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wave_bhanu\Wave\"/>
    </mc:Choice>
  </mc:AlternateContent>
  <bookViews>
    <workbookView xWindow="-105" yWindow="-105" windowWidth="20730" windowHeight="11760" tabRatio="937"/>
  </bookViews>
  <sheets>
    <sheet name="Input" sheetId="15" r:id="rId1"/>
    <sheet name="Extreme_Type1" sheetId="18" r:id="rId2"/>
    <sheet name="logistic" sheetId="2" r:id="rId3"/>
    <sheet name="LogNormal" sheetId="5" r:id="rId4"/>
    <sheet name="NORMAL" sheetId="16" r:id="rId5"/>
    <sheet name="Cauchy" sheetId="12" r:id="rId6"/>
    <sheet name="Weibull" sheetId="13" r:id="rId7"/>
    <sheet name="power_normal!" sheetId="17" r:id="rId8"/>
  </sheets>
  <externalReferences>
    <externalReference r:id="rId9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xlchart.v1.0" hidden="1">Extreme_Type1!$B$3:$B$163</definedName>
    <definedName name="_xlchart.v1.1" hidden="1">Extreme_Type1!$P$2</definedName>
    <definedName name="_xlchart.v1.2" hidden="1">Extreme_Type1!$P$3:$P$163</definedName>
    <definedName name="_xlchart.v1.3" hidden="1">Extreme_Type1!$Q$2</definedName>
    <definedName name="_xlchart.v1.4" hidden="1">Extreme_Type1!$Q$3:$Q$163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5" hidden="1">Cauchy!$X$3:$Z$3</definedName>
    <definedName name="solver_adj" localSheetId="1" hidden="1">Extreme_Type1!$AA$3:$AC$3</definedName>
    <definedName name="solver_adj" localSheetId="2" hidden="1">logistic!$X$3:$Z$3</definedName>
    <definedName name="solver_adj" localSheetId="3" hidden="1">LogNormal!$Y$3:$AA$3</definedName>
    <definedName name="solver_adj" localSheetId="4" hidden="1">NORMAL!$X$3:$Z$3</definedName>
    <definedName name="solver_adj" localSheetId="6" hidden="1">Weibull!$Z$3:$AB$3</definedName>
    <definedName name="solver_cvg" localSheetId="5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6" hidden="1">0.0001</definedName>
    <definedName name="solver_drv" localSheetId="5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6" hidden="1">1</definedName>
    <definedName name="solver_eng" localSheetId="5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6" hidden="1">1</definedName>
    <definedName name="solver_est" localSheetId="5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6" hidden="1">1</definedName>
    <definedName name="solver_itr" localSheetId="5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6" hidden="1">2147483647</definedName>
    <definedName name="solver_lhs1" localSheetId="2" hidden="1">logistic!$S$5</definedName>
    <definedName name="solver_lhs1" localSheetId="3" hidden="1">LogNormal!$L$5</definedName>
    <definedName name="solver_lhs1" localSheetId="6" hidden="1">Weibull!$U$5</definedName>
    <definedName name="solver_lhs2" localSheetId="2" hidden="1">logistic!$S$5</definedName>
    <definedName name="solver_lhs2" localSheetId="3" hidden="1">LogNormal!$U$5</definedName>
    <definedName name="solver_lhs2" localSheetId="6" hidden="1">Weibull!$U$5</definedName>
    <definedName name="solver_lhs3" localSheetId="2" hidden="1">logistic!$W$6</definedName>
    <definedName name="solver_lhs4" localSheetId="2" hidden="1">logistic!$S$5</definedName>
    <definedName name="solver_mip" localSheetId="5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6" hidden="1">2147483647</definedName>
    <definedName name="solver_mni" localSheetId="5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6" hidden="1">30</definedName>
    <definedName name="solver_mrt" localSheetId="5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6" hidden="1">0.075</definedName>
    <definedName name="solver_msl" localSheetId="5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6" hidden="1">2</definedName>
    <definedName name="solver_neg" localSheetId="5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6" hidden="1">1</definedName>
    <definedName name="solver_nod" localSheetId="5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6" hidden="1">2147483647</definedName>
    <definedName name="solver_num" localSheetId="5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um" localSheetId="6" hidden="1">0</definedName>
    <definedName name="solver_nwt" localSheetId="5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6" hidden="1">1</definedName>
    <definedName name="solver_opt" localSheetId="5" hidden="1">Cauchy!$I$3</definedName>
    <definedName name="solver_opt" localSheetId="1" hidden="1">Extreme_Type1!$U$3</definedName>
    <definedName name="solver_opt" localSheetId="2" hidden="1">logistic!$I$3</definedName>
    <definedName name="solver_opt" localSheetId="3" hidden="1">LogNormal!$K$3</definedName>
    <definedName name="solver_opt" localSheetId="4" hidden="1">NORMAL!$S$3</definedName>
    <definedName name="solver_opt" localSheetId="6" hidden="1">Weibull!$T$3</definedName>
    <definedName name="solver_pre" localSheetId="5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6" hidden="1">0.000001</definedName>
    <definedName name="solver_rbv" localSheetId="5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6" hidden="1">1</definedName>
    <definedName name="solver_rel1" localSheetId="2" hidden="1">3</definedName>
    <definedName name="solver_rel1" localSheetId="3" hidden="1">3</definedName>
    <definedName name="solver_rel1" localSheetId="6" hidden="1">3</definedName>
    <definedName name="solver_rel2" localSheetId="2" hidden="1">3</definedName>
    <definedName name="solver_rel2" localSheetId="3" hidden="1">3</definedName>
    <definedName name="solver_rel2" localSheetId="6" hidden="1">3</definedName>
    <definedName name="solver_rel3" localSheetId="2" hidden="1">1</definedName>
    <definedName name="solver_rel4" localSheetId="2" hidden="1">3</definedName>
    <definedName name="solver_rhs1" localSheetId="2" hidden="1">0.955</definedName>
    <definedName name="solver_rhs1" localSheetId="3" hidden="1">0.99</definedName>
    <definedName name="solver_rhs1" localSheetId="6" hidden="1">0.95</definedName>
    <definedName name="solver_rhs2" localSheetId="2" hidden="1">0.955</definedName>
    <definedName name="solver_rhs2" localSheetId="3" hidden="1">0.97</definedName>
    <definedName name="solver_rhs2" localSheetId="6" hidden="1">0.95</definedName>
    <definedName name="solver_rhs3" localSheetId="2" hidden="1">0.03</definedName>
    <definedName name="solver_rhs4" localSheetId="2" hidden="1">0.951</definedName>
    <definedName name="solver_rlx" localSheetId="5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6" hidden="1">2</definedName>
    <definedName name="solver_rsd" localSheetId="5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6" hidden="1">0</definedName>
    <definedName name="solver_scl" localSheetId="5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6" hidden="1">1</definedName>
    <definedName name="solver_sho" localSheetId="5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6" hidden="1">2</definedName>
    <definedName name="solver_ssz" localSheetId="5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6" hidden="1">100</definedName>
    <definedName name="solver_tim" localSheetId="5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6" hidden="1">2147483647</definedName>
    <definedName name="solver_tol" localSheetId="5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6" hidden="1">0.01</definedName>
    <definedName name="solver_typ" localSheetId="5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6" hidden="1">2</definedName>
    <definedName name="solver_val" localSheetId="5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6" hidden="1">0</definedName>
    <definedName name="solver_ver" localSheetId="5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6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3" i="18" l="1"/>
  <c r="A157" i="18" l="1"/>
  <c r="F157" i="18"/>
  <c r="O157" i="18"/>
  <c r="A158" i="18"/>
  <c r="B158" i="18" s="1"/>
  <c r="C158" i="18" s="1"/>
  <c r="E158" i="18" s="1"/>
  <c r="F158" i="18"/>
  <c r="O158" i="18"/>
  <c r="A159" i="18"/>
  <c r="B159" i="18"/>
  <c r="C159" i="18" s="1"/>
  <c r="D159" i="18" s="1"/>
  <c r="F159" i="18"/>
  <c r="G159" i="18" s="1"/>
  <c r="O159" i="18"/>
  <c r="A143" i="18"/>
  <c r="F143" i="18"/>
  <c r="O143" i="18"/>
  <c r="A144" i="18"/>
  <c r="B144" i="18"/>
  <c r="C144" i="18" s="1"/>
  <c r="D144" i="18" s="1"/>
  <c r="F144" i="18"/>
  <c r="O144" i="18"/>
  <c r="A145" i="18"/>
  <c r="F145" i="18"/>
  <c r="G145" i="18" s="1"/>
  <c r="O145" i="18"/>
  <c r="A146" i="18"/>
  <c r="F146" i="18"/>
  <c r="O146" i="18"/>
  <c r="A147" i="18"/>
  <c r="F147" i="18"/>
  <c r="G147" i="18" s="1"/>
  <c r="O147" i="18"/>
  <c r="A148" i="18"/>
  <c r="F148" i="18"/>
  <c r="O148" i="18"/>
  <c r="A149" i="18"/>
  <c r="F149" i="18"/>
  <c r="O149" i="18"/>
  <c r="A150" i="18"/>
  <c r="F150" i="18"/>
  <c r="O150" i="18"/>
  <c r="A151" i="18"/>
  <c r="B151" i="18" s="1"/>
  <c r="C151" i="18" s="1"/>
  <c r="E151" i="18" s="1"/>
  <c r="F151" i="18"/>
  <c r="O151" i="18"/>
  <c r="A152" i="18"/>
  <c r="B152" i="18"/>
  <c r="C152" i="18" s="1"/>
  <c r="D152" i="18" s="1"/>
  <c r="F152" i="18"/>
  <c r="G152" i="18" s="1"/>
  <c r="O152" i="18"/>
  <c r="A153" i="18"/>
  <c r="B153" i="18" s="1"/>
  <c r="C153" i="18" s="1"/>
  <c r="E153" i="18" s="1"/>
  <c r="F153" i="18"/>
  <c r="O153" i="18"/>
  <c r="A154" i="18"/>
  <c r="B154" i="18"/>
  <c r="C154" i="18" s="1"/>
  <c r="E154" i="18" s="1"/>
  <c r="F154" i="18"/>
  <c r="O154" i="18"/>
  <c r="A155" i="18"/>
  <c r="F155" i="18"/>
  <c r="O155" i="18"/>
  <c r="A156" i="18"/>
  <c r="F156" i="18"/>
  <c r="O156" i="18"/>
  <c r="A132" i="18"/>
  <c r="F132" i="18"/>
  <c r="O132" i="18"/>
  <c r="A133" i="18"/>
  <c r="F133" i="18"/>
  <c r="G133" i="18" s="1"/>
  <c r="O133" i="18"/>
  <c r="A134" i="18"/>
  <c r="F134" i="18"/>
  <c r="O134" i="18"/>
  <c r="A135" i="18"/>
  <c r="B135" i="18" s="1"/>
  <c r="C135" i="18" s="1"/>
  <c r="D135" i="18" s="1"/>
  <c r="F135" i="18"/>
  <c r="O135" i="18"/>
  <c r="A136" i="18"/>
  <c r="F136" i="18"/>
  <c r="G136" i="18" s="1"/>
  <c r="O136" i="18"/>
  <c r="A137" i="18"/>
  <c r="B137" i="18" s="1"/>
  <c r="C137" i="18" s="1"/>
  <c r="E137" i="18" s="1"/>
  <c r="F137" i="18"/>
  <c r="O137" i="18"/>
  <c r="P137" i="18" s="1"/>
  <c r="A138" i="18"/>
  <c r="B138" i="18" s="1"/>
  <c r="C138" i="18" s="1"/>
  <c r="E138" i="18" s="1"/>
  <c r="F138" i="18"/>
  <c r="O138" i="18"/>
  <c r="A139" i="18"/>
  <c r="B139" i="18" s="1"/>
  <c r="C139" i="18" s="1"/>
  <c r="E139" i="18" s="1"/>
  <c r="F139" i="18"/>
  <c r="G139" i="18" s="1"/>
  <c r="O139" i="18"/>
  <c r="A140" i="18"/>
  <c r="B140" i="18" s="1"/>
  <c r="C140" i="18" s="1"/>
  <c r="E140" i="18" s="1"/>
  <c r="F140" i="18"/>
  <c r="O140" i="18"/>
  <c r="A141" i="18"/>
  <c r="F141" i="18"/>
  <c r="G141" i="18" s="1"/>
  <c r="O141" i="18"/>
  <c r="A142" i="18"/>
  <c r="F142" i="18"/>
  <c r="O142" i="18"/>
  <c r="A120" i="18"/>
  <c r="F120" i="18"/>
  <c r="O120" i="18"/>
  <c r="A121" i="18"/>
  <c r="F121" i="18"/>
  <c r="O121" i="18"/>
  <c r="A122" i="18"/>
  <c r="F122" i="18"/>
  <c r="O122" i="18"/>
  <c r="A123" i="18"/>
  <c r="F123" i="18"/>
  <c r="O123" i="18"/>
  <c r="A124" i="18"/>
  <c r="F124" i="18"/>
  <c r="O124" i="18"/>
  <c r="A125" i="18"/>
  <c r="F125" i="18"/>
  <c r="O125" i="18"/>
  <c r="A126" i="18"/>
  <c r="B126" i="18" s="1"/>
  <c r="C126" i="18" s="1"/>
  <c r="D126" i="18" s="1"/>
  <c r="F126" i="18"/>
  <c r="O126" i="18"/>
  <c r="A127" i="18"/>
  <c r="F127" i="18"/>
  <c r="G127" i="18" s="1"/>
  <c r="O127" i="18"/>
  <c r="P127" i="18" s="1"/>
  <c r="A128" i="18"/>
  <c r="F128" i="18"/>
  <c r="O128" i="18"/>
  <c r="A129" i="18"/>
  <c r="B129" i="18"/>
  <c r="C129" i="18" s="1"/>
  <c r="D129" i="18" s="1"/>
  <c r="F129" i="18"/>
  <c r="O129" i="18"/>
  <c r="A130" i="18"/>
  <c r="F130" i="18"/>
  <c r="O130" i="18"/>
  <c r="A131" i="18"/>
  <c r="F131" i="18"/>
  <c r="O131" i="18"/>
  <c r="P131" i="18" s="1"/>
  <c r="A111" i="18"/>
  <c r="F111" i="18"/>
  <c r="O111" i="18"/>
  <c r="A112" i="18"/>
  <c r="B112" i="18" s="1"/>
  <c r="C112" i="18" s="1"/>
  <c r="E112" i="18" s="1"/>
  <c r="F112" i="18"/>
  <c r="O112" i="18"/>
  <c r="A113" i="18"/>
  <c r="F113" i="18"/>
  <c r="O113" i="18"/>
  <c r="A114" i="18"/>
  <c r="F114" i="18"/>
  <c r="O114" i="18"/>
  <c r="A115" i="18"/>
  <c r="F115" i="18"/>
  <c r="O115" i="18"/>
  <c r="P115" i="18" s="1"/>
  <c r="A116" i="18"/>
  <c r="B116" i="18" s="1"/>
  <c r="C116" i="18" s="1"/>
  <c r="E116" i="18" s="1"/>
  <c r="F116" i="18"/>
  <c r="O116" i="18"/>
  <c r="A117" i="18"/>
  <c r="F117" i="18"/>
  <c r="O117" i="18"/>
  <c r="P117" i="18" s="1"/>
  <c r="A118" i="18"/>
  <c r="F118" i="18"/>
  <c r="O118" i="18"/>
  <c r="P118" i="18" s="1"/>
  <c r="A119" i="18"/>
  <c r="F119" i="18"/>
  <c r="O119" i="18"/>
  <c r="O110" i="18"/>
  <c r="F110" i="18"/>
  <c r="A110" i="18"/>
  <c r="O109" i="18"/>
  <c r="F109" i="18"/>
  <c r="A109" i="18"/>
  <c r="O108" i="18"/>
  <c r="F108" i="18"/>
  <c r="A108" i="18"/>
  <c r="O107" i="18"/>
  <c r="F107" i="18"/>
  <c r="A107" i="18"/>
  <c r="O106" i="18"/>
  <c r="F106" i="18"/>
  <c r="A106" i="18"/>
  <c r="O105" i="18"/>
  <c r="F105" i="18"/>
  <c r="A105" i="18"/>
  <c r="O104" i="18"/>
  <c r="F104" i="18"/>
  <c r="A104" i="18"/>
  <c r="O103" i="18"/>
  <c r="F103" i="18"/>
  <c r="A103" i="18"/>
  <c r="O102" i="18"/>
  <c r="F102" i="18"/>
  <c r="A102" i="18"/>
  <c r="O101" i="18"/>
  <c r="F101" i="18"/>
  <c r="A101" i="18"/>
  <c r="O100" i="18"/>
  <c r="F100" i="18"/>
  <c r="A100" i="18"/>
  <c r="O99" i="18"/>
  <c r="F99" i="18"/>
  <c r="A99" i="18"/>
  <c r="O98" i="18"/>
  <c r="F98" i="18"/>
  <c r="A98" i="18"/>
  <c r="O97" i="18"/>
  <c r="F97" i="18"/>
  <c r="A97" i="18"/>
  <c r="O96" i="18"/>
  <c r="F96" i="18"/>
  <c r="A96" i="18"/>
  <c r="O95" i="18"/>
  <c r="F95" i="18"/>
  <c r="A95" i="18"/>
  <c r="O94" i="18"/>
  <c r="F94" i="18"/>
  <c r="A94" i="18"/>
  <c r="O93" i="18"/>
  <c r="F93" i="18"/>
  <c r="A93" i="18"/>
  <c r="O92" i="18"/>
  <c r="F92" i="18"/>
  <c r="A92" i="18"/>
  <c r="O91" i="18"/>
  <c r="F91" i="18"/>
  <c r="A91" i="18"/>
  <c r="O90" i="18"/>
  <c r="F90" i="18"/>
  <c r="A90" i="18"/>
  <c r="O89" i="18"/>
  <c r="F89" i="18"/>
  <c r="A89" i="18"/>
  <c r="O88" i="18"/>
  <c r="F88" i="18"/>
  <c r="A88" i="18"/>
  <c r="O87" i="18"/>
  <c r="F87" i="18"/>
  <c r="A87" i="18"/>
  <c r="O86" i="18"/>
  <c r="F86" i="18"/>
  <c r="A86" i="18"/>
  <c r="O85" i="18"/>
  <c r="F85" i="18"/>
  <c r="A85" i="18"/>
  <c r="O84" i="18"/>
  <c r="F84" i="18"/>
  <c r="A84" i="18"/>
  <c r="O83" i="18"/>
  <c r="F83" i="18"/>
  <c r="A83" i="18"/>
  <c r="O82" i="18"/>
  <c r="F82" i="18"/>
  <c r="A82" i="18"/>
  <c r="O81" i="18"/>
  <c r="F81" i="18"/>
  <c r="A81" i="18"/>
  <c r="O80" i="18"/>
  <c r="F80" i="18"/>
  <c r="A80" i="18"/>
  <c r="O79" i="18"/>
  <c r="F79" i="18"/>
  <c r="A79" i="18"/>
  <c r="O78" i="18"/>
  <c r="F78" i="18"/>
  <c r="A78" i="18"/>
  <c r="O77" i="18"/>
  <c r="F77" i="18"/>
  <c r="A77" i="18"/>
  <c r="O76" i="18"/>
  <c r="F76" i="18"/>
  <c r="A76" i="18"/>
  <c r="O75" i="18"/>
  <c r="F75" i="18"/>
  <c r="A75" i="18"/>
  <c r="O74" i="18"/>
  <c r="F74" i="18"/>
  <c r="A74" i="18"/>
  <c r="O73" i="18"/>
  <c r="F73" i="18"/>
  <c r="A73" i="18"/>
  <c r="O72" i="18"/>
  <c r="F72" i="18"/>
  <c r="A72" i="18"/>
  <c r="O71" i="18"/>
  <c r="F71" i="18"/>
  <c r="A71" i="18"/>
  <c r="O70" i="18"/>
  <c r="F70" i="18"/>
  <c r="A70" i="18"/>
  <c r="O69" i="18"/>
  <c r="F69" i="18"/>
  <c r="A69" i="18"/>
  <c r="O68" i="18"/>
  <c r="F68" i="18"/>
  <c r="A68" i="18"/>
  <c r="O67" i="18"/>
  <c r="F67" i="18"/>
  <c r="A67" i="18"/>
  <c r="O66" i="18"/>
  <c r="F66" i="18"/>
  <c r="A66" i="18"/>
  <c r="O65" i="18"/>
  <c r="F65" i="18"/>
  <c r="A65" i="18"/>
  <c r="O64" i="18"/>
  <c r="F64" i="18"/>
  <c r="A64" i="18"/>
  <c r="O63" i="18"/>
  <c r="F63" i="18"/>
  <c r="A63" i="18"/>
  <c r="O62" i="18"/>
  <c r="F62" i="18"/>
  <c r="A62" i="18"/>
  <c r="O61" i="18"/>
  <c r="F61" i="18"/>
  <c r="A61" i="18"/>
  <c r="O60" i="18"/>
  <c r="F60" i="18"/>
  <c r="A60" i="18"/>
  <c r="O59" i="18"/>
  <c r="F59" i="18"/>
  <c r="A59" i="18"/>
  <c r="O58" i="18"/>
  <c r="F58" i="18"/>
  <c r="A58" i="18"/>
  <c r="O57" i="18"/>
  <c r="F57" i="18"/>
  <c r="A57" i="18"/>
  <c r="O56" i="18"/>
  <c r="F56" i="18"/>
  <c r="A56" i="18"/>
  <c r="O55" i="18"/>
  <c r="F55" i="18"/>
  <c r="A55" i="18"/>
  <c r="O54" i="18"/>
  <c r="F54" i="18"/>
  <c r="A54" i="18"/>
  <c r="O53" i="18"/>
  <c r="F53" i="18"/>
  <c r="A53" i="18"/>
  <c r="O52" i="18"/>
  <c r="F52" i="18"/>
  <c r="A52" i="18"/>
  <c r="O51" i="18"/>
  <c r="F51" i="18"/>
  <c r="A51" i="18"/>
  <c r="O50" i="18"/>
  <c r="F50" i="18"/>
  <c r="A50" i="18"/>
  <c r="O49" i="18"/>
  <c r="F49" i="18"/>
  <c r="A49" i="18"/>
  <c r="O48" i="18"/>
  <c r="F48" i="18"/>
  <c r="A48" i="18"/>
  <c r="O47" i="18"/>
  <c r="F47" i="18"/>
  <c r="A47" i="18"/>
  <c r="O46" i="18"/>
  <c r="F46" i="18"/>
  <c r="A46" i="18"/>
  <c r="O45" i="18"/>
  <c r="F45" i="18"/>
  <c r="A45" i="18"/>
  <c r="O44" i="18"/>
  <c r="F44" i="18"/>
  <c r="A44" i="18"/>
  <c r="O43" i="18"/>
  <c r="F43" i="18"/>
  <c r="A43" i="18"/>
  <c r="O42" i="18"/>
  <c r="F42" i="18"/>
  <c r="A42" i="18"/>
  <c r="O41" i="18"/>
  <c r="F41" i="18"/>
  <c r="A41" i="18"/>
  <c r="O40" i="18"/>
  <c r="F40" i="18"/>
  <c r="A40" i="18"/>
  <c r="O39" i="18"/>
  <c r="F39" i="18"/>
  <c r="A39" i="18"/>
  <c r="O38" i="18"/>
  <c r="F38" i="18"/>
  <c r="A38" i="18"/>
  <c r="O37" i="18"/>
  <c r="F37" i="18"/>
  <c r="A37" i="18"/>
  <c r="O36" i="18"/>
  <c r="F36" i="18"/>
  <c r="A36" i="18"/>
  <c r="O35" i="18"/>
  <c r="F35" i="18"/>
  <c r="A35" i="18"/>
  <c r="O34" i="18"/>
  <c r="F34" i="18"/>
  <c r="A34" i="18"/>
  <c r="O33" i="18"/>
  <c r="F33" i="18"/>
  <c r="A33" i="18"/>
  <c r="O32" i="18"/>
  <c r="F32" i="18"/>
  <c r="A32" i="18"/>
  <c r="O31" i="18"/>
  <c r="F31" i="18"/>
  <c r="A31" i="18"/>
  <c r="O30" i="18"/>
  <c r="F30" i="18"/>
  <c r="A30" i="18"/>
  <c r="O29" i="18"/>
  <c r="F29" i="18"/>
  <c r="A29" i="18"/>
  <c r="O28" i="18"/>
  <c r="F28" i="18"/>
  <c r="A28" i="18"/>
  <c r="O27" i="18"/>
  <c r="F27" i="18"/>
  <c r="A27" i="18"/>
  <c r="O26" i="18"/>
  <c r="F26" i="18"/>
  <c r="A26" i="18"/>
  <c r="O25" i="18"/>
  <c r="F25" i="18"/>
  <c r="A25" i="18"/>
  <c r="O24" i="18"/>
  <c r="F24" i="18"/>
  <c r="A24" i="18"/>
  <c r="O23" i="18"/>
  <c r="F23" i="18"/>
  <c r="A23" i="18"/>
  <c r="O22" i="18"/>
  <c r="F22" i="18"/>
  <c r="A22" i="18"/>
  <c r="O21" i="18"/>
  <c r="F21" i="18"/>
  <c r="A21" i="18"/>
  <c r="O20" i="18"/>
  <c r="F20" i="18"/>
  <c r="A20" i="18"/>
  <c r="O19" i="18"/>
  <c r="F19" i="18"/>
  <c r="A19" i="18"/>
  <c r="O18" i="18"/>
  <c r="F18" i="18"/>
  <c r="A18" i="18"/>
  <c r="O17" i="18"/>
  <c r="F17" i="18"/>
  <c r="A17" i="18"/>
  <c r="O16" i="18"/>
  <c r="F16" i="18"/>
  <c r="A16" i="18"/>
  <c r="O15" i="18"/>
  <c r="F15" i="18"/>
  <c r="A15" i="18"/>
  <c r="W14" i="18"/>
  <c r="O14" i="18"/>
  <c r="F14" i="18"/>
  <c r="A14" i="18"/>
  <c r="W13" i="18"/>
  <c r="O13" i="18"/>
  <c r="F13" i="18"/>
  <c r="A13" i="18"/>
  <c r="O12" i="18"/>
  <c r="F12" i="18"/>
  <c r="A12" i="18"/>
  <c r="O11" i="18"/>
  <c r="F11" i="18"/>
  <c r="A11" i="18"/>
  <c r="O10" i="18"/>
  <c r="F10" i="18"/>
  <c r="A10" i="18"/>
  <c r="O9" i="18"/>
  <c r="F9" i="18"/>
  <c r="A9" i="18"/>
  <c r="O8" i="18"/>
  <c r="F8" i="18"/>
  <c r="A8" i="18"/>
  <c r="O7" i="18"/>
  <c r="F7" i="18"/>
  <c r="A7" i="18"/>
  <c r="O6" i="18"/>
  <c r="F6" i="18"/>
  <c r="A6" i="18"/>
  <c r="O5" i="18"/>
  <c r="F5" i="18"/>
  <c r="A5" i="18"/>
  <c r="O4" i="18"/>
  <c r="P4" i="18" s="1"/>
  <c r="F4" i="18"/>
  <c r="A4" i="18"/>
  <c r="O3" i="18"/>
  <c r="F3" i="18"/>
  <c r="G3" i="18" s="1"/>
  <c r="A3" i="18"/>
  <c r="B147" i="18" s="1"/>
  <c r="C147" i="18" s="1"/>
  <c r="E147" i="18" s="1"/>
  <c r="A72" i="5"/>
  <c r="E72" i="5"/>
  <c r="N72" i="5"/>
  <c r="A73" i="5"/>
  <c r="E73" i="5"/>
  <c r="N73" i="5"/>
  <c r="A74" i="5"/>
  <c r="E74" i="5"/>
  <c r="N74" i="5"/>
  <c r="A75" i="5"/>
  <c r="E75" i="5"/>
  <c r="N75" i="5"/>
  <c r="A76" i="5"/>
  <c r="E76" i="5"/>
  <c r="N76" i="5"/>
  <c r="A77" i="5"/>
  <c r="E77" i="5"/>
  <c r="N77" i="5"/>
  <c r="A78" i="5"/>
  <c r="E78" i="5"/>
  <c r="N78" i="5"/>
  <c r="A79" i="5"/>
  <c r="E79" i="5"/>
  <c r="N79" i="5"/>
  <c r="A80" i="5"/>
  <c r="E80" i="5"/>
  <c r="N80" i="5"/>
  <c r="A81" i="5"/>
  <c r="E81" i="5"/>
  <c r="N81" i="5"/>
  <c r="A82" i="5"/>
  <c r="E82" i="5"/>
  <c r="N82" i="5"/>
  <c r="A83" i="5"/>
  <c r="E83" i="5"/>
  <c r="N83" i="5"/>
  <c r="A84" i="5"/>
  <c r="E84" i="5"/>
  <c r="N84" i="5"/>
  <c r="A85" i="5"/>
  <c r="E85" i="5"/>
  <c r="N85" i="5"/>
  <c r="A86" i="5"/>
  <c r="E86" i="5"/>
  <c r="N86" i="5"/>
  <c r="A87" i="5"/>
  <c r="E87" i="5"/>
  <c r="N87" i="5"/>
  <c r="A88" i="5"/>
  <c r="E88" i="5"/>
  <c r="N88" i="5"/>
  <c r="A89" i="5"/>
  <c r="E89" i="5"/>
  <c r="N89" i="5"/>
  <c r="A90" i="5"/>
  <c r="E90" i="5"/>
  <c r="N90" i="5"/>
  <c r="A91" i="5"/>
  <c r="E91" i="5"/>
  <c r="N91" i="5"/>
  <c r="A92" i="5"/>
  <c r="E92" i="5"/>
  <c r="N92" i="5"/>
  <c r="A93" i="5"/>
  <c r="E93" i="5"/>
  <c r="N93" i="5"/>
  <c r="A94" i="5"/>
  <c r="E94" i="5"/>
  <c r="N94" i="5"/>
  <c r="A95" i="5"/>
  <c r="E95" i="5"/>
  <c r="N95" i="5"/>
  <c r="A96" i="5"/>
  <c r="E96" i="5"/>
  <c r="N96" i="5"/>
  <c r="A97" i="5"/>
  <c r="E97" i="5"/>
  <c r="N97" i="5"/>
  <c r="A98" i="5"/>
  <c r="E98" i="5"/>
  <c r="N98" i="5"/>
  <c r="A99" i="5"/>
  <c r="E99" i="5"/>
  <c r="N99" i="5"/>
  <c r="A100" i="5"/>
  <c r="E100" i="5"/>
  <c r="N100" i="5"/>
  <c r="A101" i="5"/>
  <c r="E101" i="5"/>
  <c r="N101" i="5"/>
  <c r="A102" i="5"/>
  <c r="E102" i="5"/>
  <c r="N102" i="5"/>
  <c r="A103" i="5"/>
  <c r="E103" i="5"/>
  <c r="N103" i="5"/>
  <c r="A104" i="5"/>
  <c r="E104" i="5"/>
  <c r="N104" i="5"/>
  <c r="A105" i="5"/>
  <c r="E105" i="5"/>
  <c r="N105" i="5"/>
  <c r="A106" i="5"/>
  <c r="E106" i="5"/>
  <c r="N106" i="5"/>
  <c r="A107" i="5"/>
  <c r="E107" i="5"/>
  <c r="N107" i="5"/>
  <c r="A108" i="5"/>
  <c r="E108" i="5"/>
  <c r="N108" i="5"/>
  <c r="A109" i="5"/>
  <c r="E109" i="5"/>
  <c r="N109" i="5"/>
  <c r="A110" i="5"/>
  <c r="E110" i="5"/>
  <c r="N110" i="5"/>
  <c r="A107" i="2"/>
  <c r="C107" i="2"/>
  <c r="L107" i="2"/>
  <c r="A108" i="2"/>
  <c r="C108" i="2"/>
  <c r="L108" i="2"/>
  <c r="A109" i="2"/>
  <c r="C109" i="2"/>
  <c r="L109" i="2"/>
  <c r="A110" i="2"/>
  <c r="C110" i="2"/>
  <c r="L110" i="2"/>
  <c r="A72" i="2"/>
  <c r="C72" i="2"/>
  <c r="L72" i="2"/>
  <c r="A73" i="2"/>
  <c r="C73" i="2"/>
  <c r="L73" i="2"/>
  <c r="A74" i="2"/>
  <c r="C74" i="2"/>
  <c r="L74" i="2"/>
  <c r="A75" i="2"/>
  <c r="C75" i="2"/>
  <c r="L75" i="2"/>
  <c r="A76" i="2"/>
  <c r="C76" i="2"/>
  <c r="L76" i="2"/>
  <c r="A77" i="2"/>
  <c r="C77" i="2"/>
  <c r="L77" i="2"/>
  <c r="A78" i="2"/>
  <c r="C78" i="2"/>
  <c r="L78" i="2"/>
  <c r="A79" i="2"/>
  <c r="C79" i="2"/>
  <c r="L79" i="2"/>
  <c r="A80" i="2"/>
  <c r="C80" i="2"/>
  <c r="L80" i="2"/>
  <c r="A81" i="2"/>
  <c r="C81" i="2"/>
  <c r="L81" i="2"/>
  <c r="A82" i="2"/>
  <c r="C82" i="2"/>
  <c r="L82" i="2"/>
  <c r="A83" i="2"/>
  <c r="C83" i="2"/>
  <c r="L83" i="2"/>
  <c r="A84" i="2"/>
  <c r="C84" i="2"/>
  <c r="L84" i="2"/>
  <c r="A85" i="2"/>
  <c r="C85" i="2"/>
  <c r="L85" i="2"/>
  <c r="A86" i="2"/>
  <c r="C86" i="2"/>
  <c r="L86" i="2"/>
  <c r="A87" i="2"/>
  <c r="C87" i="2"/>
  <c r="L87" i="2"/>
  <c r="A88" i="2"/>
  <c r="C88" i="2"/>
  <c r="L88" i="2"/>
  <c r="A89" i="2"/>
  <c r="C89" i="2"/>
  <c r="L89" i="2"/>
  <c r="A90" i="2"/>
  <c r="C90" i="2"/>
  <c r="L90" i="2"/>
  <c r="A91" i="2"/>
  <c r="C91" i="2"/>
  <c r="L91" i="2"/>
  <c r="A92" i="2"/>
  <c r="C92" i="2"/>
  <c r="L92" i="2"/>
  <c r="A93" i="2"/>
  <c r="C93" i="2"/>
  <c r="L93" i="2"/>
  <c r="A94" i="2"/>
  <c r="C94" i="2"/>
  <c r="L94" i="2"/>
  <c r="A95" i="2"/>
  <c r="C95" i="2"/>
  <c r="L95" i="2"/>
  <c r="A96" i="2"/>
  <c r="C96" i="2"/>
  <c r="L96" i="2"/>
  <c r="A97" i="2"/>
  <c r="C97" i="2"/>
  <c r="L97" i="2"/>
  <c r="A98" i="2"/>
  <c r="C98" i="2"/>
  <c r="L98" i="2"/>
  <c r="A99" i="2"/>
  <c r="C99" i="2"/>
  <c r="L99" i="2"/>
  <c r="A100" i="2"/>
  <c r="C100" i="2"/>
  <c r="L100" i="2"/>
  <c r="A101" i="2"/>
  <c r="C101" i="2"/>
  <c r="L101" i="2"/>
  <c r="A102" i="2"/>
  <c r="C102" i="2"/>
  <c r="L102" i="2"/>
  <c r="A103" i="2"/>
  <c r="C103" i="2"/>
  <c r="L103" i="2"/>
  <c r="A104" i="2"/>
  <c r="C104" i="2"/>
  <c r="L104" i="2"/>
  <c r="A105" i="2"/>
  <c r="C105" i="2"/>
  <c r="L105" i="2"/>
  <c r="A106" i="2"/>
  <c r="C106" i="2"/>
  <c r="L106" i="2"/>
  <c r="A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3" i="2"/>
  <c r="A191" i="12"/>
  <c r="C191" i="12"/>
  <c r="L191" i="12"/>
  <c r="A192" i="12"/>
  <c r="C192" i="12"/>
  <c r="L192" i="12"/>
  <c r="A193" i="12"/>
  <c r="C193" i="12"/>
  <c r="L193" i="12"/>
  <c r="A194" i="12"/>
  <c r="C194" i="12"/>
  <c r="L194" i="12"/>
  <c r="A176" i="12"/>
  <c r="C176" i="12"/>
  <c r="L176" i="12"/>
  <c r="A177" i="12"/>
  <c r="C177" i="12"/>
  <c r="L177" i="12"/>
  <c r="A178" i="12"/>
  <c r="C178" i="12"/>
  <c r="L178" i="12"/>
  <c r="A179" i="12"/>
  <c r="C179" i="12"/>
  <c r="L179" i="12"/>
  <c r="A180" i="12"/>
  <c r="C180" i="12"/>
  <c r="L180" i="12"/>
  <c r="A181" i="12"/>
  <c r="C181" i="12"/>
  <c r="L181" i="12"/>
  <c r="A182" i="12"/>
  <c r="C182" i="12"/>
  <c r="L182" i="12"/>
  <c r="A183" i="12"/>
  <c r="C183" i="12"/>
  <c r="L183" i="12"/>
  <c r="A184" i="12"/>
  <c r="C184" i="12"/>
  <c r="L184" i="12"/>
  <c r="A185" i="12"/>
  <c r="C185" i="12"/>
  <c r="L185" i="12"/>
  <c r="A186" i="12"/>
  <c r="C186" i="12"/>
  <c r="L186" i="12"/>
  <c r="A187" i="12"/>
  <c r="C187" i="12"/>
  <c r="L187" i="12"/>
  <c r="A188" i="12"/>
  <c r="C188" i="12"/>
  <c r="L188" i="12"/>
  <c r="A189" i="12"/>
  <c r="C189" i="12"/>
  <c r="L189" i="12"/>
  <c r="A190" i="12"/>
  <c r="C190" i="12"/>
  <c r="L190" i="12"/>
  <c r="A159" i="12"/>
  <c r="C159" i="12"/>
  <c r="L159" i="12"/>
  <c r="A160" i="12"/>
  <c r="C160" i="12"/>
  <c r="L160" i="12"/>
  <c r="A161" i="12"/>
  <c r="C161" i="12"/>
  <c r="L161" i="12"/>
  <c r="A162" i="12"/>
  <c r="C162" i="12"/>
  <c r="L162" i="12"/>
  <c r="A163" i="12"/>
  <c r="C163" i="12"/>
  <c r="L163" i="12"/>
  <c r="A164" i="12"/>
  <c r="C164" i="12"/>
  <c r="L164" i="12"/>
  <c r="A165" i="12"/>
  <c r="C165" i="12"/>
  <c r="L165" i="12"/>
  <c r="A166" i="12"/>
  <c r="C166" i="12"/>
  <c r="L166" i="12"/>
  <c r="A167" i="12"/>
  <c r="C167" i="12"/>
  <c r="L167" i="12"/>
  <c r="A168" i="12"/>
  <c r="C168" i="12"/>
  <c r="L168" i="12"/>
  <c r="A169" i="12"/>
  <c r="C169" i="12"/>
  <c r="L169" i="12"/>
  <c r="A170" i="12"/>
  <c r="C170" i="12"/>
  <c r="L170" i="12"/>
  <c r="A171" i="12"/>
  <c r="C171" i="12"/>
  <c r="L171" i="12"/>
  <c r="A172" i="12"/>
  <c r="C172" i="12"/>
  <c r="L172" i="12"/>
  <c r="A173" i="12"/>
  <c r="C173" i="12"/>
  <c r="L173" i="12"/>
  <c r="A174" i="12"/>
  <c r="C174" i="12"/>
  <c r="L174" i="12"/>
  <c r="A175" i="12"/>
  <c r="C175" i="12"/>
  <c r="L175" i="12"/>
  <c r="A145" i="12"/>
  <c r="C145" i="12"/>
  <c r="L145" i="12"/>
  <c r="A146" i="12"/>
  <c r="C146" i="12"/>
  <c r="L146" i="12"/>
  <c r="A147" i="12"/>
  <c r="C147" i="12"/>
  <c r="L147" i="12"/>
  <c r="A148" i="12"/>
  <c r="C148" i="12"/>
  <c r="L148" i="12"/>
  <c r="A149" i="12"/>
  <c r="C149" i="12"/>
  <c r="L149" i="12"/>
  <c r="A150" i="12"/>
  <c r="C150" i="12"/>
  <c r="L150" i="12"/>
  <c r="A151" i="12"/>
  <c r="C151" i="12"/>
  <c r="L151" i="12"/>
  <c r="A152" i="12"/>
  <c r="C152" i="12"/>
  <c r="L152" i="12"/>
  <c r="A153" i="12"/>
  <c r="C153" i="12"/>
  <c r="L153" i="12"/>
  <c r="A154" i="12"/>
  <c r="C154" i="12"/>
  <c r="L154" i="12"/>
  <c r="A155" i="12"/>
  <c r="C155" i="12"/>
  <c r="L155" i="12"/>
  <c r="A156" i="12"/>
  <c r="C156" i="12"/>
  <c r="L156" i="12"/>
  <c r="A157" i="12"/>
  <c r="C157" i="12"/>
  <c r="L157" i="12"/>
  <c r="A158" i="12"/>
  <c r="C158" i="12"/>
  <c r="L158" i="12"/>
  <c r="A84" i="12"/>
  <c r="C84" i="12"/>
  <c r="L84" i="12"/>
  <c r="A85" i="12"/>
  <c r="C85" i="12"/>
  <c r="L85" i="12"/>
  <c r="A86" i="12"/>
  <c r="C86" i="12"/>
  <c r="L86" i="12"/>
  <c r="A87" i="12"/>
  <c r="C87" i="12"/>
  <c r="L87" i="12"/>
  <c r="A88" i="12"/>
  <c r="C88" i="12"/>
  <c r="L88" i="12"/>
  <c r="A89" i="12"/>
  <c r="C89" i="12"/>
  <c r="L89" i="12"/>
  <c r="A90" i="12"/>
  <c r="C90" i="12"/>
  <c r="L90" i="12"/>
  <c r="A91" i="12"/>
  <c r="C91" i="12"/>
  <c r="L91" i="12"/>
  <c r="A92" i="12"/>
  <c r="C92" i="12"/>
  <c r="L92" i="12"/>
  <c r="A93" i="12"/>
  <c r="C93" i="12"/>
  <c r="L93" i="12"/>
  <c r="A94" i="12"/>
  <c r="C94" i="12"/>
  <c r="L94" i="12"/>
  <c r="A95" i="12"/>
  <c r="C95" i="12"/>
  <c r="L95" i="12"/>
  <c r="A96" i="12"/>
  <c r="C96" i="12"/>
  <c r="L96" i="12"/>
  <c r="A97" i="12"/>
  <c r="C97" i="12"/>
  <c r="L97" i="12"/>
  <c r="A98" i="12"/>
  <c r="C98" i="12"/>
  <c r="L98" i="12"/>
  <c r="A99" i="12"/>
  <c r="C99" i="12"/>
  <c r="L99" i="12"/>
  <c r="A100" i="12"/>
  <c r="C100" i="12"/>
  <c r="L100" i="12"/>
  <c r="A101" i="12"/>
  <c r="C101" i="12"/>
  <c r="L101" i="12"/>
  <c r="A102" i="12"/>
  <c r="C102" i="12"/>
  <c r="L102" i="12"/>
  <c r="A103" i="12"/>
  <c r="C103" i="12"/>
  <c r="L103" i="12"/>
  <c r="A104" i="12"/>
  <c r="C104" i="12"/>
  <c r="L104" i="12"/>
  <c r="A105" i="12"/>
  <c r="C105" i="12"/>
  <c r="L105" i="12"/>
  <c r="A106" i="12"/>
  <c r="C106" i="12"/>
  <c r="L106" i="12"/>
  <c r="A107" i="12"/>
  <c r="C107" i="12"/>
  <c r="L107" i="12"/>
  <c r="A108" i="12"/>
  <c r="C108" i="12"/>
  <c r="L108" i="12"/>
  <c r="A109" i="12"/>
  <c r="C109" i="12"/>
  <c r="L109" i="12"/>
  <c r="A110" i="12"/>
  <c r="C110" i="12"/>
  <c r="L110" i="12"/>
  <c r="A111" i="12"/>
  <c r="C111" i="12"/>
  <c r="L111" i="12"/>
  <c r="A112" i="12"/>
  <c r="C112" i="12"/>
  <c r="L112" i="12"/>
  <c r="A113" i="12"/>
  <c r="C113" i="12"/>
  <c r="L113" i="12"/>
  <c r="A114" i="12"/>
  <c r="C114" i="12"/>
  <c r="L114" i="12"/>
  <c r="A115" i="12"/>
  <c r="C115" i="12"/>
  <c r="L115" i="12"/>
  <c r="A116" i="12"/>
  <c r="C116" i="12"/>
  <c r="L116" i="12"/>
  <c r="A117" i="12"/>
  <c r="C117" i="12"/>
  <c r="L117" i="12"/>
  <c r="A118" i="12"/>
  <c r="C118" i="12"/>
  <c r="L118" i="12"/>
  <c r="A119" i="12"/>
  <c r="C119" i="12"/>
  <c r="L119" i="12"/>
  <c r="A120" i="12"/>
  <c r="C120" i="12"/>
  <c r="L120" i="12"/>
  <c r="A121" i="12"/>
  <c r="C121" i="12"/>
  <c r="L121" i="12"/>
  <c r="A122" i="12"/>
  <c r="C122" i="12"/>
  <c r="L122" i="12"/>
  <c r="A123" i="12"/>
  <c r="C123" i="12"/>
  <c r="L123" i="12"/>
  <c r="A124" i="12"/>
  <c r="C124" i="12"/>
  <c r="L124" i="12"/>
  <c r="A125" i="12"/>
  <c r="C125" i="12"/>
  <c r="L125" i="12"/>
  <c r="A126" i="12"/>
  <c r="C126" i="12"/>
  <c r="L126" i="12"/>
  <c r="A127" i="12"/>
  <c r="C127" i="12"/>
  <c r="L127" i="12"/>
  <c r="A128" i="12"/>
  <c r="C128" i="12"/>
  <c r="L128" i="12"/>
  <c r="A129" i="12"/>
  <c r="C129" i="12"/>
  <c r="L129" i="12"/>
  <c r="A130" i="12"/>
  <c r="C130" i="12"/>
  <c r="L130" i="12"/>
  <c r="A131" i="12"/>
  <c r="C131" i="12"/>
  <c r="L131" i="12"/>
  <c r="A132" i="12"/>
  <c r="C132" i="12"/>
  <c r="L132" i="12"/>
  <c r="A133" i="12"/>
  <c r="C133" i="12"/>
  <c r="L133" i="12"/>
  <c r="A134" i="12"/>
  <c r="C134" i="12"/>
  <c r="L134" i="12"/>
  <c r="A135" i="12"/>
  <c r="C135" i="12"/>
  <c r="L135" i="12"/>
  <c r="A136" i="12"/>
  <c r="C136" i="12"/>
  <c r="L136" i="12"/>
  <c r="A137" i="12"/>
  <c r="C137" i="12"/>
  <c r="L137" i="12"/>
  <c r="A138" i="12"/>
  <c r="C138" i="12"/>
  <c r="L138" i="12"/>
  <c r="A139" i="12"/>
  <c r="C139" i="12"/>
  <c r="L139" i="12"/>
  <c r="A140" i="12"/>
  <c r="C140" i="12"/>
  <c r="L140" i="12"/>
  <c r="A141" i="12"/>
  <c r="C141" i="12"/>
  <c r="L141" i="12"/>
  <c r="A142" i="12"/>
  <c r="C142" i="12"/>
  <c r="L142" i="12"/>
  <c r="A143" i="12"/>
  <c r="C143" i="12"/>
  <c r="L143" i="12"/>
  <c r="A144" i="12"/>
  <c r="C144" i="12"/>
  <c r="L144" i="1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3" i="2"/>
  <c r="P133" i="18" l="1"/>
  <c r="P119" i="18"/>
  <c r="G118" i="18"/>
  <c r="P111" i="18"/>
  <c r="G131" i="18"/>
  <c r="P121" i="18"/>
  <c r="G120" i="18"/>
  <c r="B142" i="18"/>
  <c r="C142" i="18" s="1"/>
  <c r="E142" i="18" s="1"/>
  <c r="B141" i="18"/>
  <c r="C141" i="18" s="1"/>
  <c r="E141" i="18" s="1"/>
  <c r="G132" i="18"/>
  <c r="B155" i="18"/>
  <c r="C155" i="18" s="1"/>
  <c r="E155" i="18" s="1"/>
  <c r="P150" i="18"/>
  <c r="G149" i="18"/>
  <c r="B148" i="18"/>
  <c r="C148" i="18" s="1"/>
  <c r="E148" i="18" s="1"/>
  <c r="B146" i="18"/>
  <c r="C146" i="18" s="1"/>
  <c r="D146" i="18" s="1"/>
  <c r="B145" i="18"/>
  <c r="C145" i="18" s="1"/>
  <c r="E145" i="18" s="1"/>
  <c r="P157" i="18"/>
  <c r="B114" i="18"/>
  <c r="C114" i="18" s="1"/>
  <c r="D114" i="18" s="1"/>
  <c r="Q114" i="18" s="1"/>
  <c r="P129" i="18"/>
  <c r="P128" i="18"/>
  <c r="G125" i="18"/>
  <c r="B124" i="18"/>
  <c r="C124" i="18" s="1"/>
  <c r="E124" i="18" s="1"/>
  <c r="P122" i="18"/>
  <c r="P141" i="18"/>
  <c r="B132" i="18"/>
  <c r="C132" i="18" s="1"/>
  <c r="E132" i="18" s="1"/>
  <c r="B156" i="18"/>
  <c r="C156" i="18" s="1"/>
  <c r="E156" i="18" s="1"/>
  <c r="B149" i="18"/>
  <c r="C149" i="18" s="1"/>
  <c r="E149" i="18" s="1"/>
  <c r="P143" i="18"/>
  <c r="G157" i="18"/>
  <c r="G114" i="18"/>
  <c r="G156" i="18"/>
  <c r="G155" i="18"/>
  <c r="B143" i="18"/>
  <c r="C143" i="18" s="1"/>
  <c r="E143" i="18" s="1"/>
  <c r="P113" i="18"/>
  <c r="G112" i="18"/>
  <c r="P130" i="18"/>
  <c r="P123" i="18"/>
  <c r="G122" i="18"/>
  <c r="B121" i="18"/>
  <c r="C121" i="18" s="1"/>
  <c r="E121" i="18" s="1"/>
  <c r="G140" i="18"/>
  <c r="G137" i="18"/>
  <c r="B134" i="18"/>
  <c r="C134" i="18" s="1"/>
  <c r="E134" i="18" s="1"/>
  <c r="B133" i="18"/>
  <c r="C133" i="18" s="1"/>
  <c r="E133" i="18" s="1"/>
  <c r="G154" i="18"/>
  <c r="G151" i="18"/>
  <c r="G143" i="18"/>
  <c r="B157" i="18"/>
  <c r="C157" i="18" s="1"/>
  <c r="E157" i="18" s="1"/>
  <c r="E146" i="18"/>
  <c r="E126" i="18"/>
  <c r="E129" i="18"/>
  <c r="E152" i="18"/>
  <c r="E144" i="18"/>
  <c r="E159" i="18"/>
  <c r="E135" i="18"/>
  <c r="E114" i="18"/>
  <c r="D112" i="18"/>
  <c r="Q112" i="18" s="1"/>
  <c r="D139" i="18"/>
  <c r="Q139" i="18" s="1"/>
  <c r="D137" i="18"/>
  <c r="D153" i="18"/>
  <c r="Q153" i="18" s="1"/>
  <c r="D151" i="18"/>
  <c r="Q151" i="18" s="1"/>
  <c r="D141" i="18"/>
  <c r="D155" i="18"/>
  <c r="Q155" i="18" s="1"/>
  <c r="D148" i="18"/>
  <c r="Q148" i="18" s="1"/>
  <c r="D134" i="18"/>
  <c r="Q134" i="18" s="1"/>
  <c r="D154" i="18"/>
  <c r="D158" i="18"/>
  <c r="Q158" i="18" s="1"/>
  <c r="D145" i="18"/>
  <c r="Q145" i="18" s="1"/>
  <c r="D156" i="18"/>
  <c r="Q156" i="18" s="1"/>
  <c r="D149" i="18"/>
  <c r="Q149" i="18" s="1"/>
  <c r="D143" i="18"/>
  <c r="Q143" i="18" s="1"/>
  <c r="D121" i="18"/>
  <c r="Q121" i="18" s="1"/>
  <c r="D133" i="18"/>
  <c r="D157" i="18"/>
  <c r="Q157" i="18" s="1"/>
  <c r="B118" i="18"/>
  <c r="C118" i="18" s="1"/>
  <c r="E118" i="18" s="1"/>
  <c r="G129" i="18"/>
  <c r="P125" i="18"/>
  <c r="B122" i="18"/>
  <c r="C122" i="18" s="1"/>
  <c r="E122" i="18" s="1"/>
  <c r="B120" i="18"/>
  <c r="C120" i="18" s="1"/>
  <c r="E120" i="18" s="1"/>
  <c r="P139" i="18"/>
  <c r="P136" i="18"/>
  <c r="P156" i="18"/>
  <c r="D140" i="18"/>
  <c r="Q140" i="18" s="1"/>
  <c r="D132" i="18"/>
  <c r="Q132" i="18" s="1"/>
  <c r="D124" i="18"/>
  <c r="Q124" i="18" s="1"/>
  <c r="D116" i="18"/>
  <c r="Q116" i="18" s="1"/>
  <c r="Q129" i="18"/>
  <c r="Q146" i="18"/>
  <c r="D147" i="18"/>
  <c r="Q147" i="18" s="1"/>
  <c r="Q152" i="18"/>
  <c r="Q144" i="18"/>
  <c r="G119" i="18"/>
  <c r="B131" i="18"/>
  <c r="C131" i="18" s="1"/>
  <c r="E131" i="18" s="1"/>
  <c r="B125" i="18"/>
  <c r="C125" i="18" s="1"/>
  <c r="E125" i="18" s="1"/>
  <c r="G123" i="18"/>
  <c r="G121" i="18"/>
  <c r="G142" i="18"/>
  <c r="G134" i="18"/>
  <c r="P154" i="18"/>
  <c r="G153" i="18"/>
  <c r="G150" i="18"/>
  <c r="P148" i="18"/>
  <c r="D138" i="18"/>
  <c r="Q138" i="18" s="1"/>
  <c r="Q159" i="18"/>
  <c r="Q135" i="18"/>
  <c r="B119" i="18"/>
  <c r="C119" i="18" s="1"/>
  <c r="E119" i="18" s="1"/>
  <c r="G117" i="18"/>
  <c r="G115" i="18"/>
  <c r="B127" i="18"/>
  <c r="C127" i="18" s="1"/>
  <c r="E127" i="18" s="1"/>
  <c r="B136" i="18"/>
  <c r="C136" i="18" s="1"/>
  <c r="E136" i="18" s="1"/>
  <c r="P151" i="18"/>
  <c r="G148" i="18"/>
  <c r="P146" i="18"/>
  <c r="P158" i="18"/>
  <c r="Q126" i="18"/>
  <c r="B117" i="18"/>
  <c r="C117" i="18" s="1"/>
  <c r="E117" i="18" s="1"/>
  <c r="B115" i="18"/>
  <c r="C115" i="18" s="1"/>
  <c r="E115" i="18" s="1"/>
  <c r="G113" i="18"/>
  <c r="G111" i="18"/>
  <c r="P126" i="18"/>
  <c r="P124" i="18"/>
  <c r="B123" i="18"/>
  <c r="C123" i="18" s="1"/>
  <c r="E123" i="18" s="1"/>
  <c r="P140" i="18"/>
  <c r="P135" i="18"/>
  <c r="P132" i="18"/>
  <c r="B150" i="18"/>
  <c r="C150" i="18" s="1"/>
  <c r="E150" i="18" s="1"/>
  <c r="G158" i="18"/>
  <c r="P116" i="18"/>
  <c r="P114" i="18"/>
  <c r="B113" i="18"/>
  <c r="C113" i="18" s="1"/>
  <c r="E113" i="18" s="1"/>
  <c r="B111" i="18"/>
  <c r="C111" i="18" s="1"/>
  <c r="E111" i="18" s="1"/>
  <c r="G130" i="18"/>
  <c r="G128" i="18"/>
  <c r="P120" i="18"/>
  <c r="G135" i="18"/>
  <c r="P155" i="18"/>
  <c r="G146" i="18"/>
  <c r="P144" i="18"/>
  <c r="G116" i="18"/>
  <c r="P112" i="18"/>
  <c r="B130" i="18"/>
  <c r="C130" i="18" s="1"/>
  <c r="E130" i="18" s="1"/>
  <c r="B128" i="18"/>
  <c r="C128" i="18" s="1"/>
  <c r="E128" i="18" s="1"/>
  <c r="G126" i="18"/>
  <c r="G124" i="18"/>
  <c r="G138" i="18"/>
  <c r="P152" i="18"/>
  <c r="P147" i="18"/>
  <c r="G144" i="18"/>
  <c r="P159" i="18"/>
  <c r="P153" i="18"/>
  <c r="P149" i="18"/>
  <c r="P145" i="18"/>
  <c r="P142" i="18"/>
  <c r="P138" i="18"/>
  <c r="P134" i="18"/>
  <c r="P9" i="18"/>
  <c r="P7" i="18"/>
  <c r="G4" i="18"/>
  <c r="G10" i="18"/>
  <c r="G20" i="18"/>
  <c r="P41" i="18"/>
  <c r="P10" i="18"/>
  <c r="G13" i="18"/>
  <c r="B102" i="18"/>
  <c r="C102" i="18" s="1"/>
  <c r="E102" i="18" s="1"/>
  <c r="G8" i="18"/>
  <c r="P13" i="18"/>
  <c r="G102" i="18"/>
  <c r="B10" i="18"/>
  <c r="P12" i="18"/>
  <c r="G30" i="18"/>
  <c r="G38" i="18"/>
  <c r="B44" i="18"/>
  <c r="G17" i="18"/>
  <c r="B20" i="18"/>
  <c r="C20" i="18" s="1"/>
  <c r="E20" i="18" s="1"/>
  <c r="G25" i="18"/>
  <c r="G62" i="18"/>
  <c r="B65" i="18"/>
  <c r="C65" i="18" s="1"/>
  <c r="E65" i="18" s="1"/>
  <c r="P8" i="18"/>
  <c r="G15" i="18"/>
  <c r="G44" i="18"/>
  <c r="G52" i="18"/>
  <c r="G60" i="18"/>
  <c r="B103" i="18"/>
  <c r="C103" i="18" s="1"/>
  <c r="E103" i="18" s="1"/>
  <c r="P11" i="18"/>
  <c r="B7" i="18"/>
  <c r="C7" i="18" s="1"/>
  <c r="E7" i="18" s="1"/>
  <c r="B12" i="18"/>
  <c r="G16" i="18"/>
  <c r="G32" i="18"/>
  <c r="B35" i="18"/>
  <c r="P37" i="18"/>
  <c r="G109" i="18"/>
  <c r="G12" i="18"/>
  <c r="G14" i="18"/>
  <c r="G80" i="18"/>
  <c r="G88" i="18"/>
  <c r="B91" i="18"/>
  <c r="C91" i="18" s="1"/>
  <c r="E91" i="18" s="1"/>
  <c r="B23" i="18"/>
  <c r="B73" i="18"/>
  <c r="C73" i="18" s="1"/>
  <c r="E73" i="18" s="1"/>
  <c r="G106" i="18"/>
  <c r="G7" i="18"/>
  <c r="B16" i="18"/>
  <c r="B18" i="18"/>
  <c r="G23" i="18"/>
  <c r="B26" i="18"/>
  <c r="C26" i="18" s="1"/>
  <c r="E26" i="18" s="1"/>
  <c r="B33" i="18"/>
  <c r="G86" i="18"/>
  <c r="B89" i="18"/>
  <c r="C89" i="18" s="1"/>
  <c r="E89" i="18" s="1"/>
  <c r="B9" i="18"/>
  <c r="C9" i="18" s="1"/>
  <c r="E9" i="18" s="1"/>
  <c r="G18" i="18"/>
  <c r="B21" i="18"/>
  <c r="G26" i="18"/>
  <c r="G28" i="18"/>
  <c r="B43" i="18"/>
  <c r="C43" i="18" s="1"/>
  <c r="E43" i="18" s="1"/>
  <c r="B45" i="18"/>
  <c r="C45" i="18" s="1"/>
  <c r="E45" i="18" s="1"/>
  <c r="G50" i="18"/>
  <c r="B53" i="18"/>
  <c r="C53" i="18" s="1"/>
  <c r="E53" i="18" s="1"/>
  <c r="G68" i="18"/>
  <c r="B71" i="18"/>
  <c r="G76" i="18"/>
  <c r="B97" i="18"/>
  <c r="C97" i="18" s="1"/>
  <c r="E97" i="18" s="1"/>
  <c r="P3" i="18"/>
  <c r="G9" i="18"/>
  <c r="B11" i="18"/>
  <c r="C11" i="18" s="1"/>
  <c r="E11" i="18" s="1"/>
  <c r="G21" i="18"/>
  <c r="B24" i="18"/>
  <c r="B31" i="18"/>
  <c r="C31" i="18" s="1"/>
  <c r="E31" i="18" s="1"/>
  <c r="P33" i="18"/>
  <c r="B41" i="18"/>
  <c r="P50" i="18"/>
  <c r="B61" i="18"/>
  <c r="C61" i="18" s="1"/>
  <c r="E61" i="18" s="1"/>
  <c r="B79" i="18"/>
  <c r="C79" i="18" s="1"/>
  <c r="E79" i="18" s="1"/>
  <c r="G11" i="18"/>
  <c r="B13" i="18"/>
  <c r="B19" i="18"/>
  <c r="G24" i="18"/>
  <c r="B29" i="18"/>
  <c r="C29" i="18" s="1"/>
  <c r="E29" i="18" s="1"/>
  <c r="G36" i="18"/>
  <c r="G56" i="18"/>
  <c r="B59" i="18"/>
  <c r="C59" i="18" s="1"/>
  <c r="E59" i="18" s="1"/>
  <c r="G74" i="18"/>
  <c r="G92" i="18"/>
  <c r="B8" i="18"/>
  <c r="G19" i="18"/>
  <c r="B22" i="18"/>
  <c r="C22" i="18" s="1"/>
  <c r="E22" i="18" s="1"/>
  <c r="B27" i="18"/>
  <c r="C27" i="18" s="1"/>
  <c r="E27" i="18" s="1"/>
  <c r="G34" i="18"/>
  <c r="B39" i="18"/>
  <c r="C39" i="18" s="1"/>
  <c r="E39" i="18" s="1"/>
  <c r="G64" i="18"/>
  <c r="P74" i="18"/>
  <c r="B77" i="18"/>
  <c r="B85" i="18"/>
  <c r="G100" i="18"/>
  <c r="G110" i="18"/>
  <c r="B15" i="18"/>
  <c r="C15" i="18" s="1"/>
  <c r="E15" i="18" s="1"/>
  <c r="B17" i="18"/>
  <c r="C17" i="18" s="1"/>
  <c r="E17" i="18" s="1"/>
  <c r="G22" i="18"/>
  <c r="B25" i="18"/>
  <c r="P29" i="18"/>
  <c r="B37" i="18"/>
  <c r="G46" i="18"/>
  <c r="B49" i="18"/>
  <c r="C49" i="18" s="1"/>
  <c r="E49" i="18" s="1"/>
  <c r="G54" i="18"/>
  <c r="B57" i="18"/>
  <c r="C57" i="18" s="1"/>
  <c r="E57" i="18" s="1"/>
  <c r="G72" i="18"/>
  <c r="B93" i="18"/>
  <c r="P48" i="18"/>
  <c r="P15" i="18"/>
  <c r="P36" i="18"/>
  <c r="P87" i="18"/>
  <c r="P98" i="18"/>
  <c r="P25" i="18"/>
  <c r="P19" i="18"/>
  <c r="P21" i="18"/>
  <c r="P51" i="18"/>
  <c r="P107" i="18"/>
  <c r="P6" i="18"/>
  <c r="P28" i="18"/>
  <c r="P75" i="18"/>
  <c r="P55" i="18"/>
  <c r="P23" i="18"/>
  <c r="P54" i="18"/>
  <c r="P32" i="18"/>
  <c r="P86" i="18"/>
  <c r="P66" i="18"/>
  <c r="P106" i="18"/>
  <c r="P17" i="18"/>
  <c r="P47" i="18"/>
  <c r="P63" i="18"/>
  <c r="P95" i="18"/>
  <c r="G27" i="18"/>
  <c r="B28" i="18"/>
  <c r="C28" i="18" s="1"/>
  <c r="E28" i="18" s="1"/>
  <c r="G31" i="18"/>
  <c r="B32" i="18"/>
  <c r="C32" i="18" s="1"/>
  <c r="E32" i="18" s="1"/>
  <c r="G35" i="18"/>
  <c r="B36" i="18"/>
  <c r="C36" i="18" s="1"/>
  <c r="E36" i="18" s="1"/>
  <c r="G39" i="18"/>
  <c r="B40" i="18"/>
  <c r="C40" i="18" s="1"/>
  <c r="E40" i="18" s="1"/>
  <c r="P46" i="18"/>
  <c r="P62" i="18"/>
  <c r="B67" i="18"/>
  <c r="C67" i="18" s="1"/>
  <c r="E67" i="18" s="1"/>
  <c r="G82" i="18"/>
  <c r="P83" i="18"/>
  <c r="P94" i="18"/>
  <c r="G108" i="18"/>
  <c r="B109" i="18"/>
  <c r="C109" i="18" s="1"/>
  <c r="E109" i="18" s="1"/>
  <c r="B101" i="18"/>
  <c r="C101" i="18" s="1"/>
  <c r="E101" i="18" s="1"/>
  <c r="B96" i="18"/>
  <c r="C96" i="18" s="1"/>
  <c r="E96" i="18" s="1"/>
  <c r="B92" i="18"/>
  <c r="C92" i="18" s="1"/>
  <c r="E92" i="18" s="1"/>
  <c r="B88" i="18"/>
  <c r="C88" i="18" s="1"/>
  <c r="E88" i="18" s="1"/>
  <c r="B84" i="18"/>
  <c r="C84" i="18" s="1"/>
  <c r="E84" i="18" s="1"/>
  <c r="B80" i="18"/>
  <c r="C80" i="18" s="1"/>
  <c r="E80" i="18" s="1"/>
  <c r="B76" i="18"/>
  <c r="C76" i="18" s="1"/>
  <c r="E76" i="18" s="1"/>
  <c r="B72" i="18"/>
  <c r="C72" i="18" s="1"/>
  <c r="E72" i="18" s="1"/>
  <c r="B68" i="18"/>
  <c r="C68" i="18" s="1"/>
  <c r="E68" i="18" s="1"/>
  <c r="B64" i="18"/>
  <c r="C64" i="18" s="1"/>
  <c r="E64" i="18" s="1"/>
  <c r="B60" i="18"/>
  <c r="C60" i="18" s="1"/>
  <c r="E60" i="18" s="1"/>
  <c r="B56" i="18"/>
  <c r="C56" i="18" s="1"/>
  <c r="E56" i="18" s="1"/>
  <c r="B52" i="18"/>
  <c r="C52" i="18" s="1"/>
  <c r="E52" i="18" s="1"/>
  <c r="B48" i="18"/>
  <c r="C48" i="18" s="1"/>
  <c r="E48" i="18" s="1"/>
  <c r="B108" i="18"/>
  <c r="C108" i="18" s="1"/>
  <c r="E108" i="18" s="1"/>
  <c r="B100" i="18"/>
  <c r="C100" i="18" s="1"/>
  <c r="E100" i="18" s="1"/>
  <c r="B107" i="18"/>
  <c r="C107" i="18" s="1"/>
  <c r="E107" i="18" s="1"/>
  <c r="B99" i="18"/>
  <c r="C99" i="18" s="1"/>
  <c r="E99" i="18" s="1"/>
  <c r="B95" i="18"/>
  <c r="C95" i="18" s="1"/>
  <c r="E95" i="18" s="1"/>
  <c r="B106" i="18"/>
  <c r="C106" i="18" s="1"/>
  <c r="E106" i="18" s="1"/>
  <c r="B105" i="18"/>
  <c r="C105" i="18" s="1"/>
  <c r="E105" i="18" s="1"/>
  <c r="B98" i="18"/>
  <c r="C98" i="18" s="1"/>
  <c r="E98" i="18" s="1"/>
  <c r="B94" i="18"/>
  <c r="C94" i="18" s="1"/>
  <c r="E94" i="18" s="1"/>
  <c r="B90" i="18"/>
  <c r="C90" i="18" s="1"/>
  <c r="E90" i="18" s="1"/>
  <c r="B86" i="18"/>
  <c r="C86" i="18" s="1"/>
  <c r="E86" i="18" s="1"/>
  <c r="B82" i="18"/>
  <c r="C82" i="18" s="1"/>
  <c r="E82" i="18" s="1"/>
  <c r="B78" i="18"/>
  <c r="C78" i="18" s="1"/>
  <c r="E78" i="18" s="1"/>
  <c r="B74" i="18"/>
  <c r="C74" i="18" s="1"/>
  <c r="E74" i="18" s="1"/>
  <c r="B70" i="18"/>
  <c r="C70" i="18" s="1"/>
  <c r="E70" i="18" s="1"/>
  <c r="B66" i="18"/>
  <c r="C66" i="18" s="1"/>
  <c r="E66" i="18" s="1"/>
  <c r="B62" i="18"/>
  <c r="C62" i="18" s="1"/>
  <c r="E62" i="18" s="1"/>
  <c r="B58" i="18"/>
  <c r="C58" i="18" s="1"/>
  <c r="E58" i="18" s="1"/>
  <c r="B54" i="18"/>
  <c r="C54" i="18" s="1"/>
  <c r="E54" i="18" s="1"/>
  <c r="B50" i="18"/>
  <c r="C50" i="18" s="1"/>
  <c r="E50" i="18" s="1"/>
  <c r="B46" i="18"/>
  <c r="C46" i="18" s="1"/>
  <c r="E46" i="18" s="1"/>
  <c r="B42" i="18"/>
  <c r="C42" i="18" s="1"/>
  <c r="E42" i="18" s="1"/>
  <c r="B5" i="18"/>
  <c r="C5" i="18" s="1"/>
  <c r="E5" i="18" s="1"/>
  <c r="B6" i="18"/>
  <c r="C6" i="18" s="1"/>
  <c r="E6" i="18" s="1"/>
  <c r="P26" i="18"/>
  <c r="P30" i="18"/>
  <c r="P34" i="18"/>
  <c r="P38" i="18"/>
  <c r="G42" i="18"/>
  <c r="G43" i="18"/>
  <c r="B55" i="18"/>
  <c r="C55" i="18" s="1"/>
  <c r="E55" i="18" s="1"/>
  <c r="G70" i="18"/>
  <c r="P71" i="18"/>
  <c r="P82" i="18"/>
  <c r="B87" i="18"/>
  <c r="C87" i="18" s="1"/>
  <c r="E87" i="18" s="1"/>
  <c r="P100" i="18"/>
  <c r="P105" i="18"/>
  <c r="B110" i="18"/>
  <c r="C110" i="18" s="1"/>
  <c r="E110" i="18" s="1"/>
  <c r="B3" i="18"/>
  <c r="P97" i="18"/>
  <c r="P93" i="18"/>
  <c r="P89" i="18"/>
  <c r="P85" i="18"/>
  <c r="P81" i="18"/>
  <c r="P77" i="18"/>
  <c r="P73" i="18"/>
  <c r="P61" i="18"/>
  <c r="P5" i="18"/>
  <c r="P14" i="18"/>
  <c r="G40" i="18"/>
  <c r="B51" i="18"/>
  <c r="C51" i="18" s="1"/>
  <c r="E51" i="18" s="1"/>
  <c r="G58" i="18"/>
  <c r="P59" i="18"/>
  <c r="P70" i="18"/>
  <c r="B75" i="18"/>
  <c r="C75" i="18" s="1"/>
  <c r="E75" i="18" s="1"/>
  <c r="B81" i="18"/>
  <c r="C81" i="18" s="1"/>
  <c r="E81" i="18" s="1"/>
  <c r="G90" i="18"/>
  <c r="P91" i="18"/>
  <c r="G96" i="18"/>
  <c r="B104" i="18"/>
  <c r="C104" i="18" s="1"/>
  <c r="E104" i="18" s="1"/>
  <c r="P108" i="18"/>
  <c r="G107" i="18"/>
  <c r="G99" i="18"/>
  <c r="G95" i="18"/>
  <c r="G91" i="18"/>
  <c r="G87" i="18"/>
  <c r="G83" i="18"/>
  <c r="G79" i="18"/>
  <c r="G75" i="18"/>
  <c r="G71" i="18"/>
  <c r="G67" i="18"/>
  <c r="G63" i="18"/>
  <c r="G59" i="18"/>
  <c r="G55" i="18"/>
  <c r="G51" i="18"/>
  <c r="G47" i="18"/>
  <c r="G105" i="18"/>
  <c r="G98" i="18"/>
  <c r="G94" i="18"/>
  <c r="G103" i="18"/>
  <c r="G97" i="18"/>
  <c r="G93" i="18"/>
  <c r="G89" i="18"/>
  <c r="G85" i="18"/>
  <c r="G81" i="18"/>
  <c r="G77" i="18"/>
  <c r="G73" i="18"/>
  <c r="G69" i="18"/>
  <c r="G65" i="18"/>
  <c r="G61" i="18"/>
  <c r="G57" i="18"/>
  <c r="G53" i="18"/>
  <c r="G49" i="18"/>
  <c r="G45" i="18"/>
  <c r="G41" i="18"/>
  <c r="B4" i="18"/>
  <c r="C4" i="18" s="1"/>
  <c r="E4" i="18" s="1"/>
  <c r="G5" i="18"/>
  <c r="G6" i="18"/>
  <c r="B14" i="18"/>
  <c r="C14" i="18" s="1"/>
  <c r="E14" i="18" s="1"/>
  <c r="P16" i="18"/>
  <c r="P18" i="18"/>
  <c r="P20" i="18"/>
  <c r="P22" i="18"/>
  <c r="P24" i="18"/>
  <c r="P44" i="18"/>
  <c r="P45" i="18"/>
  <c r="B47" i="18"/>
  <c r="C47" i="18" s="1"/>
  <c r="E47" i="18" s="1"/>
  <c r="G48" i="18"/>
  <c r="P58" i="18"/>
  <c r="B63" i="18"/>
  <c r="C63" i="18" s="1"/>
  <c r="E63" i="18" s="1"/>
  <c r="B69" i="18"/>
  <c r="C69" i="18" s="1"/>
  <c r="E69" i="18" s="1"/>
  <c r="G78" i="18"/>
  <c r="P79" i="18"/>
  <c r="G84" i="18"/>
  <c r="P90" i="18"/>
  <c r="G104" i="18"/>
  <c r="P27" i="18"/>
  <c r="G29" i="18"/>
  <c r="B30" i="18"/>
  <c r="C30" i="18" s="1"/>
  <c r="E30" i="18" s="1"/>
  <c r="P31" i="18"/>
  <c r="G33" i="18"/>
  <c r="B34" i="18"/>
  <c r="C34" i="18" s="1"/>
  <c r="E34" i="18" s="1"/>
  <c r="P35" i="18"/>
  <c r="G37" i="18"/>
  <c r="B38" i="18"/>
  <c r="C38" i="18" s="1"/>
  <c r="E38" i="18" s="1"/>
  <c r="P39" i="18"/>
  <c r="P40" i="18"/>
  <c r="P42" i="18"/>
  <c r="P43" i="18"/>
  <c r="P52" i="18"/>
  <c r="G66" i="18"/>
  <c r="P67" i="18"/>
  <c r="P78" i="18"/>
  <c r="B83" i="18"/>
  <c r="C83" i="18" s="1"/>
  <c r="E83" i="18" s="1"/>
  <c r="P99" i="18"/>
  <c r="G101" i="18"/>
  <c r="P56" i="18"/>
  <c r="P60" i="18"/>
  <c r="P64" i="18"/>
  <c r="P68" i="18"/>
  <c r="P72" i="18"/>
  <c r="P76" i="18"/>
  <c r="P80" i="18"/>
  <c r="P84" i="18"/>
  <c r="P88" i="18"/>
  <c r="P92" i="18"/>
  <c r="P96" i="18"/>
  <c r="P101" i="18"/>
  <c r="P102" i="18"/>
  <c r="P109" i="18"/>
  <c r="P110" i="18"/>
  <c r="P103" i="18"/>
  <c r="P104" i="18"/>
  <c r="P49" i="18"/>
  <c r="P53" i="18"/>
  <c r="P57" i="18"/>
  <c r="P65" i="18"/>
  <c r="P69" i="18"/>
  <c r="B92" i="2"/>
  <c r="B86" i="2"/>
  <c r="E86" i="2" s="1"/>
  <c r="B110" i="2"/>
  <c r="E110" i="2" s="1"/>
  <c r="D83" i="2"/>
  <c r="D78" i="2"/>
  <c r="D101" i="2"/>
  <c r="D106" i="2"/>
  <c r="D88" i="2"/>
  <c r="D93" i="2"/>
  <c r="D100" i="2"/>
  <c r="D91" i="2"/>
  <c r="D86" i="2"/>
  <c r="B76" i="2"/>
  <c r="E76" i="2" s="1"/>
  <c r="D73" i="2"/>
  <c r="D94" i="2"/>
  <c r="D84" i="2"/>
  <c r="B82" i="2"/>
  <c r="E82" i="2" s="1"/>
  <c r="D74" i="2"/>
  <c r="B108" i="2"/>
  <c r="E108" i="2" s="1"/>
  <c r="B104" i="2"/>
  <c r="E104" i="2" s="1"/>
  <c r="D99" i="2"/>
  <c r="B94" i="2"/>
  <c r="E94" i="2" s="1"/>
  <c r="B84" i="2"/>
  <c r="E84" i="2" s="1"/>
  <c r="D76" i="2"/>
  <c r="B74" i="2"/>
  <c r="E74" i="2" s="1"/>
  <c r="D110" i="2"/>
  <c r="D98" i="2"/>
  <c r="B78" i="2"/>
  <c r="E78" i="2" s="1"/>
  <c r="D75" i="2"/>
  <c r="D109" i="2"/>
  <c r="D105" i="2"/>
  <c r="D90" i="2"/>
  <c r="D80" i="2"/>
  <c r="D102" i="2"/>
  <c r="B90" i="2"/>
  <c r="E90" i="2" s="1"/>
  <c r="B85" i="2"/>
  <c r="E85" i="2" s="1"/>
  <c r="B80" i="2"/>
  <c r="E80" i="2" s="1"/>
  <c r="D77" i="2"/>
  <c r="D72" i="2"/>
  <c r="B102" i="2"/>
  <c r="E102" i="2" s="1"/>
  <c r="B100" i="2"/>
  <c r="E100" i="2" s="1"/>
  <c r="D97" i="2"/>
  <c r="D87" i="2"/>
  <c r="D82" i="2"/>
  <c r="B77" i="2"/>
  <c r="E77" i="2" s="1"/>
  <c r="B72" i="2"/>
  <c r="E72" i="2" s="1"/>
  <c r="D108" i="2"/>
  <c r="B105" i="2"/>
  <c r="E105" i="2" s="1"/>
  <c r="D103" i="2"/>
  <c r="B97" i="2"/>
  <c r="E97" i="2" s="1"/>
  <c r="D95" i="2"/>
  <c r="B109" i="2"/>
  <c r="E109" i="2" s="1"/>
  <c r="B88" i="2"/>
  <c r="E88" i="2" s="1"/>
  <c r="B83" i="2"/>
  <c r="E83" i="2" s="1"/>
  <c r="D81" i="2"/>
  <c r="B75" i="2"/>
  <c r="D107" i="2"/>
  <c r="B103" i="2"/>
  <c r="E103" i="2" s="1"/>
  <c r="B95" i="2"/>
  <c r="E95" i="2" s="1"/>
  <c r="B107" i="2"/>
  <c r="B106" i="2"/>
  <c r="D104" i="2"/>
  <c r="B98" i="2"/>
  <c r="D96" i="2"/>
  <c r="B93" i="2"/>
  <c r="E93" i="2" s="1"/>
  <c r="D89" i="2"/>
  <c r="B81" i="2"/>
  <c r="E81" i="2" s="1"/>
  <c r="D79" i="2"/>
  <c r="B73" i="2"/>
  <c r="E73" i="2" s="1"/>
  <c r="B101" i="2"/>
  <c r="E101" i="2" s="1"/>
  <c r="B91" i="2"/>
  <c r="E91" i="2" s="1"/>
  <c r="B96" i="2"/>
  <c r="D92" i="2"/>
  <c r="B89" i="2"/>
  <c r="E89" i="2" s="1"/>
  <c r="D85" i="2"/>
  <c r="B79" i="2"/>
  <c r="E79" i="2" s="1"/>
  <c r="B99" i="2"/>
  <c r="E99" i="2" s="1"/>
  <c r="B87" i="2"/>
  <c r="E87" i="2" s="1"/>
  <c r="E92" i="2"/>
  <c r="C10" i="15"/>
  <c r="D142" i="18" l="1"/>
  <c r="Q142" i="18" s="1"/>
  <c r="F74" i="2"/>
  <c r="D100" i="18"/>
  <c r="Q100" i="18" s="1"/>
  <c r="D7" i="18"/>
  <c r="Q7" i="18" s="1"/>
  <c r="D65" i="18"/>
  <c r="Q65" i="18" s="1"/>
  <c r="D111" i="18"/>
  <c r="Q111" i="18" s="1"/>
  <c r="D118" i="18"/>
  <c r="D62" i="18"/>
  <c r="Q62" i="18" s="1"/>
  <c r="D94" i="18"/>
  <c r="Q94" i="18" s="1"/>
  <c r="D108" i="18"/>
  <c r="D76" i="18"/>
  <c r="Q76" i="18" s="1"/>
  <c r="D53" i="18"/>
  <c r="Q53" i="18" s="1"/>
  <c r="D9" i="18"/>
  <c r="Q9" i="18" s="1"/>
  <c r="D113" i="18"/>
  <c r="D123" i="18"/>
  <c r="D119" i="18"/>
  <c r="Q119" i="18" s="1"/>
  <c r="R119" i="18" s="1"/>
  <c r="Q154" i="18"/>
  <c r="R154" i="18" s="1"/>
  <c r="Q141" i="18"/>
  <c r="R141" i="18" s="1"/>
  <c r="Q137" i="18"/>
  <c r="D90" i="18"/>
  <c r="Q90" i="18" s="1"/>
  <c r="D81" i="18"/>
  <c r="Q81" i="18" s="1"/>
  <c r="D66" i="18"/>
  <c r="D39" i="18"/>
  <c r="Q39" i="18" s="1"/>
  <c r="D75" i="18"/>
  <c r="Q75" i="18" s="1"/>
  <c r="D55" i="18"/>
  <c r="Q55" i="18" s="1"/>
  <c r="D5" i="18"/>
  <c r="Q5" i="18" s="1"/>
  <c r="D70" i="18"/>
  <c r="Q70" i="18" s="1"/>
  <c r="D105" i="18"/>
  <c r="Q105" i="18" s="1"/>
  <c r="D52" i="18"/>
  <c r="Q52" i="18" s="1"/>
  <c r="D84" i="18"/>
  <c r="Q84" i="18" s="1"/>
  <c r="D15" i="18"/>
  <c r="Q15" i="18" s="1"/>
  <c r="D61" i="18"/>
  <c r="Q61" i="18" s="1"/>
  <c r="D45" i="18"/>
  <c r="Q45" i="18" s="1"/>
  <c r="D73" i="18"/>
  <c r="D20" i="18"/>
  <c r="Q20" i="18" s="1"/>
  <c r="D58" i="18"/>
  <c r="Q58" i="18" s="1"/>
  <c r="D80" i="18"/>
  <c r="Q80" i="18" s="1"/>
  <c r="D17" i="18"/>
  <c r="Q17" i="18" s="1"/>
  <c r="D89" i="18"/>
  <c r="Q89" i="18" s="1"/>
  <c r="D83" i="18"/>
  <c r="Q83" i="18" s="1"/>
  <c r="D63" i="18"/>
  <c r="Q63" i="18" s="1"/>
  <c r="D110" i="18"/>
  <c r="Q110" i="18" s="1"/>
  <c r="D42" i="18"/>
  <c r="Q42" i="18" s="1"/>
  <c r="D74" i="18"/>
  <c r="Q74" i="18" s="1"/>
  <c r="D106" i="18"/>
  <c r="Q106" i="18" s="1"/>
  <c r="D56" i="18"/>
  <c r="D88" i="18"/>
  <c r="Q88" i="18" s="1"/>
  <c r="D32" i="18"/>
  <c r="Q32" i="18" s="1"/>
  <c r="D49" i="18"/>
  <c r="Q49" i="18" s="1"/>
  <c r="D27" i="18"/>
  <c r="Q27" i="18" s="1"/>
  <c r="D43" i="18"/>
  <c r="Q43" i="18" s="1"/>
  <c r="D120" i="18"/>
  <c r="Q133" i="18"/>
  <c r="R133" i="18" s="1"/>
  <c r="D40" i="18"/>
  <c r="Q40" i="18" s="1"/>
  <c r="D48" i="18"/>
  <c r="Q48" i="18" s="1"/>
  <c r="D11" i="18"/>
  <c r="Q11" i="18" s="1"/>
  <c r="D30" i="18"/>
  <c r="Q30" i="18" s="1"/>
  <c r="D38" i="18"/>
  <c r="Q38" i="18" s="1"/>
  <c r="D46" i="18"/>
  <c r="Q46" i="18" s="1"/>
  <c r="D78" i="18"/>
  <c r="Q78" i="18" s="1"/>
  <c r="D95" i="18"/>
  <c r="Q95" i="18" s="1"/>
  <c r="D60" i="18"/>
  <c r="Q60" i="18" s="1"/>
  <c r="D92" i="18"/>
  <c r="D67" i="18"/>
  <c r="Q67" i="18" s="1"/>
  <c r="D22" i="18"/>
  <c r="Q22" i="18" s="1"/>
  <c r="D29" i="18"/>
  <c r="Q29" i="18" s="1"/>
  <c r="D97" i="18"/>
  <c r="Q97" i="18" s="1"/>
  <c r="D26" i="18"/>
  <c r="Q26" i="18" s="1"/>
  <c r="D91" i="18"/>
  <c r="Q91" i="18" s="1"/>
  <c r="D102" i="18"/>
  <c r="Q102" i="18" s="1"/>
  <c r="D128" i="18"/>
  <c r="Q128" i="18" s="1"/>
  <c r="R128" i="18" s="1"/>
  <c r="D150" i="18"/>
  <c r="D136" i="18"/>
  <c r="Q136" i="18" s="1"/>
  <c r="R136" i="18" s="1"/>
  <c r="D125" i="18"/>
  <c r="D122" i="18"/>
  <c r="Q122" i="18" s="1"/>
  <c r="D72" i="18"/>
  <c r="Q72" i="18" s="1"/>
  <c r="D98" i="18"/>
  <c r="Q98" i="18" s="1"/>
  <c r="D59" i="18"/>
  <c r="Q59" i="18" s="1"/>
  <c r="D104" i="18"/>
  <c r="Q104" i="18" s="1"/>
  <c r="D50" i="18"/>
  <c r="Q50" i="18" s="1"/>
  <c r="D82" i="18"/>
  <c r="Q82" i="18" s="1"/>
  <c r="D99" i="18"/>
  <c r="Q99" i="18" s="1"/>
  <c r="D64" i="18"/>
  <c r="Q64" i="18" s="1"/>
  <c r="D96" i="18"/>
  <c r="Q96" i="18" s="1"/>
  <c r="D28" i="18"/>
  <c r="Q28" i="18" s="1"/>
  <c r="D130" i="18"/>
  <c r="D115" i="18"/>
  <c r="Q115" i="18" s="1"/>
  <c r="R115" i="18" s="1"/>
  <c r="D127" i="18"/>
  <c r="D131" i="18"/>
  <c r="Q131" i="18" s="1"/>
  <c r="R131" i="18" s="1"/>
  <c r="D34" i="18"/>
  <c r="Q34" i="18" s="1"/>
  <c r="D109" i="18"/>
  <c r="Q109" i="18" s="1"/>
  <c r="D4" i="18"/>
  <c r="Q4" i="18" s="1"/>
  <c r="D6" i="18"/>
  <c r="Q6" i="18" s="1"/>
  <c r="D36" i="18"/>
  <c r="Q36" i="18" s="1"/>
  <c r="D57" i="18"/>
  <c r="Q57" i="18" s="1"/>
  <c r="D79" i="18"/>
  <c r="Q79" i="18" s="1"/>
  <c r="D103" i="18"/>
  <c r="D69" i="18"/>
  <c r="Q69" i="18" s="1"/>
  <c r="D47" i="18"/>
  <c r="Q47" i="18" s="1"/>
  <c r="D14" i="18"/>
  <c r="Q14" i="18" s="1"/>
  <c r="D51" i="18"/>
  <c r="Q51" i="18" s="1"/>
  <c r="D87" i="18"/>
  <c r="Q87" i="18" s="1"/>
  <c r="D54" i="18"/>
  <c r="Q54" i="18" s="1"/>
  <c r="D86" i="18"/>
  <c r="Q86" i="18" s="1"/>
  <c r="D107" i="18"/>
  <c r="Q107" i="18" s="1"/>
  <c r="D68" i="18"/>
  <c r="Q68" i="18" s="1"/>
  <c r="D101" i="18"/>
  <c r="Q101" i="18" s="1"/>
  <c r="D31" i="18"/>
  <c r="Q31" i="18" s="1"/>
  <c r="D117" i="18"/>
  <c r="Q117" i="18" s="1"/>
  <c r="R117" i="18" s="1"/>
  <c r="R139" i="18"/>
  <c r="R153" i="18"/>
  <c r="R129" i="18"/>
  <c r="R157" i="18"/>
  <c r="R159" i="18"/>
  <c r="R134" i="18"/>
  <c r="R135" i="18"/>
  <c r="R155" i="18"/>
  <c r="R145" i="18"/>
  <c r="R156" i="18"/>
  <c r="R149" i="18"/>
  <c r="R140" i="18"/>
  <c r="R146" i="18"/>
  <c r="R144" i="18"/>
  <c r="R137" i="18"/>
  <c r="R112" i="18"/>
  <c r="F94" i="2"/>
  <c r="C10" i="18"/>
  <c r="E10" i="18" s="1"/>
  <c r="C33" i="18"/>
  <c r="E33" i="18" s="1"/>
  <c r="C23" i="18"/>
  <c r="E23" i="18" s="1"/>
  <c r="C41" i="18"/>
  <c r="E41" i="18" s="1"/>
  <c r="C37" i="18"/>
  <c r="E37" i="18" s="1"/>
  <c r="C85" i="18"/>
  <c r="E85" i="18" s="1"/>
  <c r="C35" i="18"/>
  <c r="E35" i="18" s="1"/>
  <c r="C77" i="18"/>
  <c r="E77" i="18" s="1"/>
  <c r="C8" i="18"/>
  <c r="E8" i="18" s="1"/>
  <c r="C19" i="18"/>
  <c r="E19" i="18" s="1"/>
  <c r="C71" i="18"/>
  <c r="E71" i="18" s="1"/>
  <c r="C21" i="18"/>
  <c r="E21" i="18" s="1"/>
  <c r="C18" i="18"/>
  <c r="E18" i="18" s="1"/>
  <c r="C44" i="18"/>
  <c r="E44" i="18" s="1"/>
  <c r="C93" i="18"/>
  <c r="E93" i="18" s="1"/>
  <c r="C25" i="18"/>
  <c r="E25" i="18" s="1"/>
  <c r="C13" i="18"/>
  <c r="E13" i="18" s="1"/>
  <c r="C24" i="18"/>
  <c r="E24" i="18" s="1"/>
  <c r="C16" i="18"/>
  <c r="E16" i="18" s="1"/>
  <c r="C12" i="18"/>
  <c r="E12" i="18" s="1"/>
  <c r="C3" i="18"/>
  <c r="E3" i="18" s="1"/>
  <c r="Y3" i="18"/>
  <c r="T4" i="18"/>
  <c r="S155" i="18" s="1"/>
  <c r="K4" i="18"/>
  <c r="F103" i="2"/>
  <c r="F81" i="2"/>
  <c r="F79" i="2"/>
  <c r="F86" i="2"/>
  <c r="F85" i="2"/>
  <c r="F89" i="2"/>
  <c r="F110" i="2"/>
  <c r="F101" i="2"/>
  <c r="F97" i="2"/>
  <c r="F73" i="2"/>
  <c r="F78" i="2"/>
  <c r="F92" i="2"/>
  <c r="F109" i="2"/>
  <c r="F100" i="2"/>
  <c r="F102" i="2"/>
  <c r="F76" i="2"/>
  <c r="F84" i="2"/>
  <c r="F88" i="2"/>
  <c r="F77" i="2"/>
  <c r="F104" i="2"/>
  <c r="F72" i="2"/>
  <c r="F80" i="2"/>
  <c r="F108" i="2"/>
  <c r="F93" i="2"/>
  <c r="F82" i="2"/>
  <c r="F95" i="2"/>
  <c r="E98" i="2"/>
  <c r="F98" i="2" s="1"/>
  <c r="E107" i="2"/>
  <c r="F107" i="2" s="1"/>
  <c r="E75" i="2"/>
  <c r="F75" i="2" s="1"/>
  <c r="E106" i="2"/>
  <c r="F106" i="2" s="1"/>
  <c r="E96" i="2"/>
  <c r="F96" i="2" s="1"/>
  <c r="F105" i="2"/>
  <c r="F87" i="2"/>
  <c r="F83" i="2"/>
  <c r="F90" i="2"/>
  <c r="F91" i="2"/>
  <c r="F99" i="2"/>
  <c r="D3" i="2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G3" i="17"/>
  <c r="A3" i="17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3" i="13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3" i="12"/>
  <c r="F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3" i="5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D44" i="18" l="1"/>
  <c r="Q44" i="18" s="1"/>
  <c r="D85" i="18"/>
  <c r="Q85" i="18" s="1"/>
  <c r="Q130" i="18"/>
  <c r="S130" i="18" s="1"/>
  <c r="Q92" i="18"/>
  <c r="R92" i="18" s="1"/>
  <c r="Q56" i="18"/>
  <c r="Q73" i="18"/>
  <c r="Q66" i="18"/>
  <c r="S66" i="18" s="1"/>
  <c r="Q108" i="18"/>
  <c r="R108" i="18" s="1"/>
  <c r="D35" i="18"/>
  <c r="D12" i="18"/>
  <c r="Q12" i="18" s="1"/>
  <c r="D21" i="18"/>
  <c r="Q21" i="18" s="1"/>
  <c r="D41" i="18"/>
  <c r="Q41" i="18" s="1"/>
  <c r="Q103" i="18"/>
  <c r="Q125" i="18"/>
  <c r="R125" i="18" s="1"/>
  <c r="D37" i="18"/>
  <c r="D16" i="18"/>
  <c r="Q16" i="18" s="1"/>
  <c r="D71" i="18"/>
  <c r="Q71" i="18" s="1"/>
  <c r="D23" i="18"/>
  <c r="Q23" i="18" s="1"/>
  <c r="D93" i="18"/>
  <c r="Q93" i="18" s="1"/>
  <c r="D24" i="18"/>
  <c r="Q24" i="18" s="1"/>
  <c r="D19" i="18"/>
  <c r="Q19" i="18" s="1"/>
  <c r="D33" i="18"/>
  <c r="Q33" i="18" s="1"/>
  <c r="Q127" i="18"/>
  <c r="R127" i="18" s="1"/>
  <c r="Q120" i="18"/>
  <c r="R120" i="18" s="1"/>
  <c r="Q123" i="18"/>
  <c r="S123" i="18" s="1"/>
  <c r="D18" i="18"/>
  <c r="Q18" i="18" s="1"/>
  <c r="D13" i="18"/>
  <c r="Q13" i="18" s="1"/>
  <c r="D8" i="18"/>
  <c r="Q8" i="18" s="1"/>
  <c r="D10" i="18"/>
  <c r="Q10" i="18" s="1"/>
  <c r="Q150" i="18"/>
  <c r="R150" i="18" s="1"/>
  <c r="Q113" i="18"/>
  <c r="R113" i="18" s="1"/>
  <c r="Q118" i="18"/>
  <c r="S118" i="18" s="1"/>
  <c r="D3" i="18"/>
  <c r="Q3" i="18" s="1"/>
  <c r="D25" i="18"/>
  <c r="Q25" i="18" s="1"/>
  <c r="D77" i="18"/>
  <c r="Q77" i="18" s="1"/>
  <c r="S67" i="18"/>
  <c r="S82" i="18"/>
  <c r="R39" i="18"/>
  <c r="R89" i="18"/>
  <c r="R99" i="18"/>
  <c r="R7" i="18"/>
  <c r="R15" i="18"/>
  <c r="S159" i="18"/>
  <c r="S144" i="18"/>
  <c r="S157" i="18"/>
  <c r="S158" i="18"/>
  <c r="R158" i="18"/>
  <c r="S152" i="18"/>
  <c r="R152" i="18"/>
  <c r="S148" i="18"/>
  <c r="R148" i="18"/>
  <c r="S115" i="18"/>
  <c r="S154" i="18"/>
  <c r="S149" i="18"/>
  <c r="S156" i="18"/>
  <c r="S145" i="18"/>
  <c r="S146" i="18"/>
  <c r="S143" i="18"/>
  <c r="R143" i="18"/>
  <c r="R147" i="18"/>
  <c r="S147" i="18"/>
  <c r="S153" i="18"/>
  <c r="R151" i="18"/>
  <c r="S151" i="18"/>
  <c r="S141" i="18"/>
  <c r="S136" i="18"/>
  <c r="R132" i="18"/>
  <c r="S132" i="18"/>
  <c r="S139" i="18"/>
  <c r="S142" i="18"/>
  <c r="R142" i="18"/>
  <c r="S133" i="18"/>
  <c r="S134" i="18"/>
  <c r="S135" i="18"/>
  <c r="S137" i="18"/>
  <c r="S140" i="18"/>
  <c r="S138" i="18"/>
  <c r="R138" i="18"/>
  <c r="S129" i="18"/>
  <c r="R124" i="18"/>
  <c r="S124" i="18"/>
  <c r="S131" i="18"/>
  <c r="S128" i="18"/>
  <c r="R126" i="18"/>
  <c r="S126" i="18"/>
  <c r="S121" i="18"/>
  <c r="R121" i="18"/>
  <c r="R122" i="18"/>
  <c r="S122" i="18"/>
  <c r="R111" i="18"/>
  <c r="S111" i="18"/>
  <c r="S116" i="18"/>
  <c r="R116" i="18"/>
  <c r="S117" i="18"/>
  <c r="S112" i="18"/>
  <c r="S119" i="18"/>
  <c r="S114" i="18"/>
  <c r="R114" i="18"/>
  <c r="R102" i="18"/>
  <c r="R47" i="18"/>
  <c r="S54" i="18"/>
  <c r="S76" i="18"/>
  <c r="S104" i="18"/>
  <c r="R9" i="18"/>
  <c r="S101" i="18"/>
  <c r="S60" i="18"/>
  <c r="S38" i="18"/>
  <c r="R22" i="18"/>
  <c r="S74" i="18"/>
  <c r="S83" i="18"/>
  <c r="R43" i="18"/>
  <c r="S84" i="18"/>
  <c r="S5" i="18"/>
  <c r="S30" i="18"/>
  <c r="R45" i="18"/>
  <c r="S81" i="18"/>
  <c r="S58" i="18"/>
  <c r="R57" i="18"/>
  <c r="S94" i="18"/>
  <c r="S72" i="18"/>
  <c r="S107" i="18"/>
  <c r="R91" i="18"/>
  <c r="R26" i="18"/>
  <c r="S88" i="18"/>
  <c r="S42" i="18"/>
  <c r="R65" i="18"/>
  <c r="R27" i="18"/>
  <c r="R52" i="18"/>
  <c r="R55" i="18"/>
  <c r="R61" i="18"/>
  <c r="S98" i="18"/>
  <c r="R4" i="18"/>
  <c r="S34" i="18"/>
  <c r="S40" i="18"/>
  <c r="R62" i="18"/>
  <c r="S86" i="18"/>
  <c r="S14" i="18"/>
  <c r="R96" i="18"/>
  <c r="S32" i="18"/>
  <c r="R78" i="18"/>
  <c r="R97" i="18"/>
  <c r="S56" i="18"/>
  <c r="S100" i="18"/>
  <c r="R49" i="18"/>
  <c r="S105" i="18"/>
  <c r="S75" i="18"/>
  <c r="S103" i="18"/>
  <c r="S64" i="18"/>
  <c r="S46" i="18"/>
  <c r="R29" i="18"/>
  <c r="S106" i="18"/>
  <c r="S63" i="18"/>
  <c r="R20" i="18"/>
  <c r="R36" i="18"/>
  <c r="S70" i="18"/>
  <c r="S69" i="18"/>
  <c r="R73" i="18"/>
  <c r="S80" i="18"/>
  <c r="S6" i="18"/>
  <c r="S109" i="18"/>
  <c r="R11" i="18"/>
  <c r="R17" i="18"/>
  <c r="S68" i="18"/>
  <c r="R87" i="18"/>
  <c r="S22" i="18"/>
  <c r="S95" i="18"/>
  <c r="R95" i="18"/>
  <c r="S50" i="18"/>
  <c r="R50" i="18"/>
  <c r="S48" i="18"/>
  <c r="R48" i="18"/>
  <c r="S90" i="18"/>
  <c r="R90" i="18"/>
  <c r="S51" i="18"/>
  <c r="R51" i="18"/>
  <c r="S9" i="18"/>
  <c r="S7" i="18"/>
  <c r="S52" i="18"/>
  <c r="S110" i="18"/>
  <c r="R110" i="18"/>
  <c r="S89" i="18"/>
  <c r="S99" i="18"/>
  <c r="R30" i="18"/>
  <c r="S28" i="18"/>
  <c r="R28" i="18"/>
  <c r="B98" i="5"/>
  <c r="C98" i="5" s="1"/>
  <c r="D98" i="5" s="1"/>
  <c r="P98" i="5" s="1"/>
  <c r="B78" i="5"/>
  <c r="B79" i="5"/>
  <c r="C79" i="5" s="1"/>
  <c r="D79" i="5" s="1"/>
  <c r="P79" i="5" s="1"/>
  <c r="B86" i="5"/>
  <c r="B104" i="5"/>
  <c r="C104" i="5" s="1"/>
  <c r="D104" i="5" s="1"/>
  <c r="P104" i="5" s="1"/>
  <c r="B107" i="5"/>
  <c r="C107" i="5" s="1"/>
  <c r="D107" i="5" s="1"/>
  <c r="P107" i="5" s="1"/>
  <c r="B77" i="5"/>
  <c r="B96" i="5"/>
  <c r="C96" i="5" s="1"/>
  <c r="D96" i="5" s="1"/>
  <c r="P96" i="5" s="1"/>
  <c r="B103" i="5"/>
  <c r="C103" i="5" s="1"/>
  <c r="D103" i="5" s="1"/>
  <c r="P103" i="5" s="1"/>
  <c r="B76" i="5"/>
  <c r="C76" i="5" s="1"/>
  <c r="D76" i="5" s="1"/>
  <c r="P76" i="5" s="1"/>
  <c r="B106" i="5"/>
  <c r="C106" i="5" s="1"/>
  <c r="D106" i="5" s="1"/>
  <c r="P106" i="5" s="1"/>
  <c r="B109" i="5"/>
  <c r="B73" i="5"/>
  <c r="C73" i="5" s="1"/>
  <c r="D73" i="5" s="1"/>
  <c r="P73" i="5" s="1"/>
  <c r="B101" i="5"/>
  <c r="B102" i="5"/>
  <c r="C102" i="5" s="1"/>
  <c r="D102" i="5" s="1"/>
  <c r="P102" i="5" s="1"/>
  <c r="B89" i="5"/>
  <c r="C89" i="5" s="1"/>
  <c r="D89" i="5" s="1"/>
  <c r="P89" i="5" s="1"/>
  <c r="B108" i="5"/>
  <c r="C108" i="5" s="1"/>
  <c r="D108" i="5" s="1"/>
  <c r="P108" i="5" s="1"/>
  <c r="B80" i="5"/>
  <c r="C80" i="5" s="1"/>
  <c r="D80" i="5" s="1"/>
  <c r="P80" i="5" s="1"/>
  <c r="B85" i="5"/>
  <c r="C85" i="5" s="1"/>
  <c r="D85" i="5" s="1"/>
  <c r="P85" i="5" s="1"/>
  <c r="B94" i="5"/>
  <c r="C94" i="5" s="1"/>
  <c r="D94" i="5" s="1"/>
  <c r="P94" i="5" s="1"/>
  <c r="B99" i="5"/>
  <c r="C99" i="5" s="1"/>
  <c r="D99" i="5" s="1"/>
  <c r="P99" i="5" s="1"/>
  <c r="B82" i="5"/>
  <c r="C82" i="5" s="1"/>
  <c r="D82" i="5" s="1"/>
  <c r="P82" i="5" s="1"/>
  <c r="B90" i="5"/>
  <c r="B84" i="5"/>
  <c r="C84" i="5" s="1"/>
  <c r="D84" i="5" s="1"/>
  <c r="P84" i="5" s="1"/>
  <c r="B91" i="5"/>
  <c r="C91" i="5" s="1"/>
  <c r="D91" i="5" s="1"/>
  <c r="P91" i="5" s="1"/>
  <c r="B100" i="5"/>
  <c r="C100" i="5" s="1"/>
  <c r="D100" i="5" s="1"/>
  <c r="P100" i="5" s="1"/>
  <c r="B105" i="5"/>
  <c r="C105" i="5" s="1"/>
  <c r="D105" i="5" s="1"/>
  <c r="P105" i="5" s="1"/>
  <c r="B83" i="5"/>
  <c r="C83" i="5" s="1"/>
  <c r="D83" i="5" s="1"/>
  <c r="P83" i="5" s="1"/>
  <c r="B88" i="5"/>
  <c r="C88" i="5" s="1"/>
  <c r="D88" i="5" s="1"/>
  <c r="P88" i="5" s="1"/>
  <c r="B93" i="5"/>
  <c r="B74" i="5"/>
  <c r="B95" i="5"/>
  <c r="C95" i="5" s="1"/>
  <c r="D95" i="5" s="1"/>
  <c r="P95" i="5" s="1"/>
  <c r="B97" i="5"/>
  <c r="C97" i="5" s="1"/>
  <c r="D97" i="5" s="1"/>
  <c r="P97" i="5" s="1"/>
  <c r="B81" i="5"/>
  <c r="C81" i="5" s="1"/>
  <c r="D81" i="5" s="1"/>
  <c r="P81" i="5" s="1"/>
  <c r="B92" i="5"/>
  <c r="C92" i="5" s="1"/>
  <c r="D92" i="5" s="1"/>
  <c r="P92" i="5" s="1"/>
  <c r="B72" i="5"/>
  <c r="B75" i="5"/>
  <c r="C75" i="5" s="1"/>
  <c r="D75" i="5" s="1"/>
  <c r="P75" i="5" s="1"/>
  <c r="B87" i="5"/>
  <c r="C87" i="5" s="1"/>
  <c r="D87" i="5" s="1"/>
  <c r="P87" i="5" s="1"/>
  <c r="B110" i="5"/>
  <c r="B160" i="12"/>
  <c r="N160" i="12" s="1"/>
  <c r="O160" i="12" s="1"/>
  <c r="B171" i="12"/>
  <c r="N171" i="12" s="1"/>
  <c r="O171" i="12" s="1"/>
  <c r="B172" i="12"/>
  <c r="N172" i="12" s="1"/>
  <c r="O172" i="12" s="1"/>
  <c r="B143" i="12"/>
  <c r="N143" i="12" s="1"/>
  <c r="O143" i="12" s="1"/>
  <c r="B164" i="12"/>
  <c r="N164" i="12" s="1"/>
  <c r="O164" i="12" s="1"/>
  <c r="B175" i="12"/>
  <c r="N175" i="12" s="1"/>
  <c r="O175" i="12" s="1"/>
  <c r="B174" i="12"/>
  <c r="N174" i="12" s="1"/>
  <c r="O174" i="12" s="1"/>
  <c r="B192" i="12"/>
  <c r="N192" i="12" s="1"/>
  <c r="B141" i="12"/>
  <c r="N141" i="12" s="1"/>
  <c r="O141" i="12" s="1"/>
  <c r="B106" i="12"/>
  <c r="N106" i="12" s="1"/>
  <c r="O106" i="12" s="1"/>
  <c r="B135" i="12"/>
  <c r="N135" i="12" s="1"/>
  <c r="O135" i="12" s="1"/>
  <c r="B96" i="12"/>
  <c r="N96" i="12" s="1"/>
  <c r="O96" i="12" s="1"/>
  <c r="B190" i="12"/>
  <c r="N190" i="12" s="1"/>
  <c r="B136" i="12"/>
  <c r="N136" i="12" s="1"/>
  <c r="O136" i="12" s="1"/>
  <c r="B104" i="12"/>
  <c r="N104" i="12" s="1"/>
  <c r="O104" i="12" s="1"/>
  <c r="B97" i="12"/>
  <c r="N97" i="12" s="1"/>
  <c r="O97" i="12" s="1"/>
  <c r="B123" i="12"/>
  <c r="N123" i="12" s="1"/>
  <c r="O123" i="12" s="1"/>
  <c r="B150" i="12"/>
  <c r="N150" i="12" s="1"/>
  <c r="O150" i="12" s="1"/>
  <c r="B128" i="12"/>
  <c r="N128" i="12" s="1"/>
  <c r="O128" i="12" s="1"/>
  <c r="B181" i="12"/>
  <c r="N181" i="12" s="1"/>
  <c r="B137" i="12"/>
  <c r="N137" i="12" s="1"/>
  <c r="O137" i="12" s="1"/>
  <c r="B153" i="12"/>
  <c r="N153" i="12" s="1"/>
  <c r="O153" i="12" s="1"/>
  <c r="B166" i="12"/>
  <c r="N166" i="12" s="1"/>
  <c r="O166" i="12" s="1"/>
  <c r="B168" i="12"/>
  <c r="N168" i="12" s="1"/>
  <c r="O168" i="12" s="1"/>
  <c r="B144" i="12"/>
  <c r="N144" i="12" s="1"/>
  <c r="O144" i="12" s="1"/>
  <c r="B92" i="12"/>
  <c r="N92" i="12" s="1"/>
  <c r="O92" i="12" s="1"/>
  <c r="B133" i="12"/>
  <c r="N133" i="12" s="1"/>
  <c r="O133" i="12" s="1"/>
  <c r="B87" i="12"/>
  <c r="N87" i="12" s="1"/>
  <c r="O87" i="12" s="1"/>
  <c r="B115" i="12"/>
  <c r="N115" i="12" s="1"/>
  <c r="O115" i="12" s="1"/>
  <c r="B188" i="12"/>
  <c r="N188" i="12" s="1"/>
  <c r="B134" i="12"/>
  <c r="N134" i="12" s="1"/>
  <c r="O134" i="12" s="1"/>
  <c r="B99" i="12"/>
  <c r="N99" i="12" s="1"/>
  <c r="O99" i="12" s="1"/>
  <c r="B84" i="12"/>
  <c r="N84" i="12" s="1"/>
  <c r="O84" i="12" s="1"/>
  <c r="B114" i="12"/>
  <c r="N114" i="12" s="1"/>
  <c r="O114" i="12" s="1"/>
  <c r="B156" i="12"/>
  <c r="N156" i="12" s="1"/>
  <c r="O156" i="12" s="1"/>
  <c r="B126" i="12"/>
  <c r="N126" i="12" s="1"/>
  <c r="O126" i="12" s="1"/>
  <c r="B148" i="12"/>
  <c r="N148" i="12" s="1"/>
  <c r="O148" i="12" s="1"/>
  <c r="B179" i="12"/>
  <c r="N179" i="12" s="1"/>
  <c r="B119" i="12"/>
  <c r="N119" i="12" s="1"/>
  <c r="O119" i="12" s="1"/>
  <c r="B169" i="12"/>
  <c r="N169" i="12" s="1"/>
  <c r="O169" i="12" s="1"/>
  <c r="B163" i="12"/>
  <c r="N163" i="12" s="1"/>
  <c r="O163" i="12" s="1"/>
  <c r="B167" i="12"/>
  <c r="N167" i="12" s="1"/>
  <c r="O167" i="12" s="1"/>
  <c r="B124" i="12"/>
  <c r="N124" i="12" s="1"/>
  <c r="O124" i="12" s="1"/>
  <c r="B85" i="12"/>
  <c r="N85" i="12" s="1"/>
  <c r="O85" i="12" s="1"/>
  <c r="B94" i="12"/>
  <c r="N94" i="12" s="1"/>
  <c r="O94" i="12" s="1"/>
  <c r="B186" i="12"/>
  <c r="N186" i="12" s="1"/>
  <c r="B88" i="12"/>
  <c r="N88" i="12" s="1"/>
  <c r="O88" i="12" s="1"/>
  <c r="B129" i="12"/>
  <c r="N129" i="12" s="1"/>
  <c r="O129" i="12" s="1"/>
  <c r="B147" i="12"/>
  <c r="N147" i="12" s="1"/>
  <c r="O147" i="12" s="1"/>
  <c r="B121" i="12"/>
  <c r="N121" i="12" s="1"/>
  <c r="O121" i="12" s="1"/>
  <c r="B177" i="12"/>
  <c r="N177" i="12" s="1"/>
  <c r="B110" i="12"/>
  <c r="N110" i="12" s="1"/>
  <c r="O110" i="12" s="1"/>
  <c r="B146" i="12"/>
  <c r="N146" i="12" s="1"/>
  <c r="O146" i="12" s="1"/>
  <c r="B170" i="12"/>
  <c r="N170" i="12" s="1"/>
  <c r="O170" i="12" s="1"/>
  <c r="B151" i="12"/>
  <c r="N151" i="12" s="1"/>
  <c r="O151" i="12" s="1"/>
  <c r="B184" i="12"/>
  <c r="N184" i="12" s="1"/>
  <c r="B127" i="12"/>
  <c r="N127" i="12" s="1"/>
  <c r="O127" i="12" s="1"/>
  <c r="B86" i="12"/>
  <c r="N86" i="12" s="1"/>
  <c r="O86" i="12" s="1"/>
  <c r="B152" i="12"/>
  <c r="N152" i="12" s="1"/>
  <c r="O152" i="12" s="1"/>
  <c r="B107" i="12"/>
  <c r="N107" i="12" s="1"/>
  <c r="O107" i="12" s="1"/>
  <c r="B112" i="12"/>
  <c r="N112" i="12" s="1"/>
  <c r="O112" i="12" s="1"/>
  <c r="B159" i="12"/>
  <c r="N159" i="12" s="1"/>
  <c r="O159" i="12" s="1"/>
  <c r="B161" i="12"/>
  <c r="N161" i="12" s="1"/>
  <c r="O161" i="12" s="1"/>
  <c r="B173" i="12"/>
  <c r="N173" i="12" s="1"/>
  <c r="O173" i="12" s="1"/>
  <c r="B194" i="12"/>
  <c r="N194" i="12" s="1"/>
  <c r="B140" i="12"/>
  <c r="N140" i="12" s="1"/>
  <c r="O140" i="12" s="1"/>
  <c r="B117" i="12"/>
  <c r="N117" i="12" s="1"/>
  <c r="O117" i="12" s="1"/>
  <c r="B182" i="12"/>
  <c r="N182" i="12" s="1"/>
  <c r="B125" i="12"/>
  <c r="N125" i="12" s="1"/>
  <c r="O125" i="12" s="1"/>
  <c r="B132" i="12"/>
  <c r="N132" i="12" s="1"/>
  <c r="O132" i="12" s="1"/>
  <c r="B102" i="12"/>
  <c r="N102" i="12" s="1"/>
  <c r="O102" i="12" s="1"/>
  <c r="B189" i="12"/>
  <c r="N189" i="12" s="1"/>
  <c r="B105" i="12"/>
  <c r="N105" i="12" s="1"/>
  <c r="O105" i="12" s="1"/>
  <c r="B191" i="12"/>
  <c r="N191" i="12" s="1"/>
  <c r="B98" i="12"/>
  <c r="N98" i="12" s="1"/>
  <c r="O98" i="12" s="1"/>
  <c r="B145" i="12"/>
  <c r="N145" i="12" s="1"/>
  <c r="O145" i="12" s="1"/>
  <c r="B109" i="12"/>
  <c r="N109" i="12" s="1"/>
  <c r="O109" i="12" s="1"/>
  <c r="B142" i="12"/>
  <c r="N142" i="12" s="1"/>
  <c r="O142" i="12" s="1"/>
  <c r="B162" i="12"/>
  <c r="N162" i="12" s="1"/>
  <c r="O162" i="12" s="1"/>
  <c r="B138" i="12"/>
  <c r="N138" i="12" s="1"/>
  <c r="O138" i="12" s="1"/>
  <c r="B108" i="12"/>
  <c r="N108" i="12" s="1"/>
  <c r="O108" i="12" s="1"/>
  <c r="B158" i="12"/>
  <c r="N158" i="12" s="1"/>
  <c r="O158" i="12" s="1"/>
  <c r="B180" i="12"/>
  <c r="N180" i="12" s="1"/>
  <c r="B118" i="12"/>
  <c r="N118" i="12" s="1"/>
  <c r="O118" i="12" s="1"/>
  <c r="B116" i="12"/>
  <c r="N116" i="12" s="1"/>
  <c r="O116" i="12" s="1"/>
  <c r="B130" i="12"/>
  <c r="N130" i="12" s="1"/>
  <c r="O130" i="12" s="1"/>
  <c r="B95" i="12"/>
  <c r="N95" i="12" s="1"/>
  <c r="O95" i="12" s="1"/>
  <c r="B113" i="12"/>
  <c r="N113" i="12" s="1"/>
  <c r="O113" i="12" s="1"/>
  <c r="B100" i="12"/>
  <c r="N100" i="12" s="1"/>
  <c r="O100" i="12" s="1"/>
  <c r="B187" i="12"/>
  <c r="N187" i="12" s="1"/>
  <c r="B103" i="12"/>
  <c r="N103" i="12" s="1"/>
  <c r="O103" i="12" s="1"/>
  <c r="B89" i="12"/>
  <c r="N89" i="12" s="1"/>
  <c r="O89" i="12" s="1"/>
  <c r="B193" i="12"/>
  <c r="N193" i="12" s="1"/>
  <c r="B165" i="12"/>
  <c r="N165" i="12" s="1"/>
  <c r="O165" i="12" s="1"/>
  <c r="B131" i="12"/>
  <c r="N131" i="12" s="1"/>
  <c r="O131" i="12" s="1"/>
  <c r="B149" i="12"/>
  <c r="N149" i="12" s="1"/>
  <c r="O149" i="12" s="1"/>
  <c r="B178" i="12"/>
  <c r="N178" i="12" s="1"/>
  <c r="B154" i="12"/>
  <c r="N154" i="12" s="1"/>
  <c r="O154" i="12" s="1"/>
  <c r="B157" i="12"/>
  <c r="N157" i="12" s="1"/>
  <c r="O157" i="12" s="1"/>
  <c r="B101" i="12"/>
  <c r="N101" i="12" s="1"/>
  <c r="O101" i="12" s="1"/>
  <c r="B93" i="12"/>
  <c r="N93" i="12" s="1"/>
  <c r="O93" i="12" s="1"/>
  <c r="B185" i="12"/>
  <c r="N185" i="12" s="1"/>
  <c r="B91" i="12"/>
  <c r="N91" i="12" s="1"/>
  <c r="O91" i="12" s="1"/>
  <c r="B120" i="12"/>
  <c r="N120" i="12" s="1"/>
  <c r="O120" i="12" s="1"/>
  <c r="B122" i="12"/>
  <c r="N122" i="12" s="1"/>
  <c r="O122" i="12" s="1"/>
  <c r="B176" i="12"/>
  <c r="N176" i="12" s="1"/>
  <c r="B111" i="12"/>
  <c r="N111" i="12" s="1"/>
  <c r="O111" i="12" s="1"/>
  <c r="B90" i="12"/>
  <c r="N90" i="12" s="1"/>
  <c r="O90" i="12" s="1"/>
  <c r="B155" i="12"/>
  <c r="N155" i="12" s="1"/>
  <c r="O155" i="12" s="1"/>
  <c r="B183" i="12"/>
  <c r="N183" i="12" s="1"/>
  <c r="B139" i="12"/>
  <c r="N139" i="12" s="1"/>
  <c r="O139" i="12" s="1"/>
  <c r="B4" i="5"/>
  <c r="B34" i="12"/>
  <c r="N34" i="12" s="1"/>
  <c r="D206" i="15"/>
  <c r="D351" i="15"/>
  <c r="D391" i="15"/>
  <c r="D415" i="15"/>
  <c r="B45" i="15"/>
  <c r="B27" i="13"/>
  <c r="C27" i="13" s="1"/>
  <c r="D27" i="13" s="1"/>
  <c r="G27" i="13" s="1"/>
  <c r="B35" i="5"/>
  <c r="B27" i="5"/>
  <c r="B19" i="5"/>
  <c r="B11" i="5"/>
  <c r="B35" i="13"/>
  <c r="C35" i="13" s="1"/>
  <c r="D35" i="13" s="1"/>
  <c r="G35" i="13" s="1"/>
  <c r="B19" i="13"/>
  <c r="C19" i="13" s="1"/>
  <c r="D19" i="13" s="1"/>
  <c r="G19" i="13" s="1"/>
  <c r="B11" i="13"/>
  <c r="C11" i="13" s="1"/>
  <c r="D11" i="13" s="1"/>
  <c r="G11" i="13" s="1"/>
  <c r="B28" i="12"/>
  <c r="N28" i="12" s="1"/>
  <c r="B5" i="12"/>
  <c r="N5" i="12" s="1"/>
  <c r="B11" i="12"/>
  <c r="N11" i="12" s="1"/>
  <c r="B4" i="13"/>
  <c r="C4" i="13" s="1"/>
  <c r="D4" i="13" s="1"/>
  <c r="G4" i="13" s="1"/>
  <c r="B40" i="12"/>
  <c r="N40" i="12" s="1"/>
  <c r="B23" i="12"/>
  <c r="N23" i="12" s="1"/>
  <c r="B17" i="12"/>
  <c r="N17" i="12" s="1"/>
  <c r="B3" i="12"/>
  <c r="B18" i="17"/>
  <c r="C18" i="17" s="1"/>
  <c r="D18" i="17" s="1"/>
  <c r="P18" i="17" s="1"/>
  <c r="B34" i="17"/>
  <c r="C34" i="17" s="1"/>
  <c r="D34" i="17" s="1"/>
  <c r="P34" i="17" s="1"/>
  <c r="B31" i="16"/>
  <c r="C31" i="16" s="1"/>
  <c r="O31" i="16" s="1"/>
  <c r="B36" i="16"/>
  <c r="C36" i="16" s="1"/>
  <c r="O36" i="16" s="1"/>
  <c r="B20" i="16"/>
  <c r="C20" i="16" s="1"/>
  <c r="O20" i="16" s="1"/>
  <c r="B34" i="16"/>
  <c r="C34" i="16" s="1"/>
  <c r="O34" i="16" s="1"/>
  <c r="B3" i="16"/>
  <c r="C3" i="16" s="1"/>
  <c r="B42" i="5"/>
  <c r="B34" i="5"/>
  <c r="B26" i="5"/>
  <c r="B18" i="5"/>
  <c r="B10" i="5"/>
  <c r="B11" i="16"/>
  <c r="C11" i="16" s="1"/>
  <c r="O11" i="16" s="1"/>
  <c r="B26" i="16"/>
  <c r="C26" i="16" s="1"/>
  <c r="O26" i="16" s="1"/>
  <c r="B39" i="12"/>
  <c r="N39" i="12" s="1"/>
  <c r="B22" i="12"/>
  <c r="N22" i="12" s="1"/>
  <c r="B16" i="12"/>
  <c r="N16" i="12" s="1"/>
  <c r="B10" i="12"/>
  <c r="N10" i="12" s="1"/>
  <c r="B4" i="12"/>
  <c r="N4" i="12" s="1"/>
  <c r="B42" i="13"/>
  <c r="C42" i="13" s="1"/>
  <c r="D42" i="13" s="1"/>
  <c r="G42" i="13" s="1"/>
  <c r="B34" i="13"/>
  <c r="C34" i="13" s="1"/>
  <c r="D34" i="13" s="1"/>
  <c r="G34" i="13" s="1"/>
  <c r="B26" i="13"/>
  <c r="C26" i="13" s="1"/>
  <c r="D26" i="13" s="1"/>
  <c r="G26" i="13" s="1"/>
  <c r="B18" i="13"/>
  <c r="C18" i="13" s="1"/>
  <c r="D18" i="13" s="1"/>
  <c r="G18" i="13" s="1"/>
  <c r="B10" i="13"/>
  <c r="C10" i="13" s="1"/>
  <c r="D10" i="13" s="1"/>
  <c r="G10" i="13" s="1"/>
  <c r="B27" i="17"/>
  <c r="C27" i="17" s="1"/>
  <c r="D27" i="17" s="1"/>
  <c r="P27" i="17" s="1"/>
  <c r="B41" i="5"/>
  <c r="B33" i="5"/>
  <c r="B25" i="5"/>
  <c r="B17" i="5"/>
  <c r="B9" i="5"/>
  <c r="B4" i="16"/>
  <c r="B33" i="12"/>
  <c r="N33" i="12" s="1"/>
  <c r="B27" i="12"/>
  <c r="N27" i="12" s="1"/>
  <c r="B21" i="12"/>
  <c r="N21" i="12" s="1"/>
  <c r="B15" i="12"/>
  <c r="N15" i="12" s="1"/>
  <c r="B41" i="13"/>
  <c r="C41" i="13" s="1"/>
  <c r="D41" i="13" s="1"/>
  <c r="G41" i="13" s="1"/>
  <c r="B33" i="13"/>
  <c r="C33" i="13" s="1"/>
  <c r="D33" i="13" s="1"/>
  <c r="G33" i="13" s="1"/>
  <c r="B25" i="13"/>
  <c r="C25" i="13" s="1"/>
  <c r="D25" i="13" s="1"/>
  <c r="G25" i="13" s="1"/>
  <c r="B17" i="13"/>
  <c r="C17" i="13" s="1"/>
  <c r="D17" i="13" s="1"/>
  <c r="G17" i="13" s="1"/>
  <c r="B9" i="13"/>
  <c r="C9" i="13" s="1"/>
  <c r="D9" i="13" s="1"/>
  <c r="G9" i="13" s="1"/>
  <c r="B40" i="5"/>
  <c r="B32" i="5"/>
  <c r="B24" i="5"/>
  <c r="B16" i="5"/>
  <c r="B8" i="5"/>
  <c r="B5" i="16"/>
  <c r="C5" i="16" s="1"/>
  <c r="O5" i="16" s="1"/>
  <c r="B13" i="16"/>
  <c r="C13" i="16" s="1"/>
  <c r="O13" i="16" s="1"/>
  <c r="B28" i="16"/>
  <c r="C28" i="16" s="1"/>
  <c r="O28" i="16" s="1"/>
  <c r="B38" i="12"/>
  <c r="N38" i="12" s="1"/>
  <c r="B32" i="12"/>
  <c r="N32" i="12" s="1"/>
  <c r="B26" i="12"/>
  <c r="N26" i="12" s="1"/>
  <c r="B20" i="12"/>
  <c r="N20" i="12" s="1"/>
  <c r="B9" i="12"/>
  <c r="N9" i="12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B39" i="5"/>
  <c r="B31" i="5"/>
  <c r="B23" i="5"/>
  <c r="B15" i="5"/>
  <c r="B7" i="5"/>
  <c r="B6" i="16"/>
  <c r="C6" i="16" s="1"/>
  <c r="O6" i="16" s="1"/>
  <c r="B21" i="16"/>
  <c r="C21" i="16" s="1"/>
  <c r="O21" i="16" s="1"/>
  <c r="B37" i="12"/>
  <c r="N37" i="12" s="1"/>
  <c r="B31" i="12"/>
  <c r="N31" i="12" s="1"/>
  <c r="B14" i="12"/>
  <c r="N14" i="12" s="1"/>
  <c r="B8" i="12"/>
  <c r="N8" i="12" s="1"/>
  <c r="B39" i="13"/>
  <c r="C39" i="13" s="1"/>
  <c r="D39" i="13" s="1"/>
  <c r="G39" i="13" s="1"/>
  <c r="B31" i="13"/>
  <c r="C31" i="13" s="1"/>
  <c r="D31" i="13" s="1"/>
  <c r="G31" i="13" s="1"/>
  <c r="B23" i="13"/>
  <c r="C23" i="13" s="1"/>
  <c r="D23" i="13" s="1"/>
  <c r="G23" i="13" s="1"/>
  <c r="B15" i="13"/>
  <c r="C15" i="13" s="1"/>
  <c r="D15" i="13" s="1"/>
  <c r="G15" i="13" s="1"/>
  <c r="B7" i="13"/>
  <c r="C7" i="13" s="1"/>
  <c r="D7" i="13" s="1"/>
  <c r="G7" i="13" s="1"/>
  <c r="B30" i="17"/>
  <c r="B38" i="5"/>
  <c r="B30" i="5"/>
  <c r="B22" i="5"/>
  <c r="B14" i="5"/>
  <c r="B6" i="5"/>
  <c r="B7" i="16"/>
  <c r="C7" i="16" s="1"/>
  <c r="O7" i="16" s="1"/>
  <c r="B22" i="16"/>
  <c r="C22" i="16" s="1"/>
  <c r="O22" i="16" s="1"/>
  <c r="B42" i="12"/>
  <c r="N42" i="12" s="1"/>
  <c r="B36" i="12"/>
  <c r="N36" i="12" s="1"/>
  <c r="B25" i="12"/>
  <c r="N25" i="12" s="1"/>
  <c r="B19" i="12"/>
  <c r="N19" i="12" s="1"/>
  <c r="B13" i="12"/>
  <c r="N13" i="12" s="1"/>
  <c r="B7" i="12"/>
  <c r="N7" i="12" s="1"/>
  <c r="B38" i="13"/>
  <c r="C38" i="13" s="1"/>
  <c r="D38" i="13" s="1"/>
  <c r="G38" i="13" s="1"/>
  <c r="B30" i="13"/>
  <c r="C30" i="13" s="1"/>
  <c r="D30" i="13" s="1"/>
  <c r="G30" i="13" s="1"/>
  <c r="B22" i="13"/>
  <c r="C22" i="13" s="1"/>
  <c r="D22" i="13" s="1"/>
  <c r="G22" i="13" s="1"/>
  <c r="B14" i="13"/>
  <c r="C14" i="13" s="1"/>
  <c r="D14" i="13" s="1"/>
  <c r="G14" i="13" s="1"/>
  <c r="B6" i="13"/>
  <c r="C6" i="13" s="1"/>
  <c r="D6" i="13" s="1"/>
  <c r="G6" i="13" s="1"/>
  <c r="B3" i="5"/>
  <c r="B37" i="5"/>
  <c r="B29" i="5"/>
  <c r="B21" i="5"/>
  <c r="B13" i="5"/>
  <c r="B5" i="5"/>
  <c r="B16" i="16"/>
  <c r="C16" i="16" s="1"/>
  <c r="O16" i="16" s="1"/>
  <c r="B30" i="12"/>
  <c r="N30" i="12" s="1"/>
  <c r="B24" i="12"/>
  <c r="N24" i="12" s="1"/>
  <c r="B18" i="12"/>
  <c r="N18" i="12" s="1"/>
  <c r="B12" i="12"/>
  <c r="N12" i="12" s="1"/>
  <c r="B37" i="13"/>
  <c r="C37" i="13" s="1"/>
  <c r="D37" i="13" s="1"/>
  <c r="G37" i="13" s="1"/>
  <c r="B29" i="13"/>
  <c r="C29" i="13" s="1"/>
  <c r="D29" i="13" s="1"/>
  <c r="G29" i="13" s="1"/>
  <c r="B21" i="13"/>
  <c r="C21" i="13" s="1"/>
  <c r="D21" i="13" s="1"/>
  <c r="G21" i="13" s="1"/>
  <c r="B13" i="13"/>
  <c r="C13" i="13" s="1"/>
  <c r="D13" i="13" s="1"/>
  <c r="G13" i="13" s="1"/>
  <c r="B5" i="13"/>
  <c r="C5" i="13" s="1"/>
  <c r="D5" i="13" s="1"/>
  <c r="G5" i="13" s="1"/>
  <c r="B36" i="5"/>
  <c r="B28" i="5"/>
  <c r="B20" i="5"/>
  <c r="B12" i="5"/>
  <c r="B9" i="16"/>
  <c r="C9" i="16" s="1"/>
  <c r="O9" i="16" s="1"/>
  <c r="B24" i="16"/>
  <c r="C24" i="16" s="1"/>
  <c r="O24" i="16" s="1"/>
  <c r="B41" i="12"/>
  <c r="N41" i="12" s="1"/>
  <c r="B35" i="12"/>
  <c r="N35" i="12" s="1"/>
  <c r="B29" i="12"/>
  <c r="N29" i="12" s="1"/>
  <c r="B6" i="12"/>
  <c r="N6" i="12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71" i="2"/>
  <c r="B63" i="2"/>
  <c r="B68" i="2"/>
  <c r="B60" i="2"/>
  <c r="B52" i="2"/>
  <c r="B44" i="2"/>
  <c r="B36" i="2"/>
  <c r="B28" i="2"/>
  <c r="B20" i="2"/>
  <c r="B12" i="2"/>
  <c r="B4" i="2"/>
  <c r="B65" i="2"/>
  <c r="B57" i="2"/>
  <c r="B49" i="2"/>
  <c r="B41" i="2"/>
  <c r="B33" i="2"/>
  <c r="B25" i="2"/>
  <c r="B17" i="2"/>
  <c r="B9" i="2"/>
  <c r="D344" i="15"/>
  <c r="D352" i="15"/>
  <c r="B67" i="2"/>
  <c r="B59" i="2"/>
  <c r="B51" i="2"/>
  <c r="B43" i="2"/>
  <c r="B35" i="2"/>
  <c r="B27" i="2"/>
  <c r="B19" i="2"/>
  <c r="B11" i="2"/>
  <c r="D369" i="15"/>
  <c r="D385" i="15"/>
  <c r="B66" i="2"/>
  <c r="B58" i="2"/>
  <c r="B50" i="2"/>
  <c r="B42" i="2"/>
  <c r="B34" i="2"/>
  <c r="B26" i="2"/>
  <c r="B18" i="2"/>
  <c r="B10" i="2"/>
  <c r="D183" i="15"/>
  <c r="D149" i="15"/>
  <c r="D195" i="15"/>
  <c r="B64" i="2"/>
  <c r="B56" i="2"/>
  <c r="B48" i="2"/>
  <c r="B40" i="2"/>
  <c r="B32" i="2"/>
  <c r="B24" i="2"/>
  <c r="B16" i="2"/>
  <c r="B8" i="2"/>
  <c r="D43" i="15"/>
  <c r="D196" i="15"/>
  <c r="B55" i="2"/>
  <c r="B47" i="2"/>
  <c r="B39" i="2"/>
  <c r="B31" i="2"/>
  <c r="B23" i="2"/>
  <c r="B15" i="2"/>
  <c r="B7" i="2"/>
  <c r="D150" i="15"/>
  <c r="D189" i="15"/>
  <c r="D240" i="15"/>
  <c r="D341" i="15"/>
  <c r="D381" i="15"/>
  <c r="B70" i="2"/>
  <c r="B62" i="2"/>
  <c r="B54" i="2"/>
  <c r="B46" i="2"/>
  <c r="B38" i="2"/>
  <c r="B30" i="2"/>
  <c r="B22" i="2"/>
  <c r="B14" i="2"/>
  <c r="B6" i="2"/>
  <c r="D156" i="15"/>
  <c r="D350" i="15"/>
  <c r="E351" i="15" s="1"/>
  <c r="D382" i="15"/>
  <c r="D398" i="15"/>
  <c r="D406" i="15"/>
  <c r="D414" i="15"/>
  <c r="B69" i="2"/>
  <c r="B61" i="2"/>
  <c r="B53" i="2"/>
  <c r="B45" i="2"/>
  <c r="B37" i="2"/>
  <c r="B29" i="2"/>
  <c r="B21" i="2"/>
  <c r="B13" i="2"/>
  <c r="B5" i="2"/>
  <c r="B42" i="17"/>
  <c r="B24" i="17"/>
  <c r="B40" i="17"/>
  <c r="B10" i="17"/>
  <c r="B12" i="17"/>
  <c r="B14" i="17"/>
  <c r="B7" i="17"/>
  <c r="B21" i="17"/>
  <c r="B13" i="17"/>
  <c r="B5" i="17"/>
  <c r="B16" i="17"/>
  <c r="B39" i="17"/>
  <c r="B15" i="17"/>
  <c r="B25" i="17"/>
  <c r="B28" i="17"/>
  <c r="B31" i="17"/>
  <c r="B38" i="17"/>
  <c r="B3" i="17"/>
  <c r="C3" i="17" s="1"/>
  <c r="D3" i="17" s="1"/>
  <c r="B4" i="17"/>
  <c r="C4" i="17" s="1"/>
  <c r="D4" i="17" s="1"/>
  <c r="B6" i="17"/>
  <c r="B9" i="17"/>
  <c r="B17" i="17"/>
  <c r="B19" i="17"/>
  <c r="B22" i="17"/>
  <c r="B26" i="17"/>
  <c r="B29" i="17"/>
  <c r="B32" i="17"/>
  <c r="B35" i="17"/>
  <c r="B36" i="17"/>
  <c r="B8" i="17"/>
  <c r="B11" i="17"/>
  <c r="B20" i="17"/>
  <c r="B23" i="17"/>
  <c r="B33" i="17"/>
  <c r="B37" i="17"/>
  <c r="B41" i="17"/>
  <c r="B18" i="16"/>
  <c r="C18" i="16" s="1"/>
  <c r="O18" i="16" s="1"/>
  <c r="B35" i="16"/>
  <c r="C35" i="16" s="1"/>
  <c r="O35" i="16" s="1"/>
  <c r="B12" i="16"/>
  <c r="C12" i="16" s="1"/>
  <c r="O12" i="16" s="1"/>
  <c r="B25" i="16"/>
  <c r="C25" i="16" s="1"/>
  <c r="O25" i="16" s="1"/>
  <c r="B15" i="16"/>
  <c r="B17" i="16"/>
  <c r="C17" i="16" s="1"/>
  <c r="O17" i="16" s="1"/>
  <c r="B32" i="16"/>
  <c r="C32" i="16" s="1"/>
  <c r="O32" i="16" s="1"/>
  <c r="B29" i="16"/>
  <c r="C29" i="16" s="1"/>
  <c r="O29" i="16" s="1"/>
  <c r="B10" i="16"/>
  <c r="C10" i="16" s="1"/>
  <c r="O10" i="16" s="1"/>
  <c r="B33" i="16"/>
  <c r="C33" i="16" s="1"/>
  <c r="O33" i="16" s="1"/>
  <c r="B14" i="16"/>
  <c r="C14" i="16" s="1"/>
  <c r="O14" i="16" s="1"/>
  <c r="B30" i="16"/>
  <c r="C30" i="16" s="1"/>
  <c r="O30" i="16" s="1"/>
  <c r="B41" i="16"/>
  <c r="C41" i="16" s="1"/>
  <c r="O41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8" i="16"/>
  <c r="B39" i="16"/>
  <c r="C39" i="16" s="1"/>
  <c r="O39" i="16" s="1"/>
  <c r="B40" i="16"/>
  <c r="C40" i="16" s="1"/>
  <c r="O40" i="16" s="1"/>
  <c r="B37" i="16"/>
  <c r="C37" i="16" s="1"/>
  <c r="O37" i="16" s="1"/>
  <c r="D45" i="15"/>
  <c r="D61" i="15"/>
  <c r="D188" i="15"/>
  <c r="D333" i="15"/>
  <c r="D356" i="15"/>
  <c r="D362" i="15"/>
  <c r="D386" i="15"/>
  <c r="D399" i="15"/>
  <c r="D407" i="15"/>
  <c r="D157" i="15"/>
  <c r="D321" i="15"/>
  <c r="D329" i="15"/>
  <c r="D337" i="15"/>
  <c r="D342" i="15"/>
  <c r="D355" i="15"/>
  <c r="D363" i="15"/>
  <c r="D379" i="15"/>
  <c r="D387" i="15"/>
  <c r="D392" i="15"/>
  <c r="D400" i="15"/>
  <c r="D408" i="15"/>
  <c r="D416" i="15"/>
  <c r="D53" i="15"/>
  <c r="D52" i="15"/>
  <c r="D59" i="15"/>
  <c r="D66" i="15"/>
  <c r="D264" i="15"/>
  <c r="D330" i="15"/>
  <c r="E330" i="15" s="1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D402" i="15"/>
  <c r="D418" i="15"/>
  <c r="D109" i="15"/>
  <c r="D191" i="15"/>
  <c r="D252" i="15"/>
  <c r="D268" i="15"/>
  <c r="D319" i="15"/>
  <c r="D332" i="15"/>
  <c r="D340" i="15"/>
  <c r="E341" i="15" s="1"/>
  <c r="D354" i="15"/>
  <c r="D366" i="15"/>
  <c r="D374" i="15"/>
  <c r="D395" i="15"/>
  <c r="D419" i="15"/>
  <c r="D349" i="15"/>
  <c r="D205" i="15"/>
  <c r="D301" i="15"/>
  <c r="D317" i="15"/>
  <c r="D345" i="15"/>
  <c r="D348" i="15"/>
  <c r="D353" i="15"/>
  <c r="D367" i="15"/>
  <c r="D383" i="15"/>
  <c r="D389" i="15"/>
  <c r="D396" i="15"/>
  <c r="D412" i="15"/>
  <c r="D420" i="15"/>
  <c r="D90" i="15"/>
  <c r="D154" i="15"/>
  <c r="D334" i="15"/>
  <c r="D376" i="15"/>
  <c r="D384" i="15"/>
  <c r="D388" i="15"/>
  <c r="D397" i="15"/>
  <c r="D405" i="15"/>
  <c r="D413" i="15"/>
  <c r="D70" i="15"/>
  <c r="D326" i="15"/>
  <c r="D359" i="15"/>
  <c r="D370" i="15"/>
  <c r="E370" i="15" s="1"/>
  <c r="D377" i="15"/>
  <c r="D403" i="15"/>
  <c r="D410" i="15"/>
  <c r="D35" i="15"/>
  <c r="D47" i="15"/>
  <c r="D82" i="15"/>
  <c r="D85" i="15"/>
  <c r="D106" i="15"/>
  <c r="D123" i="15"/>
  <c r="D190" i="15"/>
  <c r="D253" i="15"/>
  <c r="D286" i="15"/>
  <c r="D323" i="15"/>
  <c r="D312" i="15"/>
  <c r="D338" i="15"/>
  <c r="D371" i="15"/>
  <c r="D378" i="15"/>
  <c r="D404" i="15"/>
  <c r="D411" i="15"/>
  <c r="D54" i="15"/>
  <c r="D105" i="15"/>
  <c r="D204" i="15"/>
  <c r="D254" i="15"/>
  <c r="D255" i="15"/>
  <c r="D324" i="15"/>
  <c r="D331" i="15"/>
  <c r="D335" i="15"/>
  <c r="D357" i="15"/>
  <c r="D360" i="15"/>
  <c r="D368" i="15"/>
  <c r="D375" i="15"/>
  <c r="D393" i="15"/>
  <c r="D401" i="15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D346" i="15"/>
  <c r="D390" i="15"/>
  <c r="D62" i="15"/>
  <c r="D325" i="15"/>
  <c r="D328" i="15"/>
  <c r="D336" i="15"/>
  <c r="D361" i="15"/>
  <c r="D394" i="15"/>
  <c r="D42" i="15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E228" i="15" s="1"/>
  <c r="D236" i="15"/>
  <c r="D251" i="15"/>
  <c r="D265" i="15"/>
  <c r="E265" i="15" s="1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D223" i="15"/>
  <c r="D231" i="15"/>
  <c r="D246" i="15"/>
  <c r="D269" i="15"/>
  <c r="D274" i="15"/>
  <c r="D277" i="15"/>
  <c r="D279" i="15"/>
  <c r="D276" i="15"/>
  <c r="D287" i="15"/>
  <c r="D302" i="15"/>
  <c r="D194" i="15"/>
  <c r="D202" i="15"/>
  <c r="D210" i="15"/>
  <c r="D249" i="15"/>
  <c r="D285" i="15"/>
  <c r="D290" i="15"/>
  <c r="D293" i="15"/>
  <c r="D295" i="15"/>
  <c r="D292" i="15"/>
  <c r="D318" i="15"/>
  <c r="D257" i="15"/>
  <c r="D273" i="15"/>
  <c r="D289" i="15"/>
  <c r="D305" i="15"/>
  <c r="E352" i="15"/>
  <c r="H3" i="18" l="1"/>
  <c r="E364" i="15"/>
  <c r="E252" i="15"/>
  <c r="E340" i="15"/>
  <c r="E253" i="15"/>
  <c r="E270" i="15"/>
  <c r="R118" i="18"/>
  <c r="S113" i="18"/>
  <c r="R130" i="18"/>
  <c r="R123" i="18"/>
  <c r="S150" i="18"/>
  <c r="S125" i="18"/>
  <c r="H4" i="18"/>
  <c r="I3" i="18"/>
  <c r="Q35" i="18"/>
  <c r="R35" i="18" s="1"/>
  <c r="S120" i="18"/>
  <c r="S127" i="18"/>
  <c r="Q37" i="18"/>
  <c r="R67" i="18"/>
  <c r="R88" i="18"/>
  <c r="S97" i="18"/>
  <c r="S78" i="18"/>
  <c r="R63" i="18"/>
  <c r="R80" i="18"/>
  <c r="S87" i="18"/>
  <c r="S65" i="18"/>
  <c r="R83" i="18"/>
  <c r="R14" i="18"/>
  <c r="R98" i="18"/>
  <c r="R64" i="18"/>
  <c r="R58" i="18"/>
  <c r="R109" i="18"/>
  <c r="R33" i="18"/>
  <c r="R10" i="18"/>
  <c r="S102" i="18"/>
  <c r="R16" i="18"/>
  <c r="S15" i="18"/>
  <c r="S47" i="18"/>
  <c r="R5" i="18"/>
  <c r="R100" i="18"/>
  <c r="R54" i="18"/>
  <c r="R82" i="18"/>
  <c r="R94" i="18"/>
  <c r="S27" i="18"/>
  <c r="R84" i="18"/>
  <c r="S39" i="18"/>
  <c r="R32" i="18"/>
  <c r="R75" i="18"/>
  <c r="R34" i="18"/>
  <c r="R72" i="18"/>
  <c r="S11" i="18"/>
  <c r="R105" i="18"/>
  <c r="R76" i="18"/>
  <c r="S4" i="18"/>
  <c r="S36" i="18"/>
  <c r="S57" i="18"/>
  <c r="R42" i="18"/>
  <c r="S43" i="18"/>
  <c r="R66" i="18"/>
  <c r="J3" i="18"/>
  <c r="R46" i="18"/>
  <c r="S17" i="18"/>
  <c r="R68" i="18"/>
  <c r="S108" i="18"/>
  <c r="S55" i="18"/>
  <c r="R56" i="18"/>
  <c r="R103" i="18"/>
  <c r="S29" i="18"/>
  <c r="S26" i="18"/>
  <c r="R6" i="18"/>
  <c r="R106" i="18"/>
  <c r="S73" i="18"/>
  <c r="S92" i="18"/>
  <c r="R104" i="18"/>
  <c r="S96" i="18"/>
  <c r="R69" i="18"/>
  <c r="S91" i="18"/>
  <c r="R81" i="18"/>
  <c r="S62" i="18"/>
  <c r="R70" i="18"/>
  <c r="R60" i="18"/>
  <c r="R40" i="18"/>
  <c r="R74" i="18"/>
  <c r="R101" i="18"/>
  <c r="R38" i="18"/>
  <c r="S20" i="18"/>
  <c r="S45" i="18"/>
  <c r="R31" i="18"/>
  <c r="S31" i="18"/>
  <c r="R86" i="18"/>
  <c r="R107" i="18"/>
  <c r="S61" i="18"/>
  <c r="R59" i="18"/>
  <c r="S59" i="18"/>
  <c r="R79" i="18"/>
  <c r="S79" i="18"/>
  <c r="S49" i="18"/>
  <c r="R53" i="18"/>
  <c r="S53" i="18"/>
  <c r="E206" i="15"/>
  <c r="E336" i="15"/>
  <c r="E400" i="15"/>
  <c r="E196" i="15"/>
  <c r="E360" i="15"/>
  <c r="E399" i="15"/>
  <c r="E371" i="15"/>
  <c r="E271" i="15"/>
  <c r="E56" i="15"/>
  <c r="E381" i="15"/>
  <c r="E367" i="15"/>
  <c r="E333" i="15"/>
  <c r="E349" i="15"/>
  <c r="E348" i="15"/>
  <c r="E402" i="15"/>
  <c r="E362" i="15"/>
  <c r="E377" i="15"/>
  <c r="E322" i="15"/>
  <c r="E409" i="15"/>
  <c r="E48" i="15"/>
  <c r="E407" i="15"/>
  <c r="E363" i="15"/>
  <c r="E406" i="15"/>
  <c r="E386" i="15"/>
  <c r="C74" i="5"/>
  <c r="D74" i="5" s="1"/>
  <c r="P74" i="5" s="1"/>
  <c r="C78" i="5"/>
  <c r="D78" i="5" s="1"/>
  <c r="P78" i="5" s="1"/>
  <c r="C93" i="5"/>
  <c r="D93" i="5" s="1"/>
  <c r="P93" i="5" s="1"/>
  <c r="C101" i="5"/>
  <c r="D101" i="5" s="1"/>
  <c r="P101" i="5" s="1"/>
  <c r="C72" i="5"/>
  <c r="D72" i="5" s="1"/>
  <c r="P72" i="5" s="1"/>
  <c r="C90" i="5"/>
  <c r="D90" i="5" s="1"/>
  <c r="P90" i="5" s="1"/>
  <c r="C77" i="5"/>
  <c r="D77" i="5" s="1"/>
  <c r="P77" i="5" s="1"/>
  <c r="C110" i="5"/>
  <c r="D110" i="5" s="1"/>
  <c r="P110" i="5" s="1"/>
  <c r="C109" i="5"/>
  <c r="D109" i="5" s="1"/>
  <c r="P109" i="5" s="1"/>
  <c r="C86" i="5"/>
  <c r="D86" i="5" s="1"/>
  <c r="P86" i="5" s="1"/>
  <c r="O189" i="12"/>
  <c r="O184" i="12"/>
  <c r="O192" i="12"/>
  <c r="O183" i="12"/>
  <c r="O185" i="12"/>
  <c r="O186" i="12"/>
  <c r="O179" i="12"/>
  <c r="O188" i="12"/>
  <c r="O193" i="12"/>
  <c r="O190" i="12"/>
  <c r="O182" i="12"/>
  <c r="O181" i="12"/>
  <c r="O180" i="12"/>
  <c r="O177" i="12"/>
  <c r="O176" i="12"/>
  <c r="O187" i="12"/>
  <c r="O191" i="12"/>
  <c r="O178" i="12"/>
  <c r="O194" i="12"/>
  <c r="E357" i="15"/>
  <c r="E353" i="15"/>
  <c r="E106" i="15"/>
  <c r="E403" i="15"/>
  <c r="E366" i="15"/>
  <c r="E264" i="15"/>
  <c r="E392" i="15"/>
  <c r="E372" i="15"/>
  <c r="E418" i="15"/>
  <c r="E416" i="15"/>
  <c r="E393" i="15"/>
  <c r="E337" i="15"/>
  <c r="E384" i="15"/>
  <c r="E373" i="15"/>
  <c r="E183" i="15"/>
  <c r="E391" i="15"/>
  <c r="E342" i="15"/>
  <c r="E390" i="15"/>
  <c r="E332" i="15"/>
  <c r="E40" i="15"/>
  <c r="E414" i="15"/>
  <c r="E344" i="15"/>
  <c r="E42" i="15"/>
  <c r="E397" i="15"/>
  <c r="E412" i="15"/>
  <c r="E286" i="15"/>
  <c r="E90" i="15"/>
  <c r="E54" i="15"/>
  <c r="A43" i="17"/>
  <c r="B43" i="17" s="1"/>
  <c r="C43" i="17" s="1"/>
  <c r="D43" i="17" s="1"/>
  <c r="P43" i="17" s="1"/>
  <c r="A43" i="13"/>
  <c r="B43" i="13" s="1"/>
  <c r="C43" i="13" s="1"/>
  <c r="D43" i="13" s="1"/>
  <c r="G43" i="13" s="1"/>
  <c r="A43" i="12"/>
  <c r="B43" i="12" s="1"/>
  <c r="N43" i="12" s="1"/>
  <c r="A43" i="16"/>
  <c r="B43" i="16" s="1"/>
  <c r="C43" i="16" s="1"/>
  <c r="O43" i="16" s="1"/>
  <c r="A43" i="5"/>
  <c r="B43" i="5" s="1"/>
  <c r="E374" i="15"/>
  <c r="E51" i="15"/>
  <c r="E43" i="15"/>
  <c r="E44" i="15"/>
  <c r="E43" i="17"/>
  <c r="E331" i="15"/>
  <c r="E191" i="15"/>
  <c r="E334" i="15"/>
  <c r="E157" i="15"/>
  <c r="A44" i="17"/>
  <c r="B44" i="17" s="1"/>
  <c r="C44" i="17" s="1"/>
  <c r="D44" i="17" s="1"/>
  <c r="P44" i="17" s="1"/>
  <c r="A44" i="12"/>
  <c r="B44" i="12" s="1"/>
  <c r="N44" i="12" s="1"/>
  <c r="A44" i="16"/>
  <c r="B44" i="16" s="1"/>
  <c r="C44" i="16" s="1"/>
  <c r="O44" i="16" s="1"/>
  <c r="A44" i="13"/>
  <c r="B44" i="13" s="1"/>
  <c r="C44" i="13" s="1"/>
  <c r="D44" i="13" s="1"/>
  <c r="G44" i="13" s="1"/>
  <c r="A44" i="5"/>
  <c r="B44" i="5" s="1"/>
  <c r="E47" i="15"/>
  <c r="E401" i="15"/>
  <c r="E109" i="15"/>
  <c r="E150" i="15"/>
  <c r="A45" i="17"/>
  <c r="B45" i="17" s="1"/>
  <c r="C45" i="17" s="1"/>
  <c r="D45" i="17" s="1"/>
  <c r="P45" i="17" s="1"/>
  <c r="A45" i="12"/>
  <c r="B45" i="12" s="1"/>
  <c r="N45" i="12" s="1"/>
  <c r="A45" i="16"/>
  <c r="B45" i="16" s="1"/>
  <c r="C45" i="16" s="1"/>
  <c r="A45" i="13"/>
  <c r="B45" i="13" s="1"/>
  <c r="C45" i="13" s="1"/>
  <c r="D45" i="13" s="1"/>
  <c r="G45" i="13" s="1"/>
  <c r="A45" i="5"/>
  <c r="B45" i="5" s="1"/>
  <c r="E49" i="15"/>
  <c r="E120" i="15"/>
  <c r="E421" i="15"/>
  <c r="E62" i="15"/>
  <c r="E112" i="15"/>
  <c r="E90" i="13"/>
  <c r="E205" i="15"/>
  <c r="E123" i="15"/>
  <c r="E345" i="15"/>
  <c r="E110" i="15"/>
  <c r="E323" i="15"/>
  <c r="E396" i="15"/>
  <c r="E356" i="15"/>
  <c r="E415" i="15"/>
  <c r="E383" i="15"/>
  <c r="E189" i="15"/>
  <c r="E358" i="15"/>
  <c r="E38" i="15"/>
  <c r="E335" i="15"/>
  <c r="E108" i="15"/>
  <c r="E350" i="15"/>
  <c r="E66" i="15"/>
  <c r="E327" i="15"/>
  <c r="E375" i="15"/>
  <c r="C41" i="17"/>
  <c r="D41" i="17" s="1"/>
  <c r="P41" i="17" s="1"/>
  <c r="C35" i="17"/>
  <c r="D35" i="17" s="1"/>
  <c r="P35" i="17" s="1"/>
  <c r="C6" i="17"/>
  <c r="D6" i="17" s="1"/>
  <c r="P6" i="17" s="1"/>
  <c r="C38" i="17"/>
  <c r="D38" i="17" s="1"/>
  <c r="P38" i="17" s="1"/>
  <c r="C5" i="17"/>
  <c r="D5" i="17" s="1"/>
  <c r="P5" i="17" s="1"/>
  <c r="C16" i="17"/>
  <c r="D16" i="17" s="1"/>
  <c r="P16" i="17" s="1"/>
  <c r="C37" i="17"/>
  <c r="D37" i="17" s="1"/>
  <c r="P37" i="17" s="1"/>
  <c r="C32" i="17"/>
  <c r="D32" i="17" s="1"/>
  <c r="P32" i="17" s="1"/>
  <c r="C31" i="17"/>
  <c r="D31" i="17" s="1"/>
  <c r="P31" i="17" s="1"/>
  <c r="C13" i="17"/>
  <c r="D13" i="17" s="1"/>
  <c r="P13" i="17" s="1"/>
  <c r="C40" i="17"/>
  <c r="D40" i="17" s="1"/>
  <c r="P40" i="17" s="1"/>
  <c r="C9" i="17"/>
  <c r="D9" i="17" s="1"/>
  <c r="P9" i="17" s="1"/>
  <c r="C33" i="17"/>
  <c r="D33" i="17" s="1"/>
  <c r="P33" i="17" s="1"/>
  <c r="C29" i="17"/>
  <c r="D29" i="17" s="1"/>
  <c r="P29" i="17" s="1"/>
  <c r="C28" i="17"/>
  <c r="D28" i="17" s="1"/>
  <c r="P28" i="17" s="1"/>
  <c r="C36" i="17"/>
  <c r="D36" i="17" s="1"/>
  <c r="P36" i="17" s="1"/>
  <c r="C23" i="17"/>
  <c r="D23" i="17" s="1"/>
  <c r="P23" i="17" s="1"/>
  <c r="C26" i="17"/>
  <c r="D26" i="17" s="1"/>
  <c r="P26" i="17" s="1"/>
  <c r="C25" i="17"/>
  <c r="D25" i="17" s="1"/>
  <c r="P25" i="17" s="1"/>
  <c r="C24" i="17"/>
  <c r="D24" i="17" s="1"/>
  <c r="P24" i="17" s="1"/>
  <c r="C30" i="17"/>
  <c r="D30" i="17" s="1"/>
  <c r="P30" i="17" s="1"/>
  <c r="C20" i="17"/>
  <c r="D20" i="17" s="1"/>
  <c r="P20" i="17" s="1"/>
  <c r="C22" i="17"/>
  <c r="D22" i="17" s="1"/>
  <c r="P22" i="17" s="1"/>
  <c r="C15" i="17"/>
  <c r="D15" i="17" s="1"/>
  <c r="P15" i="17" s="1"/>
  <c r="C21" i="17"/>
  <c r="D21" i="17" s="1"/>
  <c r="P21" i="17" s="1"/>
  <c r="C14" i="17"/>
  <c r="D14" i="17" s="1"/>
  <c r="P14" i="17" s="1"/>
  <c r="C4" i="16"/>
  <c r="O4" i="16" s="1"/>
  <c r="F4" i="16" s="1"/>
  <c r="C11" i="17"/>
  <c r="D11" i="17" s="1"/>
  <c r="P11" i="17" s="1"/>
  <c r="C19" i="17"/>
  <c r="D19" i="17" s="1"/>
  <c r="P19" i="17" s="1"/>
  <c r="C39" i="17"/>
  <c r="D39" i="17" s="1"/>
  <c r="P39" i="17" s="1"/>
  <c r="C7" i="17"/>
  <c r="D7" i="17" s="1"/>
  <c r="P7" i="17" s="1"/>
  <c r="C12" i="17"/>
  <c r="D12" i="17" s="1"/>
  <c r="P12" i="17" s="1"/>
  <c r="C8" i="17"/>
  <c r="D8" i="17" s="1"/>
  <c r="P8" i="17" s="1"/>
  <c r="C17" i="17"/>
  <c r="D17" i="17" s="1"/>
  <c r="P17" i="17" s="1"/>
  <c r="C10" i="17"/>
  <c r="D10" i="17" s="1"/>
  <c r="P10" i="17" s="1"/>
  <c r="C42" i="17"/>
  <c r="D42" i="17" s="1"/>
  <c r="P42" i="17" s="1"/>
  <c r="E275" i="15"/>
  <c r="E413" i="15"/>
  <c r="E55" i="15"/>
  <c r="E387" i="15"/>
  <c r="E385" i="15"/>
  <c r="E317" i="15"/>
  <c r="E417" i="15"/>
  <c r="E313" i="15"/>
  <c r="E382" i="15"/>
  <c r="E398" i="15"/>
  <c r="E419" i="15"/>
  <c r="E404" i="15"/>
  <c r="E190" i="15"/>
  <c r="E254" i="15"/>
  <c r="E23" i="13"/>
  <c r="E23" i="17"/>
  <c r="C23" i="12"/>
  <c r="D23" i="16"/>
  <c r="N16" i="17"/>
  <c r="N16" i="13"/>
  <c r="L16" i="12"/>
  <c r="M16" i="16"/>
  <c r="N16" i="5"/>
  <c r="L16" i="2"/>
  <c r="N12" i="17"/>
  <c r="N12" i="13"/>
  <c r="L12" i="12"/>
  <c r="M12" i="16"/>
  <c r="N12" i="5"/>
  <c r="L12" i="2"/>
  <c r="N9" i="13"/>
  <c r="N9" i="17"/>
  <c r="L9" i="12"/>
  <c r="N9" i="5"/>
  <c r="L9" i="2"/>
  <c r="M9" i="16"/>
  <c r="N27" i="17"/>
  <c r="N27" i="13"/>
  <c r="L27" i="12"/>
  <c r="M27" i="16"/>
  <c r="N27" i="5"/>
  <c r="L27" i="2"/>
  <c r="N5" i="13"/>
  <c r="N5" i="17"/>
  <c r="L5" i="12"/>
  <c r="M5" i="16"/>
  <c r="N5" i="5"/>
  <c r="L5" i="2"/>
  <c r="E56" i="17"/>
  <c r="E56" i="13"/>
  <c r="C56" i="12"/>
  <c r="D56" i="16"/>
  <c r="E53" i="17"/>
  <c r="E53" i="13"/>
  <c r="D53" i="16"/>
  <c r="C53" i="12"/>
  <c r="E81" i="13"/>
  <c r="E81" i="17"/>
  <c r="C81" i="12"/>
  <c r="D81" i="16"/>
  <c r="E57" i="17"/>
  <c r="E57" i="13"/>
  <c r="C57" i="12"/>
  <c r="D57" i="16"/>
  <c r="E368" i="15"/>
  <c r="E410" i="15"/>
  <c r="E31" i="17"/>
  <c r="E31" i="13"/>
  <c r="C31" i="12"/>
  <c r="D31" i="16"/>
  <c r="E20" i="13"/>
  <c r="E20" i="17"/>
  <c r="C20" i="12"/>
  <c r="D20" i="16"/>
  <c r="E22" i="13"/>
  <c r="E22" i="17"/>
  <c r="C22" i="12"/>
  <c r="D22" i="16"/>
  <c r="E71" i="17"/>
  <c r="E71" i="13"/>
  <c r="C71" i="12"/>
  <c r="D71" i="16"/>
  <c r="E46" i="17"/>
  <c r="E46" i="13"/>
  <c r="C46" i="12"/>
  <c r="D46" i="16"/>
  <c r="E52" i="15"/>
  <c r="N51" i="17" s="1"/>
  <c r="E45" i="17"/>
  <c r="E45" i="13"/>
  <c r="C45" i="12"/>
  <c r="D45" i="16"/>
  <c r="E58" i="17"/>
  <c r="E58" i="13"/>
  <c r="C58" i="12"/>
  <c r="D58" i="16"/>
  <c r="E57" i="15"/>
  <c r="E66" i="17"/>
  <c r="E66" i="13"/>
  <c r="D66" i="16"/>
  <c r="C66" i="12"/>
  <c r="E67" i="17"/>
  <c r="E67" i="13"/>
  <c r="C67" i="12"/>
  <c r="D67" i="16"/>
  <c r="E13" i="13"/>
  <c r="E13" i="17"/>
  <c r="C13" i="12"/>
  <c r="D13" i="16"/>
  <c r="E6" i="17"/>
  <c r="E6" i="13"/>
  <c r="C6" i="12"/>
  <c r="D6" i="16"/>
  <c r="E41" i="13"/>
  <c r="E41" i="17"/>
  <c r="C41" i="12"/>
  <c r="D41" i="16"/>
  <c r="N23" i="17"/>
  <c r="L23" i="12"/>
  <c r="N23" i="13"/>
  <c r="M23" i="16"/>
  <c r="N23" i="5"/>
  <c r="L23" i="2"/>
  <c r="E15" i="17"/>
  <c r="E15" i="13"/>
  <c r="C15" i="12"/>
  <c r="D15" i="16"/>
  <c r="N3" i="17"/>
  <c r="N3" i="13"/>
  <c r="L3" i="12"/>
  <c r="M3" i="16"/>
  <c r="N3" i="16" s="1"/>
  <c r="N3" i="5"/>
  <c r="L3" i="2"/>
  <c r="E17" i="13"/>
  <c r="E17" i="17"/>
  <c r="D17" i="16"/>
  <c r="C17" i="12"/>
  <c r="N10" i="17"/>
  <c r="L10" i="12"/>
  <c r="N10" i="13"/>
  <c r="M10" i="16"/>
  <c r="N10" i="5"/>
  <c r="L10" i="2"/>
  <c r="E70" i="17"/>
  <c r="E70" i="13"/>
  <c r="D70" i="16"/>
  <c r="C70" i="12"/>
  <c r="E365" i="15"/>
  <c r="E14" i="17"/>
  <c r="E14" i="13"/>
  <c r="C14" i="12"/>
  <c r="D14" i="16"/>
  <c r="E10" i="13"/>
  <c r="E10" i="17"/>
  <c r="C10" i="12"/>
  <c r="D10" i="16"/>
  <c r="E16" i="13"/>
  <c r="E16" i="17"/>
  <c r="C16" i="12"/>
  <c r="D16" i="16"/>
  <c r="N15" i="13"/>
  <c r="L15" i="12"/>
  <c r="N15" i="17"/>
  <c r="M15" i="16"/>
  <c r="N15" i="5"/>
  <c r="L15" i="2"/>
  <c r="E11" i="17"/>
  <c r="E11" i="13"/>
  <c r="C11" i="12"/>
  <c r="D11" i="16"/>
  <c r="E9" i="13"/>
  <c r="E9" i="17"/>
  <c r="C9" i="12"/>
  <c r="D9" i="16"/>
  <c r="E50" i="15"/>
  <c r="N4" i="17"/>
  <c r="N4" i="13"/>
  <c r="L4" i="12"/>
  <c r="N4" i="5"/>
  <c r="M4" i="16"/>
  <c r="L4" i="2"/>
  <c r="E359" i="15"/>
  <c r="E388" i="15"/>
  <c r="E343" i="15"/>
  <c r="E408" i="15"/>
  <c r="E51" i="17"/>
  <c r="E51" i="13"/>
  <c r="C51" i="12"/>
  <c r="D51" i="16"/>
  <c r="E4" i="13"/>
  <c r="E4" i="17"/>
  <c r="C4" i="12"/>
  <c r="E4" i="5"/>
  <c r="D4" i="16"/>
  <c r="D4" i="2"/>
  <c r="E394" i="15"/>
  <c r="N8" i="17"/>
  <c r="L8" i="12"/>
  <c r="N8" i="13"/>
  <c r="N8" i="5"/>
  <c r="L8" i="2"/>
  <c r="M8" i="16"/>
  <c r="E324" i="15"/>
  <c r="E69" i="17"/>
  <c r="E69" i="13"/>
  <c r="C69" i="12"/>
  <c r="D69" i="16"/>
  <c r="E12" i="13"/>
  <c r="E12" i="17"/>
  <c r="C12" i="12"/>
  <c r="D12" i="16"/>
  <c r="E19" i="17"/>
  <c r="E19" i="13"/>
  <c r="C19" i="12"/>
  <c r="D19" i="16"/>
  <c r="E84" i="13"/>
  <c r="E84" i="17"/>
  <c r="D84" i="16"/>
  <c r="N17" i="13"/>
  <c r="N17" i="17"/>
  <c r="L17" i="12"/>
  <c r="M17" i="16"/>
  <c r="N17" i="5"/>
  <c r="L17" i="2"/>
  <c r="E8" i="13"/>
  <c r="E8" i="17"/>
  <c r="C8" i="12"/>
  <c r="D8" i="16"/>
  <c r="E5" i="17"/>
  <c r="E5" i="13"/>
  <c r="C5" i="12"/>
  <c r="D5" i="16"/>
  <c r="E73" i="13"/>
  <c r="E73" i="17"/>
  <c r="D73" i="16"/>
  <c r="C73" i="12"/>
  <c r="E61" i="13"/>
  <c r="E61" i="17"/>
  <c r="C61" i="12"/>
  <c r="D61" i="16"/>
  <c r="E27" i="17"/>
  <c r="E27" i="13"/>
  <c r="C27" i="12"/>
  <c r="D27" i="16"/>
  <c r="P4" i="17"/>
  <c r="C8" i="16"/>
  <c r="C15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93" i="13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N71" i="5" s="1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91" i="13"/>
  <c r="E139" i="15"/>
  <c r="E100" i="13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99" i="13"/>
  <c r="E290" i="15"/>
  <c r="E274" i="15"/>
  <c r="E233" i="15"/>
  <c r="E281" i="15"/>
  <c r="E131" i="15"/>
  <c r="E92" i="13"/>
  <c r="E136" i="15"/>
  <c r="E97" i="13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87" i="13"/>
  <c r="E164" i="15"/>
  <c r="E128" i="15"/>
  <c r="E89" i="13"/>
  <c r="E98" i="13"/>
  <c r="E137" i="15"/>
  <c r="E235" i="15"/>
  <c r="E298" i="15"/>
  <c r="E193" i="15"/>
  <c r="E99" i="15"/>
  <c r="E174" i="15"/>
  <c r="E141" i="15"/>
  <c r="E102" i="13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95" i="13"/>
  <c r="E134" i="15"/>
  <c r="E229" i="15"/>
  <c r="E135" i="15"/>
  <c r="E96" i="13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101" i="13"/>
  <c r="E240" i="15"/>
  <c r="E103" i="13"/>
  <c r="E142" i="15"/>
  <c r="E306" i="15"/>
  <c r="E85" i="13"/>
  <c r="E124" i="15"/>
  <c r="E75" i="15"/>
  <c r="E86" i="15"/>
  <c r="E236" i="15"/>
  <c r="E71" i="15"/>
  <c r="N70" i="17" s="1"/>
  <c r="B47" i="15"/>
  <c r="E70" i="15"/>
  <c r="N69" i="17" s="1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88" i="13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M81" i="16" s="1"/>
  <c r="E284" i="15"/>
  <c r="E268" i="15"/>
  <c r="E95" i="15"/>
  <c r="E74" i="15"/>
  <c r="N73" i="17" s="1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M67" i="16" s="1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94" i="13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86" i="13"/>
  <c r="E105" i="15"/>
  <c r="Q161" i="18" l="1"/>
  <c r="Q162" i="18" s="1"/>
  <c r="H5" i="18"/>
  <c r="J4" i="18"/>
  <c r="I4" i="18"/>
  <c r="S33" i="18"/>
  <c r="S10" i="18"/>
  <c r="S16" i="18"/>
  <c r="S35" i="18"/>
  <c r="R12" i="18"/>
  <c r="S12" i="18"/>
  <c r="S71" i="18"/>
  <c r="R71" i="18"/>
  <c r="R21" i="18"/>
  <c r="S21" i="18"/>
  <c r="R8" i="18"/>
  <c r="S8" i="18"/>
  <c r="R24" i="18"/>
  <c r="S24" i="18"/>
  <c r="R41" i="18"/>
  <c r="S41" i="18"/>
  <c r="S19" i="18"/>
  <c r="R19" i="18"/>
  <c r="R37" i="18"/>
  <c r="S37" i="18"/>
  <c r="R13" i="18"/>
  <c r="S13" i="18"/>
  <c r="R23" i="18"/>
  <c r="S23" i="18"/>
  <c r="S3" i="18"/>
  <c r="R3" i="18"/>
  <c r="R93" i="18"/>
  <c r="S93" i="18"/>
  <c r="R85" i="18"/>
  <c r="S85" i="18"/>
  <c r="R25" i="18"/>
  <c r="S25" i="18"/>
  <c r="R18" i="18"/>
  <c r="S18" i="18"/>
  <c r="R77" i="18"/>
  <c r="S77" i="18"/>
  <c r="R44" i="18"/>
  <c r="S44" i="18"/>
  <c r="F78" i="5"/>
  <c r="F98" i="5"/>
  <c r="F101" i="5"/>
  <c r="F105" i="5"/>
  <c r="F96" i="5"/>
  <c r="F87" i="5"/>
  <c r="F90" i="5"/>
  <c r="F103" i="5"/>
  <c r="F84" i="5"/>
  <c r="F89" i="5"/>
  <c r="F86" i="5"/>
  <c r="F104" i="5"/>
  <c r="F81" i="5"/>
  <c r="F110" i="5"/>
  <c r="F88" i="5"/>
  <c r="F76" i="5"/>
  <c r="F83" i="5"/>
  <c r="F99" i="5"/>
  <c r="F75" i="5"/>
  <c r="F109" i="5"/>
  <c r="F108" i="5"/>
  <c r="F93" i="5"/>
  <c r="F106" i="5"/>
  <c r="F79" i="5"/>
  <c r="F100" i="5"/>
  <c r="F77" i="5"/>
  <c r="F85" i="5"/>
  <c r="F97" i="5"/>
  <c r="F102" i="5"/>
  <c r="F82" i="5"/>
  <c r="F80" i="5"/>
  <c r="F107" i="5"/>
  <c r="F72" i="5"/>
  <c r="F74" i="5"/>
  <c r="F94" i="5"/>
  <c r="F73" i="5"/>
  <c r="F95" i="5"/>
  <c r="F92" i="5"/>
  <c r="F91" i="5"/>
  <c r="N17" i="16"/>
  <c r="P17" i="16" s="1"/>
  <c r="N84" i="2"/>
  <c r="O84" i="2" s="1"/>
  <c r="N78" i="2"/>
  <c r="O78" i="2" s="1"/>
  <c r="N82" i="2"/>
  <c r="O82" i="2" s="1"/>
  <c r="M81" i="2"/>
  <c r="M101" i="2"/>
  <c r="M94" i="2"/>
  <c r="M97" i="2"/>
  <c r="M72" i="2"/>
  <c r="M100" i="2"/>
  <c r="M109" i="2"/>
  <c r="N103" i="2"/>
  <c r="O103" i="2" s="1"/>
  <c r="N93" i="2"/>
  <c r="O93" i="2" s="1"/>
  <c r="N85" i="2"/>
  <c r="O85" i="2" s="1"/>
  <c r="N76" i="2"/>
  <c r="O76" i="2" s="1"/>
  <c r="N104" i="2"/>
  <c r="O104" i="2" s="1"/>
  <c r="N74" i="2"/>
  <c r="O74" i="2" s="1"/>
  <c r="M107" i="2"/>
  <c r="M95" i="2"/>
  <c r="M103" i="2"/>
  <c r="N94" i="2"/>
  <c r="O94" i="2" s="1"/>
  <c r="M106" i="2"/>
  <c r="M73" i="2"/>
  <c r="M91" i="2"/>
  <c r="M96" i="2"/>
  <c r="M102" i="2"/>
  <c r="M84" i="2"/>
  <c r="M89" i="2"/>
  <c r="M87" i="2"/>
  <c r="M92" i="2"/>
  <c r="M90" i="2"/>
  <c r="N110" i="2"/>
  <c r="O110" i="2" s="1"/>
  <c r="N100" i="2"/>
  <c r="O100" i="2" s="1"/>
  <c r="M110" i="2"/>
  <c r="M88" i="2"/>
  <c r="N109" i="2"/>
  <c r="O109" i="2" s="1"/>
  <c r="N95" i="2"/>
  <c r="O95" i="2" s="1"/>
  <c r="N89" i="2"/>
  <c r="O89" i="2" s="1"/>
  <c r="N77" i="2"/>
  <c r="O77" i="2" s="1"/>
  <c r="N90" i="2"/>
  <c r="O90" i="2" s="1"/>
  <c r="N108" i="2"/>
  <c r="O108" i="2" s="1"/>
  <c r="M98" i="2"/>
  <c r="M79" i="2"/>
  <c r="N102" i="2"/>
  <c r="O102" i="2" s="1"/>
  <c r="M82" i="2"/>
  <c r="N92" i="2"/>
  <c r="O92" i="2" s="1"/>
  <c r="M83" i="2"/>
  <c r="N101" i="2"/>
  <c r="O101" i="2" s="1"/>
  <c r="N72" i="2"/>
  <c r="O72" i="2" s="1"/>
  <c r="M99" i="2"/>
  <c r="M85" i="2"/>
  <c r="M86" i="2"/>
  <c r="M74" i="2"/>
  <c r="N83" i="2"/>
  <c r="O83" i="2" s="1"/>
  <c r="N99" i="2"/>
  <c r="O99" i="2" s="1"/>
  <c r="M104" i="2"/>
  <c r="M76" i="2"/>
  <c r="M105" i="2"/>
  <c r="M78" i="2"/>
  <c r="M80" i="2"/>
  <c r="N91" i="2"/>
  <c r="O91" i="2" s="1"/>
  <c r="M93" i="2"/>
  <c r="N86" i="2"/>
  <c r="O86" i="2" s="1"/>
  <c r="N81" i="2"/>
  <c r="O81" i="2" s="1"/>
  <c r="M108" i="2"/>
  <c r="M75" i="2"/>
  <c r="N73" i="2"/>
  <c r="O73" i="2" s="1"/>
  <c r="N105" i="2"/>
  <c r="O105" i="2" s="1"/>
  <c r="N80" i="2"/>
  <c r="O80" i="2" s="1"/>
  <c r="M77" i="2"/>
  <c r="N106" i="2"/>
  <c r="O106" i="2" s="1"/>
  <c r="N75" i="2"/>
  <c r="O75" i="2" s="1"/>
  <c r="N96" i="2"/>
  <c r="O96" i="2" s="1"/>
  <c r="N88" i="2"/>
  <c r="O88" i="2" s="1"/>
  <c r="N79" i="2"/>
  <c r="O79" i="2" s="1"/>
  <c r="N97" i="2"/>
  <c r="O97" i="2" s="1"/>
  <c r="N87" i="2"/>
  <c r="O87" i="2" s="1"/>
  <c r="N98" i="2"/>
  <c r="O98" i="2" s="1"/>
  <c r="N107" i="2"/>
  <c r="O107" i="2" s="1"/>
  <c r="O90" i="5"/>
  <c r="R90" i="5" s="1"/>
  <c r="O98" i="5"/>
  <c r="O80" i="5"/>
  <c r="O108" i="5"/>
  <c r="O89" i="5"/>
  <c r="O81" i="5"/>
  <c r="O106" i="5"/>
  <c r="O103" i="5"/>
  <c r="O91" i="5"/>
  <c r="O86" i="5"/>
  <c r="O75" i="5"/>
  <c r="O102" i="5"/>
  <c r="O76" i="5"/>
  <c r="O96" i="5"/>
  <c r="O85" i="5"/>
  <c r="O72" i="5"/>
  <c r="O95" i="5"/>
  <c r="O73" i="5"/>
  <c r="O92" i="5"/>
  <c r="O78" i="5"/>
  <c r="R78" i="5" s="1"/>
  <c r="O107" i="5"/>
  <c r="O88" i="5"/>
  <c r="O109" i="5"/>
  <c r="R109" i="5" s="1"/>
  <c r="O77" i="5"/>
  <c r="R77" i="5" s="1"/>
  <c r="O82" i="5"/>
  <c r="O104" i="5"/>
  <c r="O84" i="5"/>
  <c r="O99" i="5"/>
  <c r="O110" i="5"/>
  <c r="R110" i="5" s="1"/>
  <c r="O79" i="5"/>
  <c r="O101" i="5"/>
  <c r="R101" i="5" s="1"/>
  <c r="O74" i="5"/>
  <c r="R74" i="5" s="1"/>
  <c r="O83" i="5"/>
  <c r="O105" i="5"/>
  <c r="O94" i="5"/>
  <c r="O97" i="5"/>
  <c r="O87" i="5"/>
  <c r="O93" i="5"/>
  <c r="R93" i="5" s="1"/>
  <c r="O100" i="5"/>
  <c r="O69" i="17"/>
  <c r="M177" i="12"/>
  <c r="M194" i="12"/>
  <c r="M185" i="12"/>
  <c r="M187" i="12"/>
  <c r="M189" i="12"/>
  <c r="M168" i="12"/>
  <c r="M93" i="12"/>
  <c r="M108" i="12"/>
  <c r="M179" i="12"/>
  <c r="M121" i="12"/>
  <c r="M85" i="12"/>
  <c r="M87" i="12"/>
  <c r="M133" i="12"/>
  <c r="M89" i="12"/>
  <c r="M91" i="12"/>
  <c r="M128" i="12"/>
  <c r="M137" i="12"/>
  <c r="M181" i="12"/>
  <c r="M172" i="12"/>
  <c r="M152" i="12"/>
  <c r="M88" i="12"/>
  <c r="M97" i="12"/>
  <c r="M109" i="12"/>
  <c r="M118" i="12"/>
  <c r="M136" i="12"/>
  <c r="M183" i="12"/>
  <c r="M148" i="12"/>
  <c r="M114" i="12"/>
  <c r="M129" i="12"/>
  <c r="M113" i="12"/>
  <c r="M115" i="12"/>
  <c r="M120" i="12"/>
  <c r="M170" i="12"/>
  <c r="M117" i="12"/>
  <c r="M193" i="12"/>
  <c r="M163" i="12"/>
  <c r="M149" i="12"/>
  <c r="M182" i="12"/>
  <c r="M98" i="12"/>
  <c r="M100" i="12"/>
  <c r="M105" i="12"/>
  <c r="M156" i="12"/>
  <c r="M107" i="12"/>
  <c r="M135" i="12"/>
  <c r="M146" i="12"/>
  <c r="M124" i="12"/>
  <c r="M84" i="12"/>
  <c r="M175" i="12"/>
  <c r="M147" i="12"/>
  <c r="M180" i="12"/>
  <c r="M90" i="12"/>
  <c r="M112" i="12"/>
  <c r="M101" i="12"/>
  <c r="M127" i="12"/>
  <c r="M153" i="12"/>
  <c r="M165" i="12"/>
  <c r="M178" i="12"/>
  <c r="M130" i="12"/>
  <c r="M86" i="12"/>
  <c r="M160" i="12"/>
  <c r="M99" i="12"/>
  <c r="M192" i="12"/>
  <c r="M162" i="12"/>
  <c r="M119" i="12"/>
  <c r="M116" i="12"/>
  <c r="M141" i="12"/>
  <c r="M157" i="12"/>
  <c r="M191" i="12"/>
  <c r="M173" i="12"/>
  <c r="M171" i="12"/>
  <c r="M176" i="12"/>
  <c r="M110" i="12"/>
  <c r="M164" i="12"/>
  <c r="M111" i="12"/>
  <c r="M174" i="12"/>
  <c r="M145" i="12"/>
  <c r="M169" i="12"/>
  <c r="M190" i="12"/>
  <c r="M96" i="12"/>
  <c r="M94" i="12"/>
  <c r="M144" i="12"/>
  <c r="M138" i="12"/>
  <c r="M151" i="12"/>
  <c r="M102" i="12"/>
  <c r="M139" i="12"/>
  <c r="M158" i="12"/>
  <c r="M122" i="12"/>
  <c r="M103" i="12"/>
  <c r="M161" i="12"/>
  <c r="M134" i="12"/>
  <c r="M155" i="12"/>
  <c r="M159" i="12"/>
  <c r="M188" i="12"/>
  <c r="M140" i="12"/>
  <c r="M126" i="12"/>
  <c r="M131" i="12"/>
  <c r="M95" i="12"/>
  <c r="M166" i="12"/>
  <c r="M143" i="12"/>
  <c r="M104" i="12"/>
  <c r="M186" i="12"/>
  <c r="M142" i="12"/>
  <c r="M123" i="12"/>
  <c r="M150" i="12"/>
  <c r="M125" i="12"/>
  <c r="M106" i="12"/>
  <c r="M154" i="12"/>
  <c r="M132" i="12"/>
  <c r="M92" i="12"/>
  <c r="M167" i="12"/>
  <c r="M184" i="12"/>
  <c r="O4" i="17"/>
  <c r="Q4" i="17" s="1"/>
  <c r="L67" i="12"/>
  <c r="M67" i="12" s="1"/>
  <c r="N70" i="13"/>
  <c r="N81" i="17"/>
  <c r="O81" i="17" s="1"/>
  <c r="A46" i="16"/>
  <c r="B46" i="16" s="1"/>
  <c r="C46" i="16" s="1"/>
  <c r="O46" i="16" s="1"/>
  <c r="A46" i="12"/>
  <c r="B46" i="12" s="1"/>
  <c r="N46" i="12" s="1"/>
  <c r="A46" i="13"/>
  <c r="B46" i="13" s="1"/>
  <c r="C46" i="13" s="1"/>
  <c r="D46" i="13" s="1"/>
  <c r="G46" i="13" s="1"/>
  <c r="A46" i="17"/>
  <c r="B46" i="17" s="1"/>
  <c r="A46" i="5"/>
  <c r="B46" i="5" s="1"/>
  <c r="N103" i="13"/>
  <c r="N96" i="13"/>
  <c r="N84" i="13"/>
  <c r="N81" i="13"/>
  <c r="N71" i="17"/>
  <c r="O71" i="17" s="1"/>
  <c r="N67" i="17"/>
  <c r="O67" i="17" s="1"/>
  <c r="L51" i="2"/>
  <c r="N98" i="13"/>
  <c r="M84" i="16"/>
  <c r="N84" i="16" s="1"/>
  <c r="N102" i="13"/>
  <c r="N100" i="13"/>
  <c r="N90" i="13"/>
  <c r="N84" i="17"/>
  <c r="O84" i="17" s="1"/>
  <c r="L69" i="2"/>
  <c r="M73" i="16"/>
  <c r="N73" i="16" s="1"/>
  <c r="N71" i="13"/>
  <c r="N67" i="13"/>
  <c r="N51" i="5"/>
  <c r="N95" i="13"/>
  <c r="N69" i="5"/>
  <c r="L73" i="12"/>
  <c r="M73" i="12" s="1"/>
  <c r="L71" i="12"/>
  <c r="M71" i="12" s="1"/>
  <c r="M51" i="16"/>
  <c r="N51" i="16" s="1"/>
  <c r="L70" i="2"/>
  <c r="N89" i="13"/>
  <c r="N97" i="13"/>
  <c r="N99" i="13"/>
  <c r="N91" i="13"/>
  <c r="D43" i="16"/>
  <c r="M69" i="16"/>
  <c r="N69" i="16" s="1"/>
  <c r="N73" i="13"/>
  <c r="L51" i="12"/>
  <c r="M51" i="12" s="1"/>
  <c r="N70" i="5"/>
  <c r="N101" i="13"/>
  <c r="N93" i="13"/>
  <c r="C43" i="12"/>
  <c r="L69" i="12"/>
  <c r="M69" i="12" s="1"/>
  <c r="L67" i="2"/>
  <c r="N51" i="13"/>
  <c r="L70" i="12"/>
  <c r="M70" i="12" s="1"/>
  <c r="N94" i="13"/>
  <c r="N88" i="13"/>
  <c r="N85" i="13"/>
  <c r="N87" i="13"/>
  <c r="N92" i="13"/>
  <c r="E43" i="13"/>
  <c r="L81" i="12"/>
  <c r="M81" i="12" s="1"/>
  <c r="N69" i="13"/>
  <c r="L71" i="2"/>
  <c r="N67" i="5"/>
  <c r="M70" i="16"/>
  <c r="N70" i="16" s="1"/>
  <c r="N86" i="13"/>
  <c r="M71" i="16"/>
  <c r="N71" i="16" s="1"/>
  <c r="O17" i="17"/>
  <c r="Q17" i="17" s="1"/>
  <c r="O73" i="17"/>
  <c r="O15" i="17"/>
  <c r="Q15" i="17" s="1"/>
  <c r="O8" i="17"/>
  <c r="Q8" i="17" s="1"/>
  <c r="O10" i="17"/>
  <c r="Q10" i="17" s="1"/>
  <c r="O23" i="17"/>
  <c r="Q23" i="17" s="1"/>
  <c r="N67" i="16"/>
  <c r="N5" i="16"/>
  <c r="P5" i="16" s="1"/>
  <c r="N12" i="16"/>
  <c r="P12" i="16" s="1"/>
  <c r="O27" i="17"/>
  <c r="Q27" i="17" s="1"/>
  <c r="O16" i="17"/>
  <c r="Q16" i="17" s="1"/>
  <c r="O5" i="17"/>
  <c r="Q5" i="17" s="1"/>
  <c r="N9" i="16"/>
  <c r="P9" i="16" s="1"/>
  <c r="E30" i="17"/>
  <c r="E30" i="13"/>
  <c r="D30" i="16"/>
  <c r="C30" i="12"/>
  <c r="O8" i="12"/>
  <c r="M8" i="12"/>
  <c r="N66" i="17"/>
  <c r="O66" i="17" s="1"/>
  <c r="N66" i="13"/>
  <c r="L66" i="12"/>
  <c r="N66" i="5"/>
  <c r="L66" i="2"/>
  <c r="M66" i="16"/>
  <c r="N66" i="16" s="1"/>
  <c r="E47" i="17"/>
  <c r="E47" i="13"/>
  <c r="C47" i="12"/>
  <c r="D47" i="16"/>
  <c r="E44" i="13"/>
  <c r="E44" i="17"/>
  <c r="C44" i="12"/>
  <c r="D44" i="16"/>
  <c r="E25" i="17"/>
  <c r="E25" i="13"/>
  <c r="C25" i="12"/>
  <c r="D25" i="16"/>
  <c r="E48" i="17"/>
  <c r="E48" i="13"/>
  <c r="C48" i="12"/>
  <c r="D48" i="16"/>
  <c r="N37" i="17"/>
  <c r="O37" i="17" s="1"/>
  <c r="Q37" i="17" s="1"/>
  <c r="N37" i="13"/>
  <c r="L37" i="12"/>
  <c r="M37" i="16"/>
  <c r="N37" i="16" s="1"/>
  <c r="N37" i="5"/>
  <c r="L37" i="2"/>
  <c r="N65" i="13"/>
  <c r="N65" i="17"/>
  <c r="O65" i="17" s="1"/>
  <c r="L65" i="12"/>
  <c r="M65" i="16"/>
  <c r="N65" i="16" s="1"/>
  <c r="N65" i="5"/>
  <c r="L65" i="2"/>
  <c r="E79" i="17"/>
  <c r="E79" i="13"/>
  <c r="C79" i="12"/>
  <c r="D79" i="16"/>
  <c r="N56" i="13"/>
  <c r="N56" i="17"/>
  <c r="O56" i="17" s="1"/>
  <c r="L56" i="12"/>
  <c r="M56" i="16"/>
  <c r="N56" i="16" s="1"/>
  <c r="N56" i="5"/>
  <c r="L56" i="2"/>
  <c r="E68" i="17"/>
  <c r="E68" i="13"/>
  <c r="C68" i="12"/>
  <c r="D68" i="16"/>
  <c r="E76" i="13"/>
  <c r="E76" i="17"/>
  <c r="C76" i="12"/>
  <c r="D76" i="16"/>
  <c r="N40" i="13"/>
  <c r="L40" i="12"/>
  <c r="N40" i="17"/>
  <c r="O40" i="17" s="1"/>
  <c r="Q40" i="17" s="1"/>
  <c r="N40" i="5"/>
  <c r="L40" i="2"/>
  <c r="M40" i="16"/>
  <c r="N40" i="16" s="1"/>
  <c r="N38" i="13"/>
  <c r="N38" i="17"/>
  <c r="O38" i="17" s="1"/>
  <c r="Q38" i="17" s="1"/>
  <c r="L38" i="12"/>
  <c r="M38" i="16"/>
  <c r="N38" i="16" s="1"/>
  <c r="N38" i="5"/>
  <c r="L38" i="2"/>
  <c r="N26" i="13"/>
  <c r="N26" i="17"/>
  <c r="O26" i="17" s="1"/>
  <c r="Q26" i="17" s="1"/>
  <c r="L26" i="12"/>
  <c r="M26" i="16"/>
  <c r="N26" i="16" s="1"/>
  <c r="N26" i="5"/>
  <c r="L26" i="2"/>
  <c r="E33" i="13"/>
  <c r="E33" i="17"/>
  <c r="C33" i="12"/>
  <c r="D33" i="16"/>
  <c r="E54" i="17"/>
  <c r="E54" i="13"/>
  <c r="C54" i="12"/>
  <c r="D54" i="16"/>
  <c r="N45" i="17"/>
  <c r="O45" i="17" s="1"/>
  <c r="Q45" i="17" s="1"/>
  <c r="N45" i="13"/>
  <c r="M45" i="16"/>
  <c r="N45" i="16" s="1"/>
  <c r="L45" i="12"/>
  <c r="N45" i="5"/>
  <c r="L45" i="2"/>
  <c r="O4" i="12"/>
  <c r="M4" i="12"/>
  <c r="N27" i="16"/>
  <c r="O9" i="17"/>
  <c r="Q9" i="17" s="1"/>
  <c r="N16" i="16"/>
  <c r="O70" i="17"/>
  <c r="E29" i="17"/>
  <c r="E29" i="13"/>
  <c r="C29" i="12"/>
  <c r="D29" i="16"/>
  <c r="N59" i="17"/>
  <c r="O59" i="17" s="1"/>
  <c r="N59" i="13"/>
  <c r="L59" i="12"/>
  <c r="M59" i="16"/>
  <c r="N59" i="16" s="1"/>
  <c r="N59" i="5"/>
  <c r="L59" i="2"/>
  <c r="E52" i="13"/>
  <c r="E52" i="17"/>
  <c r="C52" i="12"/>
  <c r="D52" i="16"/>
  <c r="E77" i="17"/>
  <c r="E77" i="13"/>
  <c r="D77" i="16"/>
  <c r="C77" i="12"/>
  <c r="N18" i="13"/>
  <c r="L18" i="12"/>
  <c r="N18" i="17"/>
  <c r="O18" i="17" s="1"/>
  <c r="Q18" i="17" s="1"/>
  <c r="N18" i="5"/>
  <c r="L18" i="2"/>
  <c r="M18" i="16"/>
  <c r="N18" i="16" s="1"/>
  <c r="E72" i="17"/>
  <c r="E72" i="13"/>
  <c r="C72" i="12"/>
  <c r="D72" i="16"/>
  <c r="E83" i="17"/>
  <c r="E83" i="13"/>
  <c r="C83" i="12"/>
  <c r="D83" i="16"/>
  <c r="N72" i="17"/>
  <c r="O72" i="17" s="1"/>
  <c r="N72" i="13"/>
  <c r="L72" i="12"/>
  <c r="M72" i="16"/>
  <c r="N72" i="16" s="1"/>
  <c r="E37" i="17"/>
  <c r="E37" i="13"/>
  <c r="C37" i="12"/>
  <c r="D37" i="16"/>
  <c r="N50" i="13"/>
  <c r="N50" i="17"/>
  <c r="O50" i="17" s="1"/>
  <c r="L50" i="12"/>
  <c r="M50" i="16"/>
  <c r="N50" i="16" s="1"/>
  <c r="N50" i="5"/>
  <c r="L50" i="2"/>
  <c r="E65" i="13"/>
  <c r="E65" i="17"/>
  <c r="C65" i="12"/>
  <c r="D65" i="16"/>
  <c r="N79" i="13"/>
  <c r="L79" i="12"/>
  <c r="N79" i="17"/>
  <c r="O79" i="17" s="1"/>
  <c r="M79" i="16"/>
  <c r="N79" i="16" s="1"/>
  <c r="E49" i="13"/>
  <c r="E49" i="17"/>
  <c r="C49" i="12"/>
  <c r="D49" i="16"/>
  <c r="N68" i="17"/>
  <c r="O68" i="17" s="1"/>
  <c r="N68" i="13"/>
  <c r="L68" i="12"/>
  <c r="M68" i="16"/>
  <c r="N68" i="16" s="1"/>
  <c r="N68" i="5"/>
  <c r="L68" i="2"/>
  <c r="N32" i="17"/>
  <c r="O32" i="17" s="1"/>
  <c r="Q32" i="17" s="1"/>
  <c r="L32" i="12"/>
  <c r="N32" i="13"/>
  <c r="N32" i="5"/>
  <c r="L32" i="2"/>
  <c r="M32" i="16"/>
  <c r="N32" i="16" s="1"/>
  <c r="E59" i="17"/>
  <c r="E59" i="13"/>
  <c r="C59" i="12"/>
  <c r="D59" i="16"/>
  <c r="N76" i="17"/>
  <c r="O76" i="17" s="1"/>
  <c r="N76" i="13"/>
  <c r="L76" i="12"/>
  <c r="M76" i="16"/>
  <c r="N76" i="16" s="1"/>
  <c r="N33" i="13"/>
  <c r="N33" i="17"/>
  <c r="O33" i="17" s="1"/>
  <c r="Q33" i="17" s="1"/>
  <c r="L33" i="12"/>
  <c r="M33" i="16"/>
  <c r="N33" i="16" s="1"/>
  <c r="N33" i="5"/>
  <c r="L33" i="2"/>
  <c r="N54" i="17"/>
  <c r="O54" i="17" s="1"/>
  <c r="N54" i="13"/>
  <c r="L54" i="12"/>
  <c r="M54" i="16"/>
  <c r="N54" i="16" s="1"/>
  <c r="N54" i="5"/>
  <c r="L54" i="2"/>
  <c r="E21" i="17"/>
  <c r="E21" i="13"/>
  <c r="C21" i="12"/>
  <c r="D21" i="16"/>
  <c r="O10" i="12"/>
  <c r="M10" i="12"/>
  <c r="O23" i="12"/>
  <c r="M23" i="12"/>
  <c r="O27" i="12"/>
  <c r="M27" i="12"/>
  <c r="O16" i="12"/>
  <c r="M16" i="12"/>
  <c r="N49" i="13"/>
  <c r="N49" i="17"/>
  <c r="O49" i="17" s="1"/>
  <c r="M49" i="16"/>
  <c r="N49" i="16" s="1"/>
  <c r="L49" i="12"/>
  <c r="N49" i="5"/>
  <c r="L49" i="2"/>
  <c r="N41" i="17"/>
  <c r="O41" i="17" s="1"/>
  <c r="Q41" i="17" s="1"/>
  <c r="N41" i="13"/>
  <c r="L41" i="12"/>
  <c r="M41" i="16"/>
  <c r="N41" i="16" s="1"/>
  <c r="N41" i="5"/>
  <c r="L41" i="2"/>
  <c r="E42" i="17"/>
  <c r="E42" i="13"/>
  <c r="D42" i="16"/>
  <c r="C42" i="12"/>
  <c r="N30" i="17"/>
  <c r="O30" i="17" s="1"/>
  <c r="Q30" i="17" s="1"/>
  <c r="N30" i="13"/>
  <c r="L30" i="12"/>
  <c r="N30" i="5"/>
  <c r="L30" i="2"/>
  <c r="M30" i="16"/>
  <c r="N30" i="16" s="1"/>
  <c r="E74" i="17"/>
  <c r="E74" i="13"/>
  <c r="C74" i="12"/>
  <c r="D74" i="16"/>
  <c r="N52" i="13"/>
  <c r="N52" i="17"/>
  <c r="O52" i="17" s="1"/>
  <c r="L52" i="12"/>
  <c r="M52" i="16"/>
  <c r="N52" i="16" s="1"/>
  <c r="N52" i="5"/>
  <c r="L52" i="2"/>
  <c r="E60" i="13"/>
  <c r="E60" i="17"/>
  <c r="D60" i="16"/>
  <c r="C60" i="12"/>
  <c r="E39" i="17"/>
  <c r="E39" i="13"/>
  <c r="C39" i="12"/>
  <c r="D39" i="16"/>
  <c r="N77" i="13"/>
  <c r="N77" i="17"/>
  <c r="O77" i="17" s="1"/>
  <c r="M77" i="16"/>
  <c r="N77" i="16" s="1"/>
  <c r="L77" i="12"/>
  <c r="E78" i="13"/>
  <c r="E78" i="17"/>
  <c r="C78" i="12"/>
  <c r="D78" i="16"/>
  <c r="N22" i="17"/>
  <c r="O22" i="17" s="1"/>
  <c r="Q22" i="17" s="1"/>
  <c r="N22" i="13"/>
  <c r="L22" i="12"/>
  <c r="N22" i="5"/>
  <c r="L22" i="2"/>
  <c r="M22" i="16"/>
  <c r="N22" i="16" s="1"/>
  <c r="E18" i="13"/>
  <c r="E18" i="17"/>
  <c r="C18" i="12"/>
  <c r="D18" i="16"/>
  <c r="N58" i="17"/>
  <c r="O58" i="17" s="1"/>
  <c r="N58" i="13"/>
  <c r="M58" i="16"/>
  <c r="N58" i="16" s="1"/>
  <c r="L58" i="12"/>
  <c r="N58" i="5"/>
  <c r="L58" i="2"/>
  <c r="L7" i="12"/>
  <c r="N7" i="13"/>
  <c r="N7" i="17"/>
  <c r="O7" i="17" s="1"/>
  <c r="Q7" i="17" s="1"/>
  <c r="M7" i="16"/>
  <c r="N7" i="16" s="1"/>
  <c r="N7" i="5"/>
  <c r="L7" i="2"/>
  <c r="N11" i="13"/>
  <c r="N11" i="17"/>
  <c r="O11" i="17" s="1"/>
  <c r="Q11" i="17" s="1"/>
  <c r="L11" i="12"/>
  <c r="N11" i="5"/>
  <c r="L11" i="2"/>
  <c r="M11" i="16"/>
  <c r="N11" i="16" s="1"/>
  <c r="P3" i="16"/>
  <c r="O5" i="12"/>
  <c r="M5" i="12"/>
  <c r="O12" i="12"/>
  <c r="M12" i="12"/>
  <c r="N62" i="13"/>
  <c r="N62" i="17"/>
  <c r="O62" i="17" s="1"/>
  <c r="L62" i="12"/>
  <c r="M62" i="16"/>
  <c r="N62" i="16" s="1"/>
  <c r="N62" i="5"/>
  <c r="L62" i="2"/>
  <c r="E62" i="17"/>
  <c r="E62" i="13"/>
  <c r="C62" i="12"/>
  <c r="D62" i="16"/>
  <c r="N60" i="17"/>
  <c r="O60" i="17" s="1"/>
  <c r="N60" i="13"/>
  <c r="L60" i="12"/>
  <c r="M60" i="16"/>
  <c r="N60" i="16" s="1"/>
  <c r="N60" i="5"/>
  <c r="L60" i="2"/>
  <c r="E7" i="17"/>
  <c r="E7" i="13"/>
  <c r="C7" i="12"/>
  <c r="D7" i="16"/>
  <c r="N29" i="13"/>
  <c r="N29" i="17"/>
  <c r="O29" i="17" s="1"/>
  <c r="Q29" i="17" s="1"/>
  <c r="L29" i="12"/>
  <c r="M29" i="16"/>
  <c r="N29" i="16" s="1"/>
  <c r="N29" i="5"/>
  <c r="L29" i="2"/>
  <c r="N43" i="17"/>
  <c r="O43" i="17" s="1"/>
  <c r="Q43" i="17" s="1"/>
  <c r="N43" i="13"/>
  <c r="L43" i="12"/>
  <c r="M43" i="16"/>
  <c r="N43" i="16" s="1"/>
  <c r="N43" i="5"/>
  <c r="L43" i="2"/>
  <c r="N42" i="17"/>
  <c r="O42" i="17" s="1"/>
  <c r="Q42" i="17" s="1"/>
  <c r="N42" i="13"/>
  <c r="L42" i="12"/>
  <c r="M42" i="16"/>
  <c r="N42" i="16" s="1"/>
  <c r="N42" i="5"/>
  <c r="L42" i="2"/>
  <c r="N39" i="17"/>
  <c r="O39" i="17" s="1"/>
  <c r="N39" i="13"/>
  <c r="L39" i="12"/>
  <c r="M39" i="16"/>
  <c r="N39" i="16" s="1"/>
  <c r="N39" i="5"/>
  <c r="L39" i="2"/>
  <c r="N20" i="17"/>
  <c r="O20" i="17" s="1"/>
  <c r="N20" i="13"/>
  <c r="L20" i="12"/>
  <c r="M20" i="16"/>
  <c r="N20" i="16" s="1"/>
  <c r="N20" i="5"/>
  <c r="L20" i="2"/>
  <c r="N75" i="17"/>
  <c r="O75" i="17" s="1"/>
  <c r="N75" i="13"/>
  <c r="L75" i="12"/>
  <c r="M75" i="16"/>
  <c r="N75" i="16" s="1"/>
  <c r="N83" i="17"/>
  <c r="O83" i="17" s="1"/>
  <c r="N83" i="13"/>
  <c r="L83" i="12"/>
  <c r="M83" i="16"/>
  <c r="N83" i="16" s="1"/>
  <c r="N47" i="17"/>
  <c r="O47" i="17" s="1"/>
  <c r="L47" i="12"/>
  <c r="N47" i="13"/>
  <c r="M47" i="16"/>
  <c r="N47" i="16" s="1"/>
  <c r="N47" i="5"/>
  <c r="L47" i="2"/>
  <c r="E63" i="13"/>
  <c r="E63" i="17"/>
  <c r="C63" i="12"/>
  <c r="D63" i="16"/>
  <c r="N44" i="17"/>
  <c r="O44" i="17" s="1"/>
  <c r="N44" i="13"/>
  <c r="L44" i="12"/>
  <c r="M44" i="16"/>
  <c r="N44" i="16" s="1"/>
  <c r="N44" i="5"/>
  <c r="L44" i="2"/>
  <c r="E34" i="17"/>
  <c r="E34" i="13"/>
  <c r="C34" i="12"/>
  <c r="D34" i="16"/>
  <c r="E24" i="17"/>
  <c r="E24" i="13"/>
  <c r="C24" i="12"/>
  <c r="D24" i="16"/>
  <c r="N64" i="17"/>
  <c r="O64" i="17" s="1"/>
  <c r="N64" i="13"/>
  <c r="L64" i="12"/>
  <c r="M64" i="16"/>
  <c r="N64" i="16" s="1"/>
  <c r="N64" i="5"/>
  <c r="L64" i="2"/>
  <c r="N25" i="13"/>
  <c r="N25" i="17"/>
  <c r="O25" i="17" s="1"/>
  <c r="Q25" i="17" s="1"/>
  <c r="L25" i="12"/>
  <c r="M25" i="16"/>
  <c r="N25" i="16" s="1"/>
  <c r="N25" i="5"/>
  <c r="L25" i="2"/>
  <c r="N19" i="17"/>
  <c r="O19" i="17" s="1"/>
  <c r="Q19" i="17" s="1"/>
  <c r="N19" i="13"/>
  <c r="L19" i="12"/>
  <c r="M19" i="16"/>
  <c r="N19" i="16" s="1"/>
  <c r="N19" i="5"/>
  <c r="L19" i="2"/>
  <c r="N6" i="13"/>
  <c r="N6" i="17"/>
  <c r="O6" i="17" s="1"/>
  <c r="L6" i="12"/>
  <c r="M6" i="16"/>
  <c r="N6" i="16" s="1"/>
  <c r="N6" i="5"/>
  <c r="L6" i="2"/>
  <c r="O17" i="12"/>
  <c r="M17" i="12"/>
  <c r="N15" i="16"/>
  <c r="N13" i="13"/>
  <c r="N13" i="17"/>
  <c r="O13" i="17" s="1"/>
  <c r="Q13" i="17" s="1"/>
  <c r="L13" i="12"/>
  <c r="M13" i="16"/>
  <c r="N13" i="16" s="1"/>
  <c r="N13" i="5"/>
  <c r="L13" i="2"/>
  <c r="O12" i="17"/>
  <c r="Q12" i="17" s="1"/>
  <c r="E32" i="13"/>
  <c r="E32" i="17"/>
  <c r="C32" i="12"/>
  <c r="D32" i="16"/>
  <c r="N21" i="17"/>
  <c r="O21" i="17" s="1"/>
  <c r="Q21" i="17" s="1"/>
  <c r="N21" i="13"/>
  <c r="L21" i="12"/>
  <c r="M21" i="16"/>
  <c r="N21" i="16" s="1"/>
  <c r="N21" i="5"/>
  <c r="L21" i="2"/>
  <c r="E64" i="13"/>
  <c r="C64" i="12"/>
  <c r="E64" i="17"/>
  <c r="D64" i="16"/>
  <c r="N61" i="13"/>
  <c r="N61" i="17"/>
  <c r="O61" i="17" s="1"/>
  <c r="L61" i="12"/>
  <c r="M61" i="16"/>
  <c r="N61" i="16" s="1"/>
  <c r="N61" i="5"/>
  <c r="L61" i="2"/>
  <c r="E50" i="17"/>
  <c r="E50" i="13"/>
  <c r="C50" i="12"/>
  <c r="D50" i="16"/>
  <c r="L48" i="12"/>
  <c r="N48" i="17"/>
  <c r="O48" i="17" s="1"/>
  <c r="N48" i="13"/>
  <c r="N48" i="5"/>
  <c r="L48" i="2"/>
  <c r="M48" i="16"/>
  <c r="N48" i="16" s="1"/>
  <c r="E75" i="13"/>
  <c r="E75" i="17"/>
  <c r="C75" i="12"/>
  <c r="D75" i="16"/>
  <c r="E80" i="13"/>
  <c r="E80" i="17"/>
  <c r="C80" i="12"/>
  <c r="D80" i="16"/>
  <c r="N35" i="17"/>
  <c r="O35" i="17" s="1"/>
  <c r="Q35" i="17" s="1"/>
  <c r="L35" i="12"/>
  <c r="N35" i="13"/>
  <c r="M35" i="16"/>
  <c r="N35" i="16" s="1"/>
  <c r="N35" i="5"/>
  <c r="L35" i="2"/>
  <c r="E55" i="13"/>
  <c r="E55" i="17"/>
  <c r="C55" i="12"/>
  <c r="D55" i="16"/>
  <c r="N31" i="17"/>
  <c r="O31" i="17" s="1"/>
  <c r="Q31" i="17" s="1"/>
  <c r="L31" i="12"/>
  <c r="N31" i="13"/>
  <c r="M31" i="16"/>
  <c r="N31" i="16" s="1"/>
  <c r="N31" i="5"/>
  <c r="L31" i="2"/>
  <c r="E36" i="17"/>
  <c r="E36" i="13"/>
  <c r="C36" i="12"/>
  <c r="D36" i="16"/>
  <c r="N63" i="17"/>
  <c r="O63" i="17" s="1"/>
  <c r="N63" i="13"/>
  <c r="L63" i="12"/>
  <c r="M63" i="16"/>
  <c r="N63" i="16" s="1"/>
  <c r="N63" i="5"/>
  <c r="L63" i="2"/>
  <c r="N28" i="17"/>
  <c r="O28" i="17" s="1"/>
  <c r="Q28" i="17" s="1"/>
  <c r="N28" i="13"/>
  <c r="L28" i="12"/>
  <c r="M28" i="16"/>
  <c r="N28" i="16" s="1"/>
  <c r="N28" i="5"/>
  <c r="L28" i="2"/>
  <c r="N34" i="17"/>
  <c r="O34" i="17" s="1"/>
  <c r="Q34" i="17" s="1"/>
  <c r="L34" i="12"/>
  <c r="N34" i="13"/>
  <c r="M34" i="16"/>
  <c r="N34" i="16" s="1"/>
  <c r="N34" i="5"/>
  <c r="L34" i="2"/>
  <c r="N24" i="13"/>
  <c r="L24" i="12"/>
  <c r="N24" i="17"/>
  <c r="O24" i="17" s="1"/>
  <c r="Q24" i="17" s="1"/>
  <c r="N24" i="5"/>
  <c r="L24" i="2"/>
  <c r="M24" i="16"/>
  <c r="N24" i="16" s="1"/>
  <c r="E82" i="13"/>
  <c r="E82" i="17"/>
  <c r="D82" i="16"/>
  <c r="C82" i="12"/>
  <c r="N46" i="13"/>
  <c r="N46" i="17"/>
  <c r="O46" i="17" s="1"/>
  <c r="L46" i="12"/>
  <c r="M46" i="16"/>
  <c r="N46" i="16" s="1"/>
  <c r="N46" i="5"/>
  <c r="L46" i="2"/>
  <c r="N14" i="13"/>
  <c r="N14" i="17"/>
  <c r="O14" i="17" s="1"/>
  <c r="Q14" i="17" s="1"/>
  <c r="M14" i="16"/>
  <c r="N14" i="16" s="1"/>
  <c r="L14" i="12"/>
  <c r="N14" i="5"/>
  <c r="L14" i="2"/>
  <c r="N8" i="16"/>
  <c r="N4" i="16"/>
  <c r="O3" i="17"/>
  <c r="N78" i="13"/>
  <c r="N78" i="17"/>
  <c r="O78" i="17" s="1"/>
  <c r="L78" i="12"/>
  <c r="M78" i="16"/>
  <c r="N78" i="16" s="1"/>
  <c r="E3" i="13"/>
  <c r="F81" i="13" s="1"/>
  <c r="E3" i="17"/>
  <c r="F12" i="17" s="1"/>
  <c r="C3" i="12"/>
  <c r="E3" i="5"/>
  <c r="D3" i="16"/>
  <c r="E3" i="16" s="1"/>
  <c r="N74" i="17"/>
  <c r="O74" i="17" s="1"/>
  <c r="N74" i="13"/>
  <c r="L74" i="12"/>
  <c r="M74" i="16"/>
  <c r="N74" i="16" s="1"/>
  <c r="N80" i="17"/>
  <c r="O80" i="17" s="1"/>
  <c r="N80" i="13"/>
  <c r="L80" i="12"/>
  <c r="M80" i="16"/>
  <c r="N80" i="16" s="1"/>
  <c r="E35" i="17"/>
  <c r="E35" i="13"/>
  <c r="C35" i="12"/>
  <c r="D35" i="16"/>
  <c r="N55" i="17"/>
  <c r="O55" i="17" s="1"/>
  <c r="L55" i="12"/>
  <c r="N55" i="13"/>
  <c r="N55" i="5"/>
  <c r="L55" i="2"/>
  <c r="M55" i="16"/>
  <c r="N55" i="16" s="1"/>
  <c r="N36" i="13"/>
  <c r="N36" i="17"/>
  <c r="O36" i="17" s="1"/>
  <c r="L36" i="12"/>
  <c r="N36" i="5"/>
  <c r="L36" i="2"/>
  <c r="M36" i="16"/>
  <c r="N36" i="16" s="1"/>
  <c r="E28" i="13"/>
  <c r="E28" i="17"/>
  <c r="C28" i="12"/>
  <c r="D28" i="16"/>
  <c r="E40" i="17"/>
  <c r="E40" i="13"/>
  <c r="C40" i="12"/>
  <c r="D40" i="16"/>
  <c r="E38" i="17"/>
  <c r="E38" i="13"/>
  <c r="C38" i="12"/>
  <c r="D38" i="16"/>
  <c r="E26" i="13"/>
  <c r="E26" i="17"/>
  <c r="C26" i="12"/>
  <c r="D26" i="16"/>
  <c r="N82" i="17"/>
  <c r="O82" i="17" s="1"/>
  <c r="N82" i="13"/>
  <c r="M82" i="16"/>
  <c r="N82" i="16" s="1"/>
  <c r="L82" i="12"/>
  <c r="N53" i="17"/>
  <c r="O53" i="17" s="1"/>
  <c r="N53" i="13"/>
  <c r="L53" i="12"/>
  <c r="M53" i="16"/>
  <c r="N53" i="16" s="1"/>
  <c r="N53" i="5"/>
  <c r="L53" i="2"/>
  <c r="N57" i="13"/>
  <c r="N57" i="17"/>
  <c r="O57" i="17" s="1"/>
  <c r="L57" i="12"/>
  <c r="M57" i="16"/>
  <c r="N57" i="16" s="1"/>
  <c r="N57" i="5"/>
  <c r="L57" i="2"/>
  <c r="N81" i="16"/>
  <c r="O15" i="12"/>
  <c r="M15" i="12"/>
  <c r="N10" i="16"/>
  <c r="N23" i="16"/>
  <c r="M9" i="12"/>
  <c r="O9" i="12"/>
  <c r="O51" i="17"/>
  <c r="G4" i="17"/>
  <c r="F5" i="16"/>
  <c r="O15" i="16"/>
  <c r="O45" i="16"/>
  <c r="O8" i="16"/>
  <c r="B48" i="15"/>
  <c r="H6" i="18" l="1"/>
  <c r="I5" i="18"/>
  <c r="J5" i="18"/>
  <c r="U5" i="18"/>
  <c r="U3" i="18"/>
  <c r="Q74" i="5"/>
  <c r="Q78" i="5"/>
  <c r="R98" i="5"/>
  <c r="Q98" i="5"/>
  <c r="R87" i="5"/>
  <c r="Q87" i="5"/>
  <c r="R96" i="5"/>
  <c r="Q96" i="5"/>
  <c r="R91" i="5"/>
  <c r="Q91" i="5"/>
  <c r="Q77" i="5"/>
  <c r="R104" i="5"/>
  <c r="Q104" i="5"/>
  <c r="R79" i="5"/>
  <c r="Q79" i="5"/>
  <c r="R73" i="5"/>
  <c r="Q73" i="5"/>
  <c r="R103" i="5"/>
  <c r="Q103" i="5"/>
  <c r="Q90" i="5"/>
  <c r="R94" i="5"/>
  <c r="Q94" i="5"/>
  <c r="R82" i="5"/>
  <c r="Q82" i="5"/>
  <c r="Q107" i="5"/>
  <c r="R107" i="5"/>
  <c r="Q95" i="5"/>
  <c r="R95" i="5"/>
  <c r="Q81" i="5"/>
  <c r="R81" i="5"/>
  <c r="Q109" i="5"/>
  <c r="R105" i="5"/>
  <c r="Q105" i="5"/>
  <c r="R99" i="5"/>
  <c r="Q99" i="5"/>
  <c r="R72" i="5"/>
  <c r="Q72" i="5"/>
  <c r="Q102" i="5"/>
  <c r="R102" i="5"/>
  <c r="R89" i="5"/>
  <c r="Q89" i="5"/>
  <c r="Q93" i="5"/>
  <c r="R97" i="5"/>
  <c r="Q97" i="5"/>
  <c r="R76" i="5"/>
  <c r="Q76" i="5"/>
  <c r="R100" i="5"/>
  <c r="Q100" i="5"/>
  <c r="R83" i="5"/>
  <c r="Q83" i="5"/>
  <c r="R84" i="5"/>
  <c r="Q84" i="5"/>
  <c r="Q75" i="5"/>
  <c r="R75" i="5"/>
  <c r="R108" i="5"/>
  <c r="Q108" i="5"/>
  <c r="R80" i="5"/>
  <c r="Q80" i="5"/>
  <c r="Q101" i="5"/>
  <c r="R106" i="5"/>
  <c r="Q106" i="5"/>
  <c r="R88" i="5"/>
  <c r="Q88" i="5"/>
  <c r="R92" i="5"/>
  <c r="Q92" i="5"/>
  <c r="R85" i="5"/>
  <c r="Q85" i="5"/>
  <c r="R86" i="5"/>
  <c r="Q86" i="5"/>
  <c r="Q110" i="5"/>
  <c r="P45" i="16"/>
  <c r="D9" i="12"/>
  <c r="D167" i="12"/>
  <c r="D172" i="12"/>
  <c r="D152" i="12"/>
  <c r="D97" i="12"/>
  <c r="D109" i="12"/>
  <c r="D91" i="12"/>
  <c r="D98" i="12"/>
  <c r="D105" i="12"/>
  <c r="D155" i="12"/>
  <c r="D100" i="12"/>
  <c r="D121" i="12"/>
  <c r="D193" i="12"/>
  <c r="D157" i="12"/>
  <c r="D123" i="12"/>
  <c r="D130" i="12"/>
  <c r="D160" i="12"/>
  <c r="D171" i="12"/>
  <c r="D147" i="12"/>
  <c r="D156" i="12"/>
  <c r="D101" i="12"/>
  <c r="D106" i="12"/>
  <c r="D113" i="12"/>
  <c r="D129" i="12"/>
  <c r="D145" i="12"/>
  <c r="D93" i="12"/>
  <c r="D149" i="12"/>
  <c r="D127" i="12"/>
  <c r="D87" i="12"/>
  <c r="D185" i="12"/>
  <c r="D186" i="12"/>
  <c r="D120" i="12"/>
  <c r="D88" i="12"/>
  <c r="D168" i="12"/>
  <c r="D115" i="12"/>
  <c r="D104" i="12"/>
  <c r="D85" i="12"/>
  <c r="D177" i="12"/>
  <c r="D184" i="12"/>
  <c r="D163" i="12"/>
  <c r="D151" i="12"/>
  <c r="D102" i="12"/>
  <c r="D165" i="12"/>
  <c r="D141" i="12"/>
  <c r="D175" i="12"/>
  <c r="D119" i="12"/>
  <c r="D154" i="12"/>
  <c r="D86" i="12"/>
  <c r="D182" i="12"/>
  <c r="D132" i="12"/>
  <c r="D112" i="12"/>
  <c r="D159" i="12"/>
  <c r="D137" i="12"/>
  <c r="D174" i="12"/>
  <c r="D107" i="12"/>
  <c r="D96" i="12"/>
  <c r="D133" i="12"/>
  <c r="D164" i="12"/>
  <c r="D146" i="12"/>
  <c r="D122" i="12"/>
  <c r="D180" i="12"/>
  <c r="D140" i="12"/>
  <c r="D92" i="12"/>
  <c r="D144" i="12"/>
  <c r="D191" i="12"/>
  <c r="D108" i="12"/>
  <c r="D187" i="12"/>
  <c r="D166" i="12"/>
  <c r="D94" i="12"/>
  <c r="D99" i="12"/>
  <c r="D189" i="12"/>
  <c r="D125" i="12"/>
  <c r="D111" i="12"/>
  <c r="D178" i="12"/>
  <c r="D138" i="12"/>
  <c r="D90" i="12"/>
  <c r="D84" i="12"/>
  <c r="D118" i="12"/>
  <c r="D110" i="12"/>
  <c r="D126" i="12"/>
  <c r="D179" i="12"/>
  <c r="D158" i="12"/>
  <c r="D181" i="12"/>
  <c r="D170" i="12"/>
  <c r="D143" i="12"/>
  <c r="D103" i="12"/>
  <c r="D169" i="12"/>
  <c r="D176" i="12"/>
  <c r="D142" i="12"/>
  <c r="D89" i="12"/>
  <c r="D153" i="12"/>
  <c r="D139" i="12"/>
  <c r="D150" i="12"/>
  <c r="D192" i="12"/>
  <c r="D117" i="12"/>
  <c r="D183" i="12"/>
  <c r="D135" i="12"/>
  <c r="D95" i="12"/>
  <c r="D136" i="12"/>
  <c r="D190" i="12"/>
  <c r="D116" i="12"/>
  <c r="D114" i="12"/>
  <c r="D128" i="12"/>
  <c r="D148" i="12"/>
  <c r="D124" i="12"/>
  <c r="D131" i="12"/>
  <c r="D173" i="12"/>
  <c r="D162" i="12"/>
  <c r="D194" i="12"/>
  <c r="D161" i="12"/>
  <c r="D134" i="12"/>
  <c r="D188" i="12"/>
  <c r="E45" i="16"/>
  <c r="F56" i="17"/>
  <c r="F17" i="17"/>
  <c r="F38" i="17"/>
  <c r="F26" i="17"/>
  <c r="E26" i="16"/>
  <c r="E28" i="16"/>
  <c r="P8" i="16"/>
  <c r="D26" i="12"/>
  <c r="D22" i="12"/>
  <c r="D28" i="12"/>
  <c r="C46" i="17"/>
  <c r="D46" i="17" s="1"/>
  <c r="P46" i="17" s="1"/>
  <c r="Q46" i="17" s="1"/>
  <c r="A47" i="12"/>
  <c r="B47" i="12" s="1"/>
  <c r="N47" i="12" s="1"/>
  <c r="O47" i="12" s="1"/>
  <c r="A47" i="5"/>
  <c r="B47" i="5" s="1"/>
  <c r="A47" i="17"/>
  <c r="B47" i="17" s="1"/>
  <c r="C47" i="17" s="1"/>
  <c r="D47" i="17" s="1"/>
  <c r="P47" i="17" s="1"/>
  <c r="Q47" i="17" s="1"/>
  <c r="A47" i="13"/>
  <c r="B47" i="13" s="1"/>
  <c r="C47" i="13" s="1"/>
  <c r="D47" i="13" s="1"/>
  <c r="G47" i="13" s="1"/>
  <c r="A47" i="16"/>
  <c r="B47" i="16" s="1"/>
  <c r="E59" i="16"/>
  <c r="D65" i="12"/>
  <c r="F26" i="13"/>
  <c r="H26" i="13" s="1"/>
  <c r="F61" i="13"/>
  <c r="F20" i="13"/>
  <c r="H20" i="13" s="1"/>
  <c r="D27" i="12"/>
  <c r="F23" i="13"/>
  <c r="H23" i="13" s="1"/>
  <c r="D71" i="12"/>
  <c r="F28" i="17"/>
  <c r="D10" i="12"/>
  <c r="F56" i="13"/>
  <c r="F73" i="13"/>
  <c r="D40" i="12"/>
  <c r="F28" i="13"/>
  <c r="H28" i="13" s="1"/>
  <c r="D35" i="12"/>
  <c r="D12" i="12"/>
  <c r="F61" i="17"/>
  <c r="D82" i="12"/>
  <c r="F14" i="17"/>
  <c r="D67" i="12"/>
  <c r="F6" i="17"/>
  <c r="F43" i="13"/>
  <c r="H43" i="13" s="1"/>
  <c r="F18" i="13"/>
  <c r="H18" i="13" s="1"/>
  <c r="F39" i="17"/>
  <c r="D74" i="12"/>
  <c r="F41" i="17"/>
  <c r="F84" i="17"/>
  <c r="D38" i="12"/>
  <c r="F40" i="17"/>
  <c r="F35" i="17"/>
  <c r="D41" i="12"/>
  <c r="D8" i="12"/>
  <c r="F38" i="13"/>
  <c r="H38" i="13" s="1"/>
  <c r="E20" i="16"/>
  <c r="F20" i="17"/>
  <c r="F58" i="13"/>
  <c r="F24" i="13"/>
  <c r="H24" i="13" s="1"/>
  <c r="E56" i="16"/>
  <c r="D51" i="12"/>
  <c r="F69" i="13"/>
  <c r="E22" i="16"/>
  <c r="F32" i="17"/>
  <c r="F31" i="13"/>
  <c r="H31" i="13" s="1"/>
  <c r="D81" i="12"/>
  <c r="E4" i="16"/>
  <c r="G4" i="16" s="1"/>
  <c r="F64" i="17"/>
  <c r="D23" i="12"/>
  <c r="F7" i="17"/>
  <c r="F15" i="17"/>
  <c r="D57" i="12"/>
  <c r="D66" i="12"/>
  <c r="E36" i="16"/>
  <c r="E80" i="16"/>
  <c r="F75" i="17"/>
  <c r="E31" i="16"/>
  <c r="F14" i="13"/>
  <c r="H14" i="13" s="1"/>
  <c r="F67" i="17"/>
  <c r="E77" i="16"/>
  <c r="F52" i="13"/>
  <c r="E29" i="16"/>
  <c r="F54" i="13"/>
  <c r="F79" i="13"/>
  <c r="F25" i="13"/>
  <c r="H25" i="13" s="1"/>
  <c r="F6" i="13"/>
  <c r="H6" i="13" s="1"/>
  <c r="E5" i="16"/>
  <c r="G5" i="16" s="1"/>
  <c r="D36" i="12"/>
  <c r="D80" i="12"/>
  <c r="F64" i="13"/>
  <c r="D34" i="12"/>
  <c r="E19" i="16"/>
  <c r="D62" i="12"/>
  <c r="F10" i="13"/>
  <c r="H10" i="13" s="1"/>
  <c r="F15" i="13"/>
  <c r="H15" i="13" s="1"/>
  <c r="F78" i="17"/>
  <c r="D60" i="12"/>
  <c r="D42" i="12"/>
  <c r="F21" i="13"/>
  <c r="H21" i="13" s="1"/>
  <c r="F59" i="13"/>
  <c r="E49" i="16"/>
  <c r="F36" i="13"/>
  <c r="H36" i="13" s="1"/>
  <c r="F80" i="17"/>
  <c r="E50" i="16"/>
  <c r="F67" i="13"/>
  <c r="F62" i="13"/>
  <c r="D19" i="12"/>
  <c r="E70" i="16"/>
  <c r="D53" i="12"/>
  <c r="E82" i="16"/>
  <c r="F36" i="17"/>
  <c r="F80" i="13"/>
  <c r="D50" i="12"/>
  <c r="F31" i="17"/>
  <c r="F19" i="13"/>
  <c r="H19" i="13" s="1"/>
  <c r="D24" i="12"/>
  <c r="F34" i="17"/>
  <c r="E63" i="16"/>
  <c r="F10" i="17"/>
  <c r="F11" i="13"/>
  <c r="H11" i="13" s="1"/>
  <c r="F66" i="13"/>
  <c r="Q36" i="17"/>
  <c r="M36" i="12"/>
  <c r="O36" i="12"/>
  <c r="M24" i="12"/>
  <c r="O24" i="12"/>
  <c r="P35" i="16"/>
  <c r="M61" i="12"/>
  <c r="O6" i="12"/>
  <c r="M6" i="12"/>
  <c r="P39" i="16"/>
  <c r="M82" i="12"/>
  <c r="M63" i="12"/>
  <c r="M47" i="12"/>
  <c r="O39" i="12"/>
  <c r="M39" i="12"/>
  <c r="P30" i="16"/>
  <c r="P38" i="16"/>
  <c r="E66" i="16"/>
  <c r="E11" i="16"/>
  <c r="M80" i="12"/>
  <c r="D43" i="12"/>
  <c r="P46" i="16"/>
  <c r="F82" i="17"/>
  <c r="P28" i="16"/>
  <c r="E55" i="16"/>
  <c r="M35" i="12"/>
  <c r="O35" i="12"/>
  <c r="F50" i="13"/>
  <c r="F11" i="17"/>
  <c r="F13" i="13"/>
  <c r="H13" i="13" s="1"/>
  <c r="D61" i="12"/>
  <c r="M64" i="12"/>
  <c r="F24" i="17"/>
  <c r="D63" i="12"/>
  <c r="P20" i="16"/>
  <c r="P29" i="16"/>
  <c r="M60" i="12"/>
  <c r="F62" i="17"/>
  <c r="D16" i="12"/>
  <c r="D31" i="12"/>
  <c r="O7" i="12"/>
  <c r="M7" i="12"/>
  <c r="O22" i="12"/>
  <c r="M22" i="12"/>
  <c r="F78" i="13"/>
  <c r="E60" i="16"/>
  <c r="E42" i="16"/>
  <c r="F22" i="13"/>
  <c r="H22" i="13" s="1"/>
  <c r="F8" i="13"/>
  <c r="H8" i="13" s="1"/>
  <c r="F21" i="17"/>
  <c r="M76" i="12"/>
  <c r="F59" i="17"/>
  <c r="D49" i="12"/>
  <c r="D37" i="12"/>
  <c r="E72" i="16"/>
  <c r="F77" i="13"/>
  <c r="F53" i="13"/>
  <c r="E67" i="16"/>
  <c r="D4" i="12"/>
  <c r="F54" i="17"/>
  <c r="O38" i="12"/>
  <c r="M38" i="12"/>
  <c r="M56" i="12"/>
  <c r="F79" i="17"/>
  <c r="D48" i="12"/>
  <c r="F25" i="17"/>
  <c r="M66" i="12"/>
  <c r="M57" i="12"/>
  <c r="P27" i="16"/>
  <c r="M45" i="12"/>
  <c r="O45" i="12"/>
  <c r="E40" i="16"/>
  <c r="E35" i="16"/>
  <c r="F83" i="17"/>
  <c r="F3" i="17"/>
  <c r="F23" i="17"/>
  <c r="E71" i="16"/>
  <c r="E17" i="16"/>
  <c r="E69" i="16"/>
  <c r="O46" i="12"/>
  <c r="M46" i="12"/>
  <c r="F82" i="13"/>
  <c r="O28" i="12"/>
  <c r="M28" i="12"/>
  <c r="D55" i="12"/>
  <c r="F50" i="17"/>
  <c r="F4" i="13"/>
  <c r="H4" i="13" s="1"/>
  <c r="D6" i="12"/>
  <c r="F51" i="17"/>
  <c r="E27" i="16"/>
  <c r="P25" i="16"/>
  <c r="P44" i="16"/>
  <c r="F63" i="17"/>
  <c r="O20" i="12"/>
  <c r="M20" i="12"/>
  <c r="Q39" i="17"/>
  <c r="O29" i="12"/>
  <c r="M29" i="12"/>
  <c r="E7" i="16"/>
  <c r="E23" i="16"/>
  <c r="F45" i="17"/>
  <c r="D73" i="12"/>
  <c r="F46" i="17"/>
  <c r="P11" i="16"/>
  <c r="F5" i="17"/>
  <c r="E18" i="16"/>
  <c r="E39" i="16"/>
  <c r="F60" i="17"/>
  <c r="F42" i="13"/>
  <c r="H42" i="13" s="1"/>
  <c r="F71" i="17"/>
  <c r="D5" i="12"/>
  <c r="P33" i="16"/>
  <c r="P32" i="16"/>
  <c r="F49" i="17"/>
  <c r="F37" i="13"/>
  <c r="H37" i="13" s="1"/>
  <c r="O18" i="12"/>
  <c r="M18" i="12"/>
  <c r="F77" i="17"/>
  <c r="D29" i="12"/>
  <c r="E81" i="16"/>
  <c r="F41" i="13"/>
  <c r="H41" i="13" s="1"/>
  <c r="F43" i="17"/>
  <c r="P26" i="16"/>
  <c r="E68" i="16"/>
  <c r="P37" i="16"/>
  <c r="F48" i="13"/>
  <c r="E47" i="16"/>
  <c r="R4" i="16"/>
  <c r="Q38" i="16" s="1"/>
  <c r="Q6" i="17"/>
  <c r="M79" i="12"/>
  <c r="O40" i="12"/>
  <c r="M40" i="12"/>
  <c r="M53" i="12"/>
  <c r="E38" i="16"/>
  <c r="F58" i="17"/>
  <c r="F16" i="13"/>
  <c r="H16" i="13" s="1"/>
  <c r="F19" i="17"/>
  <c r="O14" i="12"/>
  <c r="M14" i="12"/>
  <c r="P24" i="16"/>
  <c r="P34" i="16"/>
  <c r="P31" i="16"/>
  <c r="F55" i="17"/>
  <c r="E75" i="16"/>
  <c r="F9" i="13"/>
  <c r="H9" i="13" s="1"/>
  <c r="E32" i="16"/>
  <c r="D56" i="12"/>
  <c r="P13" i="16"/>
  <c r="E41" i="16"/>
  <c r="O25" i="12"/>
  <c r="M25" i="12"/>
  <c r="E34" i="16"/>
  <c r="M44" i="12"/>
  <c r="O44" i="12"/>
  <c r="F63" i="13"/>
  <c r="M75" i="12"/>
  <c r="P43" i="16"/>
  <c r="D7" i="12"/>
  <c r="D58" i="12"/>
  <c r="F51" i="13"/>
  <c r="F45" i="13"/>
  <c r="H45" i="13" s="1"/>
  <c r="F70" i="13"/>
  <c r="E73" i="16"/>
  <c r="D18" i="12"/>
  <c r="D39" i="12"/>
  <c r="F60" i="13"/>
  <c r="O30" i="12"/>
  <c r="M30" i="12"/>
  <c r="F42" i="17"/>
  <c r="E51" i="16"/>
  <c r="D46" i="12"/>
  <c r="D70" i="12"/>
  <c r="F27" i="17"/>
  <c r="O33" i="12"/>
  <c r="M33" i="12"/>
  <c r="M68" i="12"/>
  <c r="F49" i="13"/>
  <c r="M50" i="12"/>
  <c r="F37" i="17"/>
  <c r="D72" i="12"/>
  <c r="F29" i="13"/>
  <c r="H29" i="13" s="1"/>
  <c r="F22" i="17"/>
  <c r="E15" i="16"/>
  <c r="D69" i="12"/>
  <c r="O26" i="12"/>
  <c r="M26" i="12"/>
  <c r="D68" i="12"/>
  <c r="O37" i="12"/>
  <c r="M37" i="12"/>
  <c r="F48" i="17"/>
  <c r="D47" i="12"/>
  <c r="M78" i="12"/>
  <c r="M74" i="12"/>
  <c r="Q3" i="17"/>
  <c r="S4" i="17"/>
  <c r="R75" i="17" s="1"/>
  <c r="P15" i="16"/>
  <c r="E53" i="16"/>
  <c r="P23" i="16"/>
  <c r="E12" i="16"/>
  <c r="F40" i="13"/>
  <c r="H40" i="13" s="1"/>
  <c r="P36" i="16"/>
  <c r="F35" i="13"/>
  <c r="H35" i="13" s="1"/>
  <c r="F73" i="17"/>
  <c r="E84" i="16"/>
  <c r="P14" i="16"/>
  <c r="F55" i="13"/>
  <c r="D75" i="12"/>
  <c r="M48" i="12"/>
  <c r="E64" i="16"/>
  <c r="D32" i="12"/>
  <c r="F57" i="17"/>
  <c r="O13" i="12"/>
  <c r="M13" i="12"/>
  <c r="D17" i="12"/>
  <c r="E43" i="16"/>
  <c r="P19" i="16"/>
  <c r="E24" i="16"/>
  <c r="Q20" i="17"/>
  <c r="O43" i="12"/>
  <c r="M43" i="12"/>
  <c r="F7" i="13"/>
  <c r="H7" i="13" s="1"/>
  <c r="F13" i="17"/>
  <c r="F12" i="13"/>
  <c r="H12" i="13" s="1"/>
  <c r="M62" i="12"/>
  <c r="E58" i="16"/>
  <c r="D14" i="12"/>
  <c r="M58" i="12"/>
  <c r="F18" i="17"/>
  <c r="M77" i="12"/>
  <c r="F39" i="13"/>
  <c r="H39" i="13" s="1"/>
  <c r="E74" i="16"/>
  <c r="F5" i="13"/>
  <c r="H5" i="13" s="1"/>
  <c r="F66" i="17"/>
  <c r="E10" i="16"/>
  <c r="E21" i="16"/>
  <c r="E65" i="16"/>
  <c r="E83" i="16"/>
  <c r="F72" i="13"/>
  <c r="F69" i="17"/>
  <c r="M59" i="12"/>
  <c r="F29" i="17"/>
  <c r="F71" i="13"/>
  <c r="F17" i="13"/>
  <c r="H17" i="13" s="1"/>
  <c r="F8" i="17"/>
  <c r="E33" i="16"/>
  <c r="P40" i="16"/>
  <c r="E76" i="16"/>
  <c r="F68" i="13"/>
  <c r="E44" i="16"/>
  <c r="F47" i="13"/>
  <c r="E57" i="16"/>
  <c r="D30" i="12"/>
  <c r="O31" i="12"/>
  <c r="M31" i="12"/>
  <c r="P21" i="16"/>
  <c r="O19" i="12"/>
  <c r="M19" i="12"/>
  <c r="M83" i="12"/>
  <c r="M11" i="12"/>
  <c r="O11" i="12"/>
  <c r="M54" i="12"/>
  <c r="D83" i="12"/>
  <c r="F72" i="17"/>
  <c r="E52" i="16"/>
  <c r="E46" i="16"/>
  <c r="E14" i="16"/>
  <c r="F27" i="13"/>
  <c r="H27" i="13" s="1"/>
  <c r="D33" i="12"/>
  <c r="D76" i="12"/>
  <c r="F68" i="17"/>
  <c r="M65" i="12"/>
  <c r="D44" i="12"/>
  <c r="F47" i="17"/>
  <c r="F46" i="13"/>
  <c r="H46" i="13" s="1"/>
  <c r="E30" i="16"/>
  <c r="O34" i="12"/>
  <c r="M34" i="12"/>
  <c r="Q44" i="17"/>
  <c r="P42" i="16"/>
  <c r="P10" i="16"/>
  <c r="M55" i="12"/>
  <c r="G3" i="16"/>
  <c r="P4" i="16"/>
  <c r="F75" i="13"/>
  <c r="D64" i="12"/>
  <c r="M21" i="12"/>
  <c r="O21" i="12"/>
  <c r="F32" i="13"/>
  <c r="H32" i="13" s="1"/>
  <c r="D20" i="12"/>
  <c r="F16" i="17"/>
  <c r="P6" i="16"/>
  <c r="F34" i="13"/>
  <c r="H34" i="13" s="1"/>
  <c r="O42" i="12"/>
  <c r="M42" i="12"/>
  <c r="D45" i="12"/>
  <c r="E62" i="16"/>
  <c r="F57" i="13"/>
  <c r="F70" i="17"/>
  <c r="E8" i="16"/>
  <c r="D13" i="12"/>
  <c r="E16" i="16"/>
  <c r="P7" i="16"/>
  <c r="P22" i="16"/>
  <c r="E78" i="16"/>
  <c r="F74" i="13"/>
  <c r="P41" i="16"/>
  <c r="E13" i="16"/>
  <c r="E9" i="16"/>
  <c r="O32" i="12"/>
  <c r="M32" i="12"/>
  <c r="F65" i="17"/>
  <c r="E37" i="16"/>
  <c r="F83" i="13"/>
  <c r="P18" i="16"/>
  <c r="D52" i="12"/>
  <c r="P16" i="16"/>
  <c r="D11" i="12"/>
  <c r="E54" i="16"/>
  <c r="F33" i="17"/>
  <c r="F76" i="17"/>
  <c r="E79" i="16"/>
  <c r="E48" i="16"/>
  <c r="E25" i="16"/>
  <c r="F44" i="17"/>
  <c r="D15" i="12"/>
  <c r="F30" i="13"/>
  <c r="H30" i="13" s="1"/>
  <c r="E61" i="16"/>
  <c r="F81" i="17"/>
  <c r="E6" i="16"/>
  <c r="F9" i="17"/>
  <c r="D78" i="12"/>
  <c r="M52" i="12"/>
  <c r="F74" i="17"/>
  <c r="O41" i="12"/>
  <c r="M41" i="12"/>
  <c r="M49" i="12"/>
  <c r="F53" i="17"/>
  <c r="F4" i="17"/>
  <c r="H4" i="17" s="1"/>
  <c r="D21" i="12"/>
  <c r="D59" i="12"/>
  <c r="F65" i="13"/>
  <c r="M72" i="12"/>
  <c r="D77" i="12"/>
  <c r="F52" i="17"/>
  <c r="D54" i="12"/>
  <c r="F33" i="13"/>
  <c r="H33" i="13" s="1"/>
  <c r="F76" i="13"/>
  <c r="D79" i="12"/>
  <c r="D25" i="12"/>
  <c r="F44" i="13"/>
  <c r="H44" i="13" s="1"/>
  <c r="F30" i="17"/>
  <c r="G5" i="17"/>
  <c r="F6" i="16"/>
  <c r="B49" i="15"/>
  <c r="H7" i="18" l="1"/>
  <c r="I6" i="18"/>
  <c r="J6" i="18"/>
  <c r="V3" i="18"/>
  <c r="V5" i="18" s="1"/>
  <c r="R79" i="17"/>
  <c r="H47" i="13"/>
  <c r="R65" i="17"/>
  <c r="Q42" i="16"/>
  <c r="R13" i="17"/>
  <c r="Q61" i="16"/>
  <c r="Q41" i="16"/>
  <c r="A48" i="5"/>
  <c r="B48" i="5" s="1"/>
  <c r="A48" i="17"/>
  <c r="B48" i="17" s="1"/>
  <c r="A48" i="12"/>
  <c r="B48" i="12" s="1"/>
  <c r="N48" i="12" s="1"/>
  <c r="O48" i="12" s="1"/>
  <c r="A48" i="13"/>
  <c r="B48" i="13" s="1"/>
  <c r="C48" i="13" s="1"/>
  <c r="D48" i="13" s="1"/>
  <c r="G48" i="13" s="1"/>
  <c r="H48" i="13" s="1"/>
  <c r="A48" i="16"/>
  <c r="B48" i="16" s="1"/>
  <c r="C48" i="16" s="1"/>
  <c r="O48" i="16" s="1"/>
  <c r="P48" i="16" s="1"/>
  <c r="Q16" i="16"/>
  <c r="Q7" i="16"/>
  <c r="Q10" i="16"/>
  <c r="Q40" i="16"/>
  <c r="Q6" i="16"/>
  <c r="Q79" i="16"/>
  <c r="Q4" i="16"/>
  <c r="C47" i="16"/>
  <c r="O47" i="16" s="1"/>
  <c r="P47" i="16" s="1"/>
  <c r="Q52" i="16"/>
  <c r="Q22" i="16"/>
  <c r="Q18" i="16"/>
  <c r="Q47" i="16"/>
  <c r="Q78" i="16"/>
  <c r="Q58" i="16"/>
  <c r="Q66" i="16"/>
  <c r="Q77" i="16"/>
  <c r="Q21" i="16"/>
  <c r="Q65" i="16"/>
  <c r="Q56" i="16"/>
  <c r="Q33" i="16"/>
  <c r="Q24" i="16"/>
  <c r="R20" i="17"/>
  <c r="Q19" i="16"/>
  <c r="Q63" i="16"/>
  <c r="Q59" i="16"/>
  <c r="Q84" i="16"/>
  <c r="Q44" i="16"/>
  <c r="Q36" i="16"/>
  <c r="R52" i="17"/>
  <c r="Q62" i="16"/>
  <c r="Q76" i="16"/>
  <c r="Q20" i="16"/>
  <c r="R77" i="17"/>
  <c r="Q15" i="16"/>
  <c r="Q50" i="16"/>
  <c r="Q23" i="16"/>
  <c r="Q43" i="16"/>
  <c r="Q71" i="16"/>
  <c r="Q35" i="16"/>
  <c r="I4" i="16"/>
  <c r="H6" i="16" s="1"/>
  <c r="R44" i="17"/>
  <c r="R6" i="17"/>
  <c r="Q37" i="16"/>
  <c r="Q68" i="16"/>
  <c r="Q80" i="16"/>
  <c r="R19" i="17"/>
  <c r="Q55" i="16"/>
  <c r="R57" i="17"/>
  <c r="R61" i="17"/>
  <c r="Q27" i="16"/>
  <c r="R53" i="17"/>
  <c r="Q29" i="16"/>
  <c r="R68" i="17"/>
  <c r="R76" i="17"/>
  <c r="Q11" i="16"/>
  <c r="R39" i="17"/>
  <c r="Q53" i="16"/>
  <c r="R51" i="17"/>
  <c r="Q17" i="16"/>
  <c r="Q9" i="16"/>
  <c r="Q51" i="16"/>
  <c r="Q12" i="16"/>
  <c r="Q5" i="16"/>
  <c r="Q3" i="16"/>
  <c r="Q69" i="16"/>
  <c r="Q73" i="16"/>
  <c r="Q67" i="16"/>
  <c r="Q25" i="16"/>
  <c r="R63" i="17"/>
  <c r="R14" i="17"/>
  <c r="R49" i="17"/>
  <c r="Q28" i="16"/>
  <c r="Q82" i="16"/>
  <c r="Q30" i="16"/>
  <c r="Q64" i="16"/>
  <c r="Q39" i="16"/>
  <c r="R55" i="17"/>
  <c r="R56" i="17"/>
  <c r="R21" i="17"/>
  <c r="Q54" i="16"/>
  <c r="Q83" i="16"/>
  <c r="Q14" i="16"/>
  <c r="Q57" i="16"/>
  <c r="Q31" i="16"/>
  <c r="H3" i="17"/>
  <c r="J4" i="17"/>
  <c r="I5" i="17" s="1"/>
  <c r="Q48" i="16"/>
  <c r="Q45" i="16"/>
  <c r="Q60" i="16"/>
  <c r="R29" i="17"/>
  <c r="R17" i="17"/>
  <c r="R69" i="17"/>
  <c r="R81" i="17"/>
  <c r="R23" i="17"/>
  <c r="R4" i="17"/>
  <c r="R31" i="17"/>
  <c r="R38" i="17"/>
  <c r="R72" i="17"/>
  <c r="R59" i="17"/>
  <c r="R48" i="17"/>
  <c r="R24" i="17"/>
  <c r="R27" i="17"/>
  <c r="R71" i="17"/>
  <c r="R9" i="17"/>
  <c r="R67" i="17"/>
  <c r="R45" i="17"/>
  <c r="R25" i="17"/>
  <c r="R26" i="17"/>
  <c r="R28" i="17"/>
  <c r="R18" i="17"/>
  <c r="R33" i="17"/>
  <c r="R37" i="17"/>
  <c r="R15" i="17"/>
  <c r="R3" i="17"/>
  <c r="R43" i="17"/>
  <c r="R64" i="17"/>
  <c r="R5" i="17"/>
  <c r="R32" i="17"/>
  <c r="R70" i="17"/>
  <c r="R73" i="17"/>
  <c r="R46" i="17"/>
  <c r="R66" i="17"/>
  <c r="R7" i="17"/>
  <c r="R58" i="17"/>
  <c r="R50" i="17"/>
  <c r="R41" i="17"/>
  <c r="R11" i="17"/>
  <c r="R40" i="17"/>
  <c r="R16" i="17"/>
  <c r="R80" i="17"/>
  <c r="R22" i="17"/>
  <c r="R34" i="17"/>
  <c r="R74" i="17"/>
  <c r="R8" i="17"/>
  <c r="R84" i="17"/>
  <c r="R60" i="17"/>
  <c r="R54" i="17"/>
  <c r="R10" i="17"/>
  <c r="R30" i="17"/>
  <c r="R35" i="17"/>
  <c r="Q72" i="16"/>
  <c r="R62" i="17"/>
  <c r="R12" i="17"/>
  <c r="Q13" i="16"/>
  <c r="Q70" i="16"/>
  <c r="Q32" i="16"/>
  <c r="Q75" i="16"/>
  <c r="Q81" i="16"/>
  <c r="Q49" i="16"/>
  <c r="R47" i="17"/>
  <c r="Q46" i="16"/>
  <c r="R78" i="17"/>
  <c r="Q8" i="16"/>
  <c r="R36" i="17"/>
  <c r="R42" i="17"/>
  <c r="R83" i="17"/>
  <c r="Q34" i="16"/>
  <c r="Q26" i="16"/>
  <c r="Q74" i="16"/>
  <c r="R82" i="17"/>
  <c r="G6" i="17"/>
  <c r="H5" i="17"/>
  <c r="F7" i="16"/>
  <c r="F8" i="16" s="1"/>
  <c r="G6" i="16"/>
  <c r="B50" i="15"/>
  <c r="H8" i="18" l="1"/>
  <c r="I7" i="18"/>
  <c r="J7" i="18"/>
  <c r="H8" i="16"/>
  <c r="A49" i="13"/>
  <c r="B49" i="13" s="1"/>
  <c r="C49" i="13" s="1"/>
  <c r="D49" i="13" s="1"/>
  <c r="G49" i="13" s="1"/>
  <c r="H49" i="13" s="1"/>
  <c r="A49" i="5"/>
  <c r="B49" i="5" s="1"/>
  <c r="A49" i="17"/>
  <c r="B49" i="17" s="1"/>
  <c r="C49" i="17" s="1"/>
  <c r="D49" i="17" s="1"/>
  <c r="P49" i="17" s="1"/>
  <c r="Q49" i="17" s="1"/>
  <c r="A49" i="12"/>
  <c r="B49" i="12" s="1"/>
  <c r="N49" i="12" s="1"/>
  <c r="O49" i="12" s="1"/>
  <c r="A49" i="16"/>
  <c r="B49" i="16" s="1"/>
  <c r="C48" i="17"/>
  <c r="D48" i="17" s="1"/>
  <c r="P48" i="17" s="1"/>
  <c r="Q48" i="17" s="1"/>
  <c r="H3" i="16"/>
  <c r="H5" i="16"/>
  <c r="H4" i="16"/>
  <c r="H7" i="16"/>
  <c r="S5" i="16"/>
  <c r="T5" i="17"/>
  <c r="I3" i="17"/>
  <c r="I4" i="17"/>
  <c r="G7" i="17"/>
  <c r="I6" i="17"/>
  <c r="H6" i="17"/>
  <c r="G7" i="16"/>
  <c r="F9" i="16"/>
  <c r="H9" i="16" s="1"/>
  <c r="G8" i="16"/>
  <c r="B51" i="15"/>
  <c r="H9" i="18" l="1"/>
  <c r="I8" i="18"/>
  <c r="J8" i="18"/>
  <c r="A50" i="13"/>
  <c r="B50" i="13" s="1"/>
  <c r="C50" i="13" s="1"/>
  <c r="D50" i="13" s="1"/>
  <c r="G50" i="13" s="1"/>
  <c r="H50" i="13" s="1"/>
  <c r="A50" i="17"/>
  <c r="B50" i="17" s="1"/>
  <c r="A50" i="5"/>
  <c r="B50" i="5" s="1"/>
  <c r="A50" i="16"/>
  <c r="B50" i="16" s="1"/>
  <c r="C50" i="16" s="1"/>
  <c r="O50" i="16" s="1"/>
  <c r="P50" i="16" s="1"/>
  <c r="A50" i="12"/>
  <c r="B50" i="12" s="1"/>
  <c r="N50" i="12" s="1"/>
  <c r="O50" i="12" s="1"/>
  <c r="C49" i="16"/>
  <c r="O49" i="16" s="1"/>
  <c r="P49" i="16" s="1"/>
  <c r="I7" i="17"/>
  <c r="H7" i="17"/>
  <c r="G8" i="17"/>
  <c r="F10" i="16"/>
  <c r="H10" i="16" s="1"/>
  <c r="G9" i="16"/>
  <c r="B52" i="15"/>
  <c r="H10" i="18" l="1"/>
  <c r="I9" i="18"/>
  <c r="J9" i="18"/>
  <c r="A51" i="12"/>
  <c r="B51" i="12" s="1"/>
  <c r="N51" i="12" s="1"/>
  <c r="O51" i="12" s="1"/>
  <c r="A51" i="17"/>
  <c r="B51" i="17" s="1"/>
  <c r="C51" i="17" s="1"/>
  <c r="D51" i="17" s="1"/>
  <c r="P51" i="17" s="1"/>
  <c r="Q51" i="17" s="1"/>
  <c r="A51" i="13"/>
  <c r="B51" i="13" s="1"/>
  <c r="C51" i="13" s="1"/>
  <c r="D51" i="13" s="1"/>
  <c r="G51" i="13" s="1"/>
  <c r="H51" i="13" s="1"/>
  <c r="A51" i="16"/>
  <c r="B51" i="16" s="1"/>
  <c r="A51" i="5"/>
  <c r="B51" i="5" s="1"/>
  <c r="C50" i="17"/>
  <c r="D50" i="17" s="1"/>
  <c r="P50" i="17" s="1"/>
  <c r="Q50" i="17" s="1"/>
  <c r="I8" i="17"/>
  <c r="G9" i="17"/>
  <c r="H8" i="17"/>
  <c r="F11" i="16"/>
  <c r="H11" i="16" s="1"/>
  <c r="G10" i="16"/>
  <c r="B53" i="15"/>
  <c r="H11" i="18" l="1"/>
  <c r="I10" i="18"/>
  <c r="J10" i="18"/>
  <c r="C51" i="16"/>
  <c r="O51" i="16" s="1"/>
  <c r="P51" i="16" s="1"/>
  <c r="A52" i="17"/>
  <c r="B52" i="17" s="1"/>
  <c r="A52" i="12"/>
  <c r="B52" i="12" s="1"/>
  <c r="N52" i="12" s="1"/>
  <c r="O52" i="12" s="1"/>
  <c r="A52" i="16"/>
  <c r="B52" i="16" s="1"/>
  <c r="C52" i="16" s="1"/>
  <c r="O52" i="16" s="1"/>
  <c r="P52" i="16" s="1"/>
  <c r="A52" i="13"/>
  <c r="B52" i="13" s="1"/>
  <c r="C52" i="13" s="1"/>
  <c r="D52" i="13" s="1"/>
  <c r="G52" i="13" s="1"/>
  <c r="H52" i="13" s="1"/>
  <c r="A52" i="5"/>
  <c r="B52" i="5" s="1"/>
  <c r="G10" i="17"/>
  <c r="I9" i="17"/>
  <c r="H9" i="17"/>
  <c r="F12" i="16"/>
  <c r="H12" i="16" s="1"/>
  <c r="G11" i="16"/>
  <c r="B54" i="15"/>
  <c r="H12" i="18" l="1"/>
  <c r="I11" i="18"/>
  <c r="J11" i="18"/>
  <c r="C52" i="17"/>
  <c r="D52" i="17" s="1"/>
  <c r="P52" i="17" s="1"/>
  <c r="Q52" i="17" s="1"/>
  <c r="A53" i="12"/>
  <c r="B53" i="12" s="1"/>
  <c r="N53" i="12" s="1"/>
  <c r="O53" i="12" s="1"/>
  <c r="A53" i="16"/>
  <c r="B53" i="16" s="1"/>
  <c r="C53" i="16" s="1"/>
  <c r="O53" i="16" s="1"/>
  <c r="P53" i="16" s="1"/>
  <c r="A53" i="17"/>
  <c r="B53" i="17" s="1"/>
  <c r="C53" i="17" s="1"/>
  <c r="D53" i="17" s="1"/>
  <c r="P53" i="17" s="1"/>
  <c r="Q53" i="17" s="1"/>
  <c r="A53" i="13"/>
  <c r="B53" i="13" s="1"/>
  <c r="C53" i="13" s="1"/>
  <c r="D53" i="13" s="1"/>
  <c r="G53" i="13" s="1"/>
  <c r="H53" i="13" s="1"/>
  <c r="A53" i="5"/>
  <c r="B53" i="5" s="1"/>
  <c r="I10" i="17"/>
  <c r="H10" i="17"/>
  <c r="G11" i="17"/>
  <c r="F13" i="16"/>
  <c r="H13" i="16" s="1"/>
  <c r="G12" i="16"/>
  <c r="B55" i="15"/>
  <c r="H13" i="18" l="1"/>
  <c r="I12" i="18"/>
  <c r="J12" i="18"/>
  <c r="A54" i="16"/>
  <c r="B54" i="16" s="1"/>
  <c r="C54" i="16" s="1"/>
  <c r="O54" i="16" s="1"/>
  <c r="P54" i="16" s="1"/>
  <c r="A54" i="12"/>
  <c r="B54" i="12" s="1"/>
  <c r="N54" i="12" s="1"/>
  <c r="O54" i="12" s="1"/>
  <c r="A54" i="13"/>
  <c r="B54" i="13" s="1"/>
  <c r="C54" i="13" s="1"/>
  <c r="D54" i="13" s="1"/>
  <c r="G54" i="13" s="1"/>
  <c r="H54" i="13" s="1"/>
  <c r="A54" i="17"/>
  <c r="B54" i="17" s="1"/>
  <c r="C54" i="17" s="1"/>
  <c r="D54" i="17" s="1"/>
  <c r="P54" i="17" s="1"/>
  <c r="Q54" i="17" s="1"/>
  <c r="A54" i="5"/>
  <c r="B54" i="5" s="1"/>
  <c r="G12" i="17"/>
  <c r="I11" i="17"/>
  <c r="H11" i="17"/>
  <c r="G13" i="16"/>
  <c r="F14" i="16"/>
  <c r="H14" i="16" s="1"/>
  <c r="B56" i="15"/>
  <c r="H14" i="18" l="1"/>
  <c r="I13" i="18"/>
  <c r="J13" i="18"/>
  <c r="A55" i="16"/>
  <c r="B55" i="16" s="1"/>
  <c r="C55" i="16" s="1"/>
  <c r="O55" i="16" s="1"/>
  <c r="P55" i="16" s="1"/>
  <c r="A55" i="5"/>
  <c r="B55" i="5" s="1"/>
  <c r="A55" i="12"/>
  <c r="B55" i="12" s="1"/>
  <c r="N55" i="12" s="1"/>
  <c r="O55" i="12" s="1"/>
  <c r="A55" i="17"/>
  <c r="B55" i="17" s="1"/>
  <c r="C55" i="17" s="1"/>
  <c r="D55" i="17" s="1"/>
  <c r="P55" i="17" s="1"/>
  <c r="Q55" i="17" s="1"/>
  <c r="A55" i="13"/>
  <c r="B55" i="13" s="1"/>
  <c r="C55" i="13" s="1"/>
  <c r="D55" i="13" s="1"/>
  <c r="G55" i="13" s="1"/>
  <c r="H55" i="13" s="1"/>
  <c r="G13" i="17"/>
  <c r="I12" i="17"/>
  <c r="H12" i="17"/>
  <c r="F15" i="16"/>
  <c r="H15" i="16" s="1"/>
  <c r="G14" i="16"/>
  <c r="B57" i="15"/>
  <c r="H15" i="18" l="1"/>
  <c r="J14" i="18"/>
  <c r="I14" i="18"/>
  <c r="A56" i="5"/>
  <c r="B56" i="5" s="1"/>
  <c r="A56" i="17"/>
  <c r="B56" i="17" s="1"/>
  <c r="C56" i="17" s="1"/>
  <c r="D56" i="17" s="1"/>
  <c r="P56" i="17" s="1"/>
  <c r="Q56" i="17" s="1"/>
  <c r="A56" i="12"/>
  <c r="B56" i="12" s="1"/>
  <c r="N56" i="12" s="1"/>
  <c r="O56" i="12" s="1"/>
  <c r="A56" i="13"/>
  <c r="B56" i="13" s="1"/>
  <c r="C56" i="13" s="1"/>
  <c r="D56" i="13" s="1"/>
  <c r="G56" i="13" s="1"/>
  <c r="H56" i="13" s="1"/>
  <c r="A56" i="16"/>
  <c r="B56" i="16" s="1"/>
  <c r="C56" i="16" s="1"/>
  <c r="O56" i="16" s="1"/>
  <c r="P56" i="16" s="1"/>
  <c r="I13" i="17"/>
  <c r="G14" i="17"/>
  <c r="H13" i="17"/>
  <c r="F16" i="16"/>
  <c r="H16" i="16" s="1"/>
  <c r="G15" i="16"/>
  <c r="B58" i="15"/>
  <c r="H16" i="18" l="1"/>
  <c r="I15" i="18"/>
  <c r="J15" i="18"/>
  <c r="A57" i="13"/>
  <c r="B57" i="13" s="1"/>
  <c r="C57" i="13" s="1"/>
  <c r="D57" i="13" s="1"/>
  <c r="G57" i="13" s="1"/>
  <c r="H57" i="13" s="1"/>
  <c r="A57" i="5"/>
  <c r="B57" i="5" s="1"/>
  <c r="A57" i="17"/>
  <c r="B57" i="17" s="1"/>
  <c r="C57" i="17" s="1"/>
  <c r="D57" i="17" s="1"/>
  <c r="P57" i="17" s="1"/>
  <c r="Q57" i="17" s="1"/>
  <c r="A57" i="12"/>
  <c r="B57" i="12" s="1"/>
  <c r="N57" i="12" s="1"/>
  <c r="O57" i="12" s="1"/>
  <c r="A57" i="16"/>
  <c r="B57" i="16" s="1"/>
  <c r="C57" i="16" s="1"/>
  <c r="O57" i="16" s="1"/>
  <c r="P57" i="16" s="1"/>
  <c r="G15" i="17"/>
  <c r="I14" i="17"/>
  <c r="H14" i="17"/>
  <c r="F17" i="16"/>
  <c r="H17" i="16" s="1"/>
  <c r="G16" i="16"/>
  <c r="B59" i="15"/>
  <c r="H17" i="18" l="1"/>
  <c r="I16" i="18"/>
  <c r="J16" i="18"/>
  <c r="A58" i="13"/>
  <c r="B58" i="13" s="1"/>
  <c r="C58" i="13" s="1"/>
  <c r="D58" i="13" s="1"/>
  <c r="G58" i="13" s="1"/>
  <c r="H58" i="13" s="1"/>
  <c r="A58" i="17"/>
  <c r="B58" i="17" s="1"/>
  <c r="C58" i="17" s="1"/>
  <c r="D58" i="17" s="1"/>
  <c r="P58" i="17" s="1"/>
  <c r="Q58" i="17" s="1"/>
  <c r="A58" i="5"/>
  <c r="B58" i="5" s="1"/>
  <c r="A58" i="16"/>
  <c r="B58" i="16" s="1"/>
  <c r="C58" i="16" s="1"/>
  <c r="O58" i="16" s="1"/>
  <c r="P58" i="16" s="1"/>
  <c r="A58" i="12"/>
  <c r="B58" i="12" s="1"/>
  <c r="N58" i="12" s="1"/>
  <c r="O58" i="12" s="1"/>
  <c r="G16" i="17"/>
  <c r="I15" i="17"/>
  <c r="H15" i="17"/>
  <c r="F18" i="16"/>
  <c r="H18" i="16" s="1"/>
  <c r="G17" i="16"/>
  <c r="B60" i="15"/>
  <c r="H18" i="18" l="1"/>
  <c r="I17" i="18"/>
  <c r="J17" i="18"/>
  <c r="A59" i="17"/>
  <c r="B59" i="17" s="1"/>
  <c r="C59" i="17" s="1"/>
  <c r="D59" i="17" s="1"/>
  <c r="P59" i="17" s="1"/>
  <c r="Q59" i="17" s="1"/>
  <c r="A59" i="13"/>
  <c r="B59" i="13" s="1"/>
  <c r="C59" i="13" s="1"/>
  <c r="D59" i="13" s="1"/>
  <c r="G59" i="13" s="1"/>
  <c r="H59" i="13" s="1"/>
  <c r="A59" i="16"/>
  <c r="B59" i="16" s="1"/>
  <c r="C59" i="16" s="1"/>
  <c r="O59" i="16" s="1"/>
  <c r="P59" i="16" s="1"/>
  <c r="A59" i="5"/>
  <c r="B59" i="5" s="1"/>
  <c r="A59" i="12"/>
  <c r="B59" i="12" s="1"/>
  <c r="N59" i="12" s="1"/>
  <c r="O59" i="12" s="1"/>
  <c r="I16" i="17"/>
  <c r="G17" i="17"/>
  <c r="H16" i="17"/>
  <c r="F19" i="16"/>
  <c r="H19" i="16" s="1"/>
  <c r="G18" i="16"/>
  <c r="B61" i="15"/>
  <c r="H19" i="18" l="1"/>
  <c r="I18" i="18"/>
  <c r="J18" i="18"/>
  <c r="A60" i="17"/>
  <c r="B60" i="17" s="1"/>
  <c r="C60" i="17" s="1"/>
  <c r="D60" i="17" s="1"/>
  <c r="P60" i="17" s="1"/>
  <c r="Q60" i="17" s="1"/>
  <c r="A60" i="12"/>
  <c r="B60" i="12" s="1"/>
  <c r="N60" i="12" s="1"/>
  <c r="O60" i="12" s="1"/>
  <c r="A60" i="16"/>
  <c r="B60" i="16" s="1"/>
  <c r="C60" i="16" s="1"/>
  <c r="O60" i="16" s="1"/>
  <c r="P60" i="16" s="1"/>
  <c r="A60" i="13"/>
  <c r="B60" i="13" s="1"/>
  <c r="C60" i="13" s="1"/>
  <c r="D60" i="13" s="1"/>
  <c r="G60" i="13" s="1"/>
  <c r="H60" i="13" s="1"/>
  <c r="A60" i="5"/>
  <c r="B60" i="5" s="1"/>
  <c r="G18" i="17"/>
  <c r="I17" i="17"/>
  <c r="H17" i="17"/>
  <c r="F20" i="16"/>
  <c r="H20" i="16" s="1"/>
  <c r="G19" i="16"/>
  <c r="B62" i="15"/>
  <c r="H20" i="18" l="1"/>
  <c r="I19" i="18"/>
  <c r="J19" i="18"/>
  <c r="A61" i="12"/>
  <c r="B61" i="12" s="1"/>
  <c r="N61" i="12" s="1"/>
  <c r="O61" i="12" s="1"/>
  <c r="A61" i="16"/>
  <c r="B61" i="16" s="1"/>
  <c r="C61" i="16" s="1"/>
  <c r="O61" i="16" s="1"/>
  <c r="P61" i="16" s="1"/>
  <c r="A61" i="17"/>
  <c r="B61" i="17" s="1"/>
  <c r="C61" i="17" s="1"/>
  <c r="D61" i="17" s="1"/>
  <c r="P61" i="17" s="1"/>
  <c r="Q61" i="17" s="1"/>
  <c r="A61" i="13"/>
  <c r="B61" i="13" s="1"/>
  <c r="C61" i="13" s="1"/>
  <c r="D61" i="13" s="1"/>
  <c r="G61" i="13" s="1"/>
  <c r="H61" i="13" s="1"/>
  <c r="A61" i="5"/>
  <c r="B61" i="5" s="1"/>
  <c r="I18" i="17"/>
  <c r="G19" i="17"/>
  <c r="H18" i="17"/>
  <c r="F21" i="16"/>
  <c r="H21" i="16" s="1"/>
  <c r="G20" i="16"/>
  <c r="B63" i="15"/>
  <c r="H21" i="18" l="1"/>
  <c r="I20" i="18"/>
  <c r="J20" i="18"/>
  <c r="A62" i="16"/>
  <c r="B62" i="16" s="1"/>
  <c r="C62" i="16" s="1"/>
  <c r="O62" i="16" s="1"/>
  <c r="P62" i="16" s="1"/>
  <c r="A62" i="12"/>
  <c r="B62" i="12" s="1"/>
  <c r="N62" i="12" s="1"/>
  <c r="O62" i="12" s="1"/>
  <c r="A62" i="13"/>
  <c r="B62" i="13" s="1"/>
  <c r="C62" i="13" s="1"/>
  <c r="D62" i="13" s="1"/>
  <c r="G62" i="13" s="1"/>
  <c r="H62" i="13" s="1"/>
  <c r="A62" i="17"/>
  <c r="B62" i="17" s="1"/>
  <c r="C62" i="17" s="1"/>
  <c r="D62" i="17" s="1"/>
  <c r="P62" i="17" s="1"/>
  <c r="Q62" i="17" s="1"/>
  <c r="A62" i="5"/>
  <c r="B62" i="5" s="1"/>
  <c r="G20" i="17"/>
  <c r="I19" i="17"/>
  <c r="H19" i="17"/>
  <c r="F22" i="16"/>
  <c r="H22" i="16" s="1"/>
  <c r="G21" i="16"/>
  <c r="B64" i="15"/>
  <c r="H22" i="18" l="1"/>
  <c r="I21" i="18"/>
  <c r="J21" i="18"/>
  <c r="A63" i="16"/>
  <c r="B63" i="16" s="1"/>
  <c r="C63" i="16" s="1"/>
  <c r="O63" i="16" s="1"/>
  <c r="P63" i="16" s="1"/>
  <c r="A63" i="12"/>
  <c r="B63" i="12" s="1"/>
  <c r="N63" i="12" s="1"/>
  <c r="O63" i="12" s="1"/>
  <c r="A63" i="17"/>
  <c r="B63" i="17" s="1"/>
  <c r="C63" i="17" s="1"/>
  <c r="D63" i="17" s="1"/>
  <c r="P63" i="17" s="1"/>
  <c r="Q63" i="17" s="1"/>
  <c r="A63" i="13"/>
  <c r="B63" i="13" s="1"/>
  <c r="C63" i="13" s="1"/>
  <c r="D63" i="13" s="1"/>
  <c r="G63" i="13" s="1"/>
  <c r="H63" i="13" s="1"/>
  <c r="A63" i="5"/>
  <c r="B63" i="5" s="1"/>
  <c r="G21" i="17"/>
  <c r="I20" i="17"/>
  <c r="H20" i="17"/>
  <c r="F23" i="16"/>
  <c r="H23" i="16" s="1"/>
  <c r="G22" i="16"/>
  <c r="B65" i="15"/>
  <c r="H23" i="18" l="1"/>
  <c r="I22" i="18"/>
  <c r="J22" i="18"/>
  <c r="A64" i="5"/>
  <c r="B64" i="5" s="1"/>
  <c r="A64" i="13"/>
  <c r="B64" i="13" s="1"/>
  <c r="C64" i="13" s="1"/>
  <c r="D64" i="13" s="1"/>
  <c r="G64" i="13" s="1"/>
  <c r="H64" i="13" s="1"/>
  <c r="A64" i="17"/>
  <c r="B64" i="17" s="1"/>
  <c r="C64" i="17" s="1"/>
  <c r="D64" i="17" s="1"/>
  <c r="P64" i="17" s="1"/>
  <c r="Q64" i="17" s="1"/>
  <c r="A64" i="12"/>
  <c r="B64" i="12" s="1"/>
  <c r="N64" i="12" s="1"/>
  <c r="O64" i="12" s="1"/>
  <c r="A64" i="16"/>
  <c r="B64" i="16" s="1"/>
  <c r="C64" i="16" s="1"/>
  <c r="O64" i="16" s="1"/>
  <c r="P64" i="16" s="1"/>
  <c r="G22" i="17"/>
  <c r="I21" i="17"/>
  <c r="H21" i="17"/>
  <c r="F24" i="16"/>
  <c r="H24" i="16" s="1"/>
  <c r="G23" i="16"/>
  <c r="B66" i="15"/>
  <c r="H24" i="18" l="1"/>
  <c r="I23" i="18"/>
  <c r="J23" i="18"/>
  <c r="A65" i="13"/>
  <c r="B65" i="13" s="1"/>
  <c r="C65" i="13" s="1"/>
  <c r="D65" i="13" s="1"/>
  <c r="G65" i="13" s="1"/>
  <c r="H65" i="13" s="1"/>
  <c r="A65" i="5"/>
  <c r="B65" i="5" s="1"/>
  <c r="A65" i="17"/>
  <c r="B65" i="17" s="1"/>
  <c r="C65" i="17" s="1"/>
  <c r="D65" i="17" s="1"/>
  <c r="P65" i="17" s="1"/>
  <c r="Q65" i="17" s="1"/>
  <c r="A65" i="12"/>
  <c r="B65" i="12" s="1"/>
  <c r="N65" i="12" s="1"/>
  <c r="O65" i="12" s="1"/>
  <c r="A65" i="16"/>
  <c r="B65" i="16" s="1"/>
  <c r="C65" i="16" s="1"/>
  <c r="O65" i="16" s="1"/>
  <c r="P65" i="16" s="1"/>
  <c r="G23" i="17"/>
  <c r="I22" i="17"/>
  <c r="H22" i="17"/>
  <c r="F25" i="16"/>
  <c r="H25" i="16" s="1"/>
  <c r="G24" i="16"/>
  <c r="B67" i="15"/>
  <c r="H25" i="18" l="1"/>
  <c r="I24" i="18"/>
  <c r="J24" i="18"/>
  <c r="A66" i="13"/>
  <c r="B66" i="13" s="1"/>
  <c r="C66" i="13" s="1"/>
  <c r="D66" i="13" s="1"/>
  <c r="G66" i="13" s="1"/>
  <c r="H66" i="13" s="1"/>
  <c r="A66" i="17"/>
  <c r="B66" i="17" s="1"/>
  <c r="C66" i="17" s="1"/>
  <c r="D66" i="17" s="1"/>
  <c r="P66" i="17" s="1"/>
  <c r="Q66" i="17" s="1"/>
  <c r="A66" i="5"/>
  <c r="B66" i="5" s="1"/>
  <c r="A66" i="16"/>
  <c r="B66" i="16" s="1"/>
  <c r="C66" i="16" s="1"/>
  <c r="O66" i="16" s="1"/>
  <c r="P66" i="16" s="1"/>
  <c r="A66" i="12"/>
  <c r="B66" i="12" s="1"/>
  <c r="N66" i="12" s="1"/>
  <c r="O66" i="12" s="1"/>
  <c r="I23" i="17"/>
  <c r="G24" i="17"/>
  <c r="H23" i="17"/>
  <c r="F26" i="16"/>
  <c r="H26" i="16" s="1"/>
  <c r="G25" i="16"/>
  <c r="B68" i="15"/>
  <c r="H26" i="18" l="1"/>
  <c r="J25" i="18"/>
  <c r="I25" i="18"/>
  <c r="A67" i="17"/>
  <c r="B67" i="17" s="1"/>
  <c r="C67" i="17" s="1"/>
  <c r="D67" i="17" s="1"/>
  <c r="P67" i="17" s="1"/>
  <c r="Q67" i="17" s="1"/>
  <c r="A67" i="13"/>
  <c r="B67" i="13" s="1"/>
  <c r="C67" i="13" s="1"/>
  <c r="D67" i="13" s="1"/>
  <c r="G67" i="13" s="1"/>
  <c r="H67" i="13" s="1"/>
  <c r="A67" i="16"/>
  <c r="B67" i="16" s="1"/>
  <c r="C67" i="16" s="1"/>
  <c r="O67" i="16" s="1"/>
  <c r="P67" i="16" s="1"/>
  <c r="A67" i="5"/>
  <c r="B67" i="5" s="1"/>
  <c r="A67" i="12"/>
  <c r="B67" i="12" s="1"/>
  <c r="N67" i="12" s="1"/>
  <c r="O67" i="12" s="1"/>
  <c r="G25" i="17"/>
  <c r="I24" i="17"/>
  <c r="H24" i="17"/>
  <c r="F27" i="16"/>
  <c r="H27" i="16" s="1"/>
  <c r="G26" i="16"/>
  <c r="B69" i="15"/>
  <c r="H27" i="18" l="1"/>
  <c r="I26" i="18"/>
  <c r="J26" i="18"/>
  <c r="A68" i="17"/>
  <c r="B68" i="17" s="1"/>
  <c r="C68" i="17" s="1"/>
  <c r="D68" i="17" s="1"/>
  <c r="P68" i="17" s="1"/>
  <c r="Q68" i="17" s="1"/>
  <c r="A68" i="12"/>
  <c r="B68" i="12" s="1"/>
  <c r="N68" i="12" s="1"/>
  <c r="O68" i="12" s="1"/>
  <c r="A68" i="16"/>
  <c r="B68" i="16" s="1"/>
  <c r="C68" i="16" s="1"/>
  <c r="O68" i="16" s="1"/>
  <c r="P68" i="16" s="1"/>
  <c r="A68" i="13"/>
  <c r="B68" i="13" s="1"/>
  <c r="C68" i="13" s="1"/>
  <c r="D68" i="13" s="1"/>
  <c r="G68" i="13" s="1"/>
  <c r="H68" i="13" s="1"/>
  <c r="A68" i="5"/>
  <c r="B68" i="5" s="1"/>
  <c r="I25" i="17"/>
  <c r="G26" i="17"/>
  <c r="H25" i="17"/>
  <c r="F28" i="16"/>
  <c r="H28" i="16" s="1"/>
  <c r="G27" i="16"/>
  <c r="B70" i="15"/>
  <c r="H28" i="18" l="1"/>
  <c r="I27" i="18"/>
  <c r="J27" i="18"/>
  <c r="A69" i="12"/>
  <c r="B69" i="12" s="1"/>
  <c r="N69" i="12" s="1"/>
  <c r="O69" i="12" s="1"/>
  <c r="A69" i="16"/>
  <c r="B69" i="16" s="1"/>
  <c r="C69" i="16" s="1"/>
  <c r="O69" i="16" s="1"/>
  <c r="P69" i="16" s="1"/>
  <c r="A69" i="13"/>
  <c r="B69" i="13" s="1"/>
  <c r="C69" i="13" s="1"/>
  <c r="D69" i="13" s="1"/>
  <c r="G69" i="13" s="1"/>
  <c r="H69" i="13" s="1"/>
  <c r="A69" i="5"/>
  <c r="B69" i="5" s="1"/>
  <c r="A69" i="17"/>
  <c r="B69" i="17" s="1"/>
  <c r="C69" i="17" s="1"/>
  <c r="D69" i="17" s="1"/>
  <c r="P69" i="17" s="1"/>
  <c r="Q69" i="17" s="1"/>
  <c r="I26" i="17"/>
  <c r="G27" i="17"/>
  <c r="H26" i="17"/>
  <c r="F29" i="16"/>
  <c r="H29" i="16" s="1"/>
  <c r="G28" i="16"/>
  <c r="B71" i="15"/>
  <c r="H29" i="18" l="1"/>
  <c r="J28" i="18"/>
  <c r="I28" i="18"/>
  <c r="A70" i="16"/>
  <c r="B70" i="16" s="1"/>
  <c r="C70" i="16" s="1"/>
  <c r="O70" i="16" s="1"/>
  <c r="P70" i="16" s="1"/>
  <c r="A70" i="12"/>
  <c r="B70" i="12" s="1"/>
  <c r="N70" i="12" s="1"/>
  <c r="O70" i="12" s="1"/>
  <c r="A70" i="13"/>
  <c r="B70" i="13" s="1"/>
  <c r="C70" i="13" s="1"/>
  <c r="D70" i="13" s="1"/>
  <c r="G70" i="13" s="1"/>
  <c r="H70" i="13" s="1"/>
  <c r="A70" i="17"/>
  <c r="B70" i="17" s="1"/>
  <c r="C70" i="17" s="1"/>
  <c r="D70" i="17" s="1"/>
  <c r="P70" i="17" s="1"/>
  <c r="Q70" i="17" s="1"/>
  <c r="A70" i="5"/>
  <c r="B70" i="5" s="1"/>
  <c r="G28" i="17"/>
  <c r="I27" i="17"/>
  <c r="H27" i="17"/>
  <c r="F30" i="16"/>
  <c r="H30" i="16" s="1"/>
  <c r="G29" i="16"/>
  <c r="B72" i="15"/>
  <c r="H30" i="18" l="1"/>
  <c r="I29" i="18"/>
  <c r="J29" i="18"/>
  <c r="A71" i="5"/>
  <c r="B71" i="5" s="1"/>
  <c r="A71" i="12"/>
  <c r="B71" i="12" s="1"/>
  <c r="N71" i="12" s="1"/>
  <c r="O71" i="12" s="1"/>
  <c r="A71" i="16"/>
  <c r="B71" i="16" s="1"/>
  <c r="C71" i="16" s="1"/>
  <c r="O71" i="16" s="1"/>
  <c r="P71" i="16" s="1"/>
  <c r="A71" i="17"/>
  <c r="B71" i="17" s="1"/>
  <c r="C71" i="17" s="1"/>
  <c r="D71" i="17" s="1"/>
  <c r="P71" i="17" s="1"/>
  <c r="Q71" i="17" s="1"/>
  <c r="A71" i="13"/>
  <c r="B71" i="13" s="1"/>
  <c r="C71" i="13" s="1"/>
  <c r="D71" i="13" s="1"/>
  <c r="G71" i="13" s="1"/>
  <c r="H71" i="13" s="1"/>
  <c r="I28" i="17"/>
  <c r="G29" i="17"/>
  <c r="H28" i="17"/>
  <c r="F31" i="16"/>
  <c r="H31" i="16" s="1"/>
  <c r="G30" i="16"/>
  <c r="B73" i="15"/>
  <c r="H31" i="18" l="1"/>
  <c r="J30" i="18"/>
  <c r="I30" i="18"/>
  <c r="A72" i="13"/>
  <c r="B72" i="13" s="1"/>
  <c r="C72" i="13" s="1"/>
  <c r="D72" i="13" s="1"/>
  <c r="G72" i="13" s="1"/>
  <c r="H72" i="13" s="1"/>
  <c r="A72" i="17"/>
  <c r="B72" i="17" s="1"/>
  <c r="C72" i="17" s="1"/>
  <c r="D72" i="17" s="1"/>
  <c r="P72" i="17" s="1"/>
  <c r="Q72" i="17" s="1"/>
  <c r="A72" i="12"/>
  <c r="B72" i="12" s="1"/>
  <c r="N72" i="12" s="1"/>
  <c r="O72" i="12" s="1"/>
  <c r="A72" i="16"/>
  <c r="B72" i="16" s="1"/>
  <c r="C72" i="16" s="1"/>
  <c r="O72" i="16" s="1"/>
  <c r="P72" i="16" s="1"/>
  <c r="G30" i="17"/>
  <c r="I29" i="17"/>
  <c r="H29" i="17"/>
  <c r="F32" i="16"/>
  <c r="H32" i="16" s="1"/>
  <c r="G31" i="16"/>
  <c r="B74" i="15"/>
  <c r="H32" i="18" l="1"/>
  <c r="I31" i="18"/>
  <c r="J31" i="18"/>
  <c r="A73" i="13"/>
  <c r="B73" i="13" s="1"/>
  <c r="C73" i="13" s="1"/>
  <c r="D73" i="13" s="1"/>
  <c r="G73" i="13" s="1"/>
  <c r="H73" i="13" s="1"/>
  <c r="A73" i="17"/>
  <c r="B73" i="17" s="1"/>
  <c r="C73" i="17" s="1"/>
  <c r="D73" i="17" s="1"/>
  <c r="P73" i="17" s="1"/>
  <c r="Q73" i="17" s="1"/>
  <c r="A73" i="12"/>
  <c r="B73" i="12" s="1"/>
  <c r="N73" i="12" s="1"/>
  <c r="O73" i="12" s="1"/>
  <c r="A73" i="16"/>
  <c r="B73" i="16" s="1"/>
  <c r="C73" i="16" s="1"/>
  <c r="O73" i="16" s="1"/>
  <c r="P73" i="16" s="1"/>
  <c r="G31" i="17"/>
  <c r="I30" i="17"/>
  <c r="H30" i="17"/>
  <c r="F33" i="16"/>
  <c r="H33" i="16" s="1"/>
  <c r="G32" i="16"/>
  <c r="B75" i="15"/>
  <c r="H33" i="18" l="1"/>
  <c r="J32" i="18"/>
  <c r="I32" i="18"/>
  <c r="A74" i="13"/>
  <c r="B74" i="13" s="1"/>
  <c r="C74" i="13" s="1"/>
  <c r="D74" i="13" s="1"/>
  <c r="G74" i="13" s="1"/>
  <c r="H74" i="13" s="1"/>
  <c r="A74" i="17"/>
  <c r="B74" i="17" s="1"/>
  <c r="C74" i="17" s="1"/>
  <c r="D74" i="17" s="1"/>
  <c r="P74" i="17" s="1"/>
  <c r="Q74" i="17" s="1"/>
  <c r="A74" i="16"/>
  <c r="B74" i="16" s="1"/>
  <c r="C74" i="16" s="1"/>
  <c r="O74" i="16" s="1"/>
  <c r="P74" i="16" s="1"/>
  <c r="A74" i="12"/>
  <c r="B74" i="12" s="1"/>
  <c r="N74" i="12" s="1"/>
  <c r="O74" i="12" s="1"/>
  <c r="I31" i="17"/>
  <c r="G32" i="17"/>
  <c r="H31" i="17"/>
  <c r="F34" i="16"/>
  <c r="H34" i="16" s="1"/>
  <c r="G33" i="16"/>
  <c r="B76" i="15"/>
  <c r="H34" i="18" l="1"/>
  <c r="I33" i="18"/>
  <c r="J33" i="18"/>
  <c r="A75" i="17"/>
  <c r="B75" i="17" s="1"/>
  <c r="C75" i="17" s="1"/>
  <c r="D75" i="17" s="1"/>
  <c r="P75" i="17" s="1"/>
  <c r="Q75" i="17" s="1"/>
  <c r="A75" i="13"/>
  <c r="B75" i="13" s="1"/>
  <c r="C75" i="13" s="1"/>
  <c r="D75" i="13" s="1"/>
  <c r="G75" i="13" s="1"/>
  <c r="H75" i="13" s="1"/>
  <c r="A75" i="16"/>
  <c r="B75" i="16" s="1"/>
  <c r="C75" i="16" s="1"/>
  <c r="O75" i="16" s="1"/>
  <c r="P75" i="16" s="1"/>
  <c r="A75" i="12"/>
  <c r="B75" i="12" s="1"/>
  <c r="N75" i="12" s="1"/>
  <c r="O75" i="12" s="1"/>
  <c r="G33" i="17"/>
  <c r="I32" i="17"/>
  <c r="H32" i="17"/>
  <c r="F35" i="16"/>
  <c r="H35" i="16" s="1"/>
  <c r="G34" i="16"/>
  <c r="B77" i="15"/>
  <c r="H35" i="18" l="1"/>
  <c r="J34" i="18"/>
  <c r="I34" i="18"/>
  <c r="A76" i="17"/>
  <c r="B76" i="17" s="1"/>
  <c r="C76" i="17" s="1"/>
  <c r="D76" i="17" s="1"/>
  <c r="P76" i="17" s="1"/>
  <c r="Q76" i="17" s="1"/>
  <c r="A76" i="12"/>
  <c r="B76" i="12" s="1"/>
  <c r="N76" i="12" s="1"/>
  <c r="O76" i="12" s="1"/>
  <c r="A76" i="16"/>
  <c r="B76" i="16" s="1"/>
  <c r="C76" i="16" s="1"/>
  <c r="O76" i="16" s="1"/>
  <c r="P76" i="16" s="1"/>
  <c r="A76" i="13"/>
  <c r="B76" i="13" s="1"/>
  <c r="C76" i="13" s="1"/>
  <c r="D76" i="13" s="1"/>
  <c r="G76" i="13" s="1"/>
  <c r="H76" i="13" s="1"/>
  <c r="G34" i="17"/>
  <c r="I33" i="17"/>
  <c r="H33" i="17"/>
  <c r="F36" i="16"/>
  <c r="H36" i="16" s="1"/>
  <c r="G35" i="16"/>
  <c r="B78" i="15"/>
  <c r="H36" i="18" l="1"/>
  <c r="J35" i="18"/>
  <c r="I35" i="18"/>
  <c r="A77" i="12"/>
  <c r="B77" i="12" s="1"/>
  <c r="N77" i="12" s="1"/>
  <c r="O77" i="12" s="1"/>
  <c r="A77" i="16"/>
  <c r="B77" i="16" s="1"/>
  <c r="C77" i="16" s="1"/>
  <c r="O77" i="16" s="1"/>
  <c r="P77" i="16" s="1"/>
  <c r="A77" i="13"/>
  <c r="B77" i="13" s="1"/>
  <c r="C77" i="13" s="1"/>
  <c r="D77" i="13" s="1"/>
  <c r="G77" i="13" s="1"/>
  <c r="H77" i="13" s="1"/>
  <c r="A77" i="17"/>
  <c r="B77" i="17" s="1"/>
  <c r="C77" i="17" s="1"/>
  <c r="D77" i="17" s="1"/>
  <c r="P77" i="17" s="1"/>
  <c r="Q77" i="17" s="1"/>
  <c r="G35" i="17"/>
  <c r="I34" i="17"/>
  <c r="H34" i="17"/>
  <c r="F37" i="16"/>
  <c r="H37" i="16" s="1"/>
  <c r="G36" i="16"/>
  <c r="B79" i="15"/>
  <c r="H37" i="18" l="1"/>
  <c r="J36" i="18"/>
  <c r="I36" i="18"/>
  <c r="A78" i="16"/>
  <c r="B78" i="16" s="1"/>
  <c r="C78" i="16" s="1"/>
  <c r="O78" i="16" s="1"/>
  <c r="P78" i="16" s="1"/>
  <c r="A78" i="12"/>
  <c r="B78" i="12" s="1"/>
  <c r="N78" i="12" s="1"/>
  <c r="O78" i="12" s="1"/>
  <c r="A78" i="13"/>
  <c r="B78" i="13" s="1"/>
  <c r="C78" i="13" s="1"/>
  <c r="D78" i="13" s="1"/>
  <c r="G78" i="13" s="1"/>
  <c r="H78" i="13" s="1"/>
  <c r="A78" i="17"/>
  <c r="B78" i="17" s="1"/>
  <c r="C78" i="17" s="1"/>
  <c r="D78" i="17" s="1"/>
  <c r="P78" i="17" s="1"/>
  <c r="Q78" i="17" s="1"/>
  <c r="G36" i="17"/>
  <c r="I35" i="17"/>
  <c r="H35" i="17"/>
  <c r="F38" i="16"/>
  <c r="H38" i="16" s="1"/>
  <c r="G37" i="16"/>
  <c r="B80" i="15"/>
  <c r="H38" i="18" l="1"/>
  <c r="I37" i="18"/>
  <c r="J37" i="18"/>
  <c r="A79" i="12"/>
  <c r="B79" i="12" s="1"/>
  <c r="N79" i="12" s="1"/>
  <c r="O79" i="12" s="1"/>
  <c r="A79" i="17"/>
  <c r="B79" i="17" s="1"/>
  <c r="C79" i="17" s="1"/>
  <c r="D79" i="17" s="1"/>
  <c r="P79" i="17" s="1"/>
  <c r="Q79" i="17" s="1"/>
  <c r="A79" i="16"/>
  <c r="B79" i="16" s="1"/>
  <c r="C79" i="16" s="1"/>
  <c r="O79" i="16" s="1"/>
  <c r="P79" i="16" s="1"/>
  <c r="A79" i="13"/>
  <c r="B79" i="13" s="1"/>
  <c r="C79" i="13" s="1"/>
  <c r="D79" i="13" s="1"/>
  <c r="G79" i="13" s="1"/>
  <c r="H79" i="13" s="1"/>
  <c r="G37" i="17"/>
  <c r="I36" i="17"/>
  <c r="H36" i="17"/>
  <c r="F39" i="16"/>
  <c r="H39" i="16" s="1"/>
  <c r="G38" i="16"/>
  <c r="B81" i="15"/>
  <c r="H39" i="18" l="1"/>
  <c r="I38" i="18"/>
  <c r="J38" i="18"/>
  <c r="A80" i="13"/>
  <c r="B80" i="13" s="1"/>
  <c r="C80" i="13" s="1"/>
  <c r="D80" i="13" s="1"/>
  <c r="G80" i="13" s="1"/>
  <c r="H80" i="13" s="1"/>
  <c r="A80" i="17"/>
  <c r="B80" i="17" s="1"/>
  <c r="C80" i="17" s="1"/>
  <c r="D80" i="17" s="1"/>
  <c r="P80" i="17" s="1"/>
  <c r="Q80" i="17" s="1"/>
  <c r="A80" i="12"/>
  <c r="B80" i="12" s="1"/>
  <c r="N80" i="12" s="1"/>
  <c r="O80" i="12" s="1"/>
  <c r="A80" i="16"/>
  <c r="B80" i="16" s="1"/>
  <c r="C80" i="16" s="1"/>
  <c r="O80" i="16" s="1"/>
  <c r="P80" i="16" s="1"/>
  <c r="G38" i="17"/>
  <c r="I37" i="17"/>
  <c r="H37" i="17"/>
  <c r="F40" i="16"/>
  <c r="H40" i="16" s="1"/>
  <c r="G39" i="16"/>
  <c r="B82" i="15"/>
  <c r="H40" i="18" l="1"/>
  <c r="I39" i="18"/>
  <c r="J39" i="18"/>
  <c r="A81" i="13"/>
  <c r="B81" i="13" s="1"/>
  <c r="C81" i="13" s="1"/>
  <c r="D81" i="13" s="1"/>
  <c r="G81" i="13" s="1"/>
  <c r="H81" i="13" s="1"/>
  <c r="A81" i="17"/>
  <c r="B81" i="17" s="1"/>
  <c r="C81" i="17" s="1"/>
  <c r="D81" i="17" s="1"/>
  <c r="P81" i="17" s="1"/>
  <c r="Q81" i="17" s="1"/>
  <c r="A81" i="12"/>
  <c r="B81" i="12" s="1"/>
  <c r="N81" i="12" s="1"/>
  <c r="O81" i="12" s="1"/>
  <c r="A81" i="16"/>
  <c r="B81" i="16" s="1"/>
  <c r="C81" i="16" s="1"/>
  <c r="O81" i="16" s="1"/>
  <c r="P81" i="16" s="1"/>
  <c r="I38" i="17"/>
  <c r="G39" i="17"/>
  <c r="H38" i="17"/>
  <c r="F41" i="16"/>
  <c r="H41" i="16" s="1"/>
  <c r="G40" i="16"/>
  <c r="B83" i="15"/>
  <c r="H41" i="18" l="1"/>
  <c r="I40" i="18"/>
  <c r="J40" i="18"/>
  <c r="A82" i="13"/>
  <c r="B82" i="13" s="1"/>
  <c r="C82" i="13" s="1"/>
  <c r="D82" i="13" s="1"/>
  <c r="G82" i="13" s="1"/>
  <c r="H82" i="13" s="1"/>
  <c r="A82" i="17"/>
  <c r="B82" i="17" s="1"/>
  <c r="C82" i="17" s="1"/>
  <c r="D82" i="17" s="1"/>
  <c r="P82" i="17" s="1"/>
  <c r="Q82" i="17" s="1"/>
  <c r="A82" i="16"/>
  <c r="B82" i="16" s="1"/>
  <c r="C82" i="16" s="1"/>
  <c r="O82" i="16" s="1"/>
  <c r="P82" i="16" s="1"/>
  <c r="A82" i="12"/>
  <c r="B82" i="12" s="1"/>
  <c r="N82" i="12" s="1"/>
  <c r="O82" i="12" s="1"/>
  <c r="G40" i="17"/>
  <c r="I39" i="17"/>
  <c r="H39" i="17"/>
  <c r="F42" i="16"/>
  <c r="H42" i="16" s="1"/>
  <c r="G41" i="16"/>
  <c r="B84" i="15"/>
  <c r="H42" i="18" l="1"/>
  <c r="I41" i="18"/>
  <c r="J41" i="18"/>
  <c r="A83" i="17"/>
  <c r="B83" i="17" s="1"/>
  <c r="C83" i="17" s="1"/>
  <c r="D83" i="17" s="1"/>
  <c r="P83" i="17" s="1"/>
  <c r="Q83" i="17" s="1"/>
  <c r="A83" i="12"/>
  <c r="B83" i="12" s="1"/>
  <c r="N83" i="12" s="1"/>
  <c r="O83" i="12" s="1"/>
  <c r="A83" i="13"/>
  <c r="B83" i="13" s="1"/>
  <c r="C83" i="13" s="1"/>
  <c r="D83" i="13" s="1"/>
  <c r="G83" i="13" s="1"/>
  <c r="H83" i="13" s="1"/>
  <c r="A83" i="16"/>
  <c r="B83" i="16" s="1"/>
  <c r="C83" i="16" s="1"/>
  <c r="O83" i="16" s="1"/>
  <c r="P83" i="16" s="1"/>
  <c r="G41" i="17"/>
  <c r="I40" i="17"/>
  <c r="H40" i="17"/>
  <c r="F43" i="16"/>
  <c r="H43" i="16" s="1"/>
  <c r="G42" i="16"/>
  <c r="B85" i="15"/>
  <c r="H43" i="18" l="1"/>
  <c r="I42" i="18"/>
  <c r="J42" i="18"/>
  <c r="A84" i="17"/>
  <c r="B84" i="17" s="1"/>
  <c r="A84" i="16"/>
  <c r="B84" i="16" s="1"/>
  <c r="A84" i="13"/>
  <c r="W3" i="5"/>
  <c r="I41" i="17"/>
  <c r="G42" i="17"/>
  <c r="H41" i="17"/>
  <c r="G43" i="16"/>
  <c r="F44" i="16"/>
  <c r="H44" i="16" s="1"/>
  <c r="B86" i="15"/>
  <c r="A85" i="13" s="1"/>
  <c r="H44" i="18" l="1"/>
  <c r="I43" i="18"/>
  <c r="J43" i="18"/>
  <c r="C84" i="16"/>
  <c r="O84" i="16" s="1"/>
  <c r="P84" i="16" s="1"/>
  <c r="S3" i="16" s="1"/>
  <c r="T3" i="16" s="1"/>
  <c r="T5" i="16" s="1"/>
  <c r="V3" i="16"/>
  <c r="C84" i="17"/>
  <c r="D84" i="17" s="1"/>
  <c r="P84" i="17" s="1"/>
  <c r="Q84" i="17" s="1"/>
  <c r="T3" i="17" s="1"/>
  <c r="U3" i="17" s="1"/>
  <c r="U5" i="17" s="1"/>
  <c r="W3" i="17"/>
  <c r="G43" i="17"/>
  <c r="I42" i="17"/>
  <c r="H42" i="17"/>
  <c r="F45" i="16"/>
  <c r="H45" i="16" s="1"/>
  <c r="G44" i="16"/>
  <c r="B87" i="15"/>
  <c r="A86" i="13" s="1"/>
  <c r="H45" i="18" l="1"/>
  <c r="I44" i="18"/>
  <c r="J44" i="18"/>
  <c r="G44" i="17"/>
  <c r="I43" i="17"/>
  <c r="H43" i="17"/>
  <c r="F46" i="16"/>
  <c r="H46" i="16" s="1"/>
  <c r="G45" i="16"/>
  <c r="B88" i="15"/>
  <c r="A87" i="13" s="1"/>
  <c r="H46" i="18" l="1"/>
  <c r="I45" i="18"/>
  <c r="J45" i="18"/>
  <c r="G45" i="17"/>
  <c r="I44" i="17"/>
  <c r="H44" i="17"/>
  <c r="F47" i="16"/>
  <c r="H47" i="16" s="1"/>
  <c r="G46" i="16"/>
  <c r="B89" i="15"/>
  <c r="A88" i="13" s="1"/>
  <c r="H47" i="18" l="1"/>
  <c r="J46" i="18"/>
  <c r="I46" i="18"/>
  <c r="I45" i="17"/>
  <c r="G46" i="17"/>
  <c r="H45" i="17"/>
  <c r="F48" i="16"/>
  <c r="H48" i="16" s="1"/>
  <c r="G47" i="16"/>
  <c r="B90" i="15"/>
  <c r="A89" i="13" s="1"/>
  <c r="H48" i="18" l="1"/>
  <c r="I47" i="18"/>
  <c r="J47" i="18"/>
  <c r="I46" i="17"/>
  <c r="G47" i="17"/>
  <c r="H46" i="17"/>
  <c r="F49" i="16"/>
  <c r="H49" i="16" s="1"/>
  <c r="G48" i="16"/>
  <c r="B91" i="15"/>
  <c r="A90" i="13" s="1"/>
  <c r="H49" i="18" l="1"/>
  <c r="J48" i="18"/>
  <c r="I48" i="18"/>
  <c r="G48" i="17"/>
  <c r="I47" i="17"/>
  <c r="H47" i="17"/>
  <c r="F50" i="16"/>
  <c r="H50" i="16" s="1"/>
  <c r="G49" i="16"/>
  <c r="B92" i="15"/>
  <c r="A91" i="13" s="1"/>
  <c r="H50" i="18" l="1"/>
  <c r="I49" i="18"/>
  <c r="J49" i="18"/>
  <c r="G49" i="17"/>
  <c r="I48" i="17"/>
  <c r="H48" i="17"/>
  <c r="F51" i="16"/>
  <c r="H51" i="16" s="1"/>
  <c r="G50" i="16"/>
  <c r="B93" i="15"/>
  <c r="A92" i="13" s="1"/>
  <c r="H51" i="18" l="1"/>
  <c r="J50" i="18"/>
  <c r="I50" i="18"/>
  <c r="I49" i="17"/>
  <c r="G50" i="17"/>
  <c r="H49" i="17"/>
  <c r="F52" i="16"/>
  <c r="H52" i="16" s="1"/>
  <c r="G51" i="16"/>
  <c r="B94" i="15"/>
  <c r="A93" i="13" s="1"/>
  <c r="H52" i="18" l="1"/>
  <c r="I51" i="18"/>
  <c r="J51" i="18"/>
  <c r="G51" i="17"/>
  <c r="I50" i="17"/>
  <c r="H50" i="17"/>
  <c r="F53" i="16"/>
  <c r="H53" i="16" s="1"/>
  <c r="G52" i="16"/>
  <c r="B95" i="15"/>
  <c r="A94" i="13" s="1"/>
  <c r="H53" i="18" l="1"/>
  <c r="J52" i="18"/>
  <c r="I52" i="18"/>
  <c r="G52" i="17"/>
  <c r="I51" i="17"/>
  <c r="H51" i="17"/>
  <c r="F54" i="16"/>
  <c r="H54" i="16" s="1"/>
  <c r="G53" i="16"/>
  <c r="B96" i="15"/>
  <c r="A95" i="13" s="1"/>
  <c r="H54" i="18" l="1"/>
  <c r="I53" i="18"/>
  <c r="J53" i="18"/>
  <c r="G53" i="17"/>
  <c r="I52" i="17"/>
  <c r="H52" i="17"/>
  <c r="F55" i="16"/>
  <c r="H55" i="16" s="1"/>
  <c r="G54" i="16"/>
  <c r="B97" i="15"/>
  <c r="A96" i="13" s="1"/>
  <c r="H55" i="18" l="1"/>
  <c r="J54" i="18"/>
  <c r="I54" i="18"/>
  <c r="I53" i="17"/>
  <c r="G54" i="17"/>
  <c r="H53" i="17"/>
  <c r="F56" i="16"/>
  <c r="H56" i="16" s="1"/>
  <c r="G55" i="16"/>
  <c r="B98" i="15"/>
  <c r="A97" i="13" s="1"/>
  <c r="H56" i="18" l="1"/>
  <c r="I55" i="18"/>
  <c r="J55" i="18"/>
  <c r="I54" i="17"/>
  <c r="G55" i="17"/>
  <c r="H54" i="17"/>
  <c r="F57" i="16"/>
  <c r="H57" i="16" s="1"/>
  <c r="G56" i="16"/>
  <c r="B99" i="15"/>
  <c r="A98" i="13" s="1"/>
  <c r="H57" i="18" l="1"/>
  <c r="J56" i="18"/>
  <c r="I56" i="18"/>
  <c r="G56" i="17"/>
  <c r="I55" i="17"/>
  <c r="H55" i="17"/>
  <c r="F58" i="16"/>
  <c r="H58" i="16" s="1"/>
  <c r="G57" i="16"/>
  <c r="B100" i="15"/>
  <c r="A99" i="13" s="1"/>
  <c r="H58" i="18" l="1"/>
  <c r="I57" i="18"/>
  <c r="J57" i="18"/>
  <c r="G57" i="17"/>
  <c r="I56" i="17"/>
  <c r="H56" i="17"/>
  <c r="F59" i="16"/>
  <c r="H59" i="16" s="1"/>
  <c r="G58" i="16"/>
  <c r="B101" i="15"/>
  <c r="A100" i="13" s="1"/>
  <c r="H59" i="18" l="1"/>
  <c r="I58" i="18"/>
  <c r="J58" i="18"/>
  <c r="I57" i="17"/>
  <c r="G58" i="17"/>
  <c r="H57" i="17"/>
  <c r="G59" i="16"/>
  <c r="F60" i="16"/>
  <c r="H60" i="16" s="1"/>
  <c r="B102" i="15"/>
  <c r="A101" i="13" s="1"/>
  <c r="H60" i="18" l="1"/>
  <c r="I59" i="18"/>
  <c r="J59" i="18"/>
  <c r="G59" i="17"/>
  <c r="I58" i="17"/>
  <c r="H58" i="17"/>
  <c r="F61" i="16"/>
  <c r="H61" i="16" s="1"/>
  <c r="G60" i="16"/>
  <c r="B103" i="15"/>
  <c r="A102" i="13" s="1"/>
  <c r="H61" i="18" l="1"/>
  <c r="J60" i="18"/>
  <c r="I60" i="18"/>
  <c r="G60" i="17"/>
  <c r="I59" i="17"/>
  <c r="H59" i="17"/>
  <c r="F62" i="16"/>
  <c r="H62" i="16" s="1"/>
  <c r="G61" i="16"/>
  <c r="B104" i="15"/>
  <c r="A103" i="13" s="1"/>
  <c r="H62" i="18" l="1"/>
  <c r="I61" i="18"/>
  <c r="J61" i="18"/>
  <c r="G61" i="17"/>
  <c r="I60" i="17"/>
  <c r="H60" i="17"/>
  <c r="F63" i="16"/>
  <c r="H63" i="16" s="1"/>
  <c r="G62" i="16"/>
  <c r="B105" i="15"/>
  <c r="H63" i="18" l="1"/>
  <c r="J62" i="18"/>
  <c r="I62" i="18"/>
  <c r="I61" i="17"/>
  <c r="G62" i="17"/>
  <c r="H61" i="17"/>
  <c r="F64" i="16"/>
  <c r="H64" i="16" s="1"/>
  <c r="G63" i="16"/>
  <c r="B106" i="15"/>
  <c r="H64" i="18" l="1"/>
  <c r="I63" i="18"/>
  <c r="J63" i="18"/>
  <c r="I62" i="17"/>
  <c r="G63" i="17"/>
  <c r="H62" i="17"/>
  <c r="F65" i="16"/>
  <c r="H65" i="16" s="1"/>
  <c r="G64" i="16"/>
  <c r="B107" i="15"/>
  <c r="H65" i="18" l="1"/>
  <c r="J64" i="18"/>
  <c r="I64" i="18"/>
  <c r="G64" i="17"/>
  <c r="I63" i="17"/>
  <c r="H63" i="17"/>
  <c r="F66" i="16"/>
  <c r="H66" i="16" s="1"/>
  <c r="G65" i="16"/>
  <c r="B108" i="15"/>
  <c r="H66" i="18" l="1"/>
  <c r="I65" i="18"/>
  <c r="J65" i="18"/>
  <c r="G65" i="17"/>
  <c r="I64" i="17"/>
  <c r="H64" i="17"/>
  <c r="F67" i="16"/>
  <c r="H67" i="16" s="1"/>
  <c r="G66" i="16"/>
  <c r="B109" i="15"/>
  <c r="H67" i="18" l="1"/>
  <c r="J66" i="18"/>
  <c r="I66" i="18"/>
  <c r="I65" i="17"/>
  <c r="G66" i="17"/>
  <c r="H65" i="17"/>
  <c r="F68" i="16"/>
  <c r="H68" i="16" s="1"/>
  <c r="G67" i="16"/>
  <c r="B110" i="15"/>
  <c r="H68" i="18" l="1"/>
  <c r="I67" i="18"/>
  <c r="J67" i="18"/>
  <c r="G67" i="17"/>
  <c r="I66" i="17"/>
  <c r="H66" i="17"/>
  <c r="F69" i="16"/>
  <c r="H69" i="16" s="1"/>
  <c r="G68" i="16"/>
  <c r="B111" i="15"/>
  <c r="H69" i="18" l="1"/>
  <c r="J68" i="18"/>
  <c r="I68" i="18"/>
  <c r="G68" i="17"/>
  <c r="I67" i="17"/>
  <c r="H67" i="17"/>
  <c r="F70" i="16"/>
  <c r="H70" i="16" s="1"/>
  <c r="G69" i="16"/>
  <c r="B112" i="15"/>
  <c r="H70" i="18" l="1"/>
  <c r="I69" i="18"/>
  <c r="J69" i="18"/>
  <c r="G69" i="17"/>
  <c r="I68" i="17"/>
  <c r="H68" i="17"/>
  <c r="F71" i="16"/>
  <c r="H71" i="16" s="1"/>
  <c r="G70" i="16"/>
  <c r="B113" i="15"/>
  <c r="H71" i="18" l="1"/>
  <c r="I70" i="18"/>
  <c r="J70" i="18"/>
  <c r="I69" i="17"/>
  <c r="G70" i="17"/>
  <c r="H69" i="17"/>
  <c r="F72" i="16"/>
  <c r="H72" i="16" s="1"/>
  <c r="G71" i="16"/>
  <c r="B114" i="15"/>
  <c r="H72" i="18" l="1"/>
  <c r="I71" i="18"/>
  <c r="J71" i="18"/>
  <c r="I70" i="17"/>
  <c r="G71" i="17"/>
  <c r="H70" i="17"/>
  <c r="F73" i="16"/>
  <c r="H73" i="16" s="1"/>
  <c r="G72" i="16"/>
  <c r="B115" i="15"/>
  <c r="H73" i="18" l="1"/>
  <c r="J72" i="18"/>
  <c r="I72" i="18"/>
  <c r="G72" i="17"/>
  <c r="I71" i="17"/>
  <c r="H71" i="17"/>
  <c r="F74" i="16"/>
  <c r="H74" i="16" s="1"/>
  <c r="G73" i="16"/>
  <c r="B116" i="15"/>
  <c r="H74" i="18" l="1"/>
  <c r="J73" i="18"/>
  <c r="I73" i="18"/>
  <c r="G73" i="17"/>
  <c r="I72" i="17"/>
  <c r="H72" i="17"/>
  <c r="F75" i="16"/>
  <c r="H75" i="16" s="1"/>
  <c r="G74" i="16"/>
  <c r="B117" i="15"/>
  <c r="H75" i="18" l="1"/>
  <c r="J74" i="18"/>
  <c r="I74" i="18"/>
  <c r="I73" i="17"/>
  <c r="G74" i="17"/>
  <c r="H73" i="17"/>
  <c r="F76" i="16"/>
  <c r="H76" i="16" s="1"/>
  <c r="G75" i="16"/>
  <c r="B118" i="15"/>
  <c r="H76" i="18" l="1"/>
  <c r="I75" i="18"/>
  <c r="J75" i="18"/>
  <c r="G75" i="17"/>
  <c r="I74" i="17"/>
  <c r="H74" i="17"/>
  <c r="F77" i="16"/>
  <c r="H77" i="16" s="1"/>
  <c r="G76" i="16"/>
  <c r="B119" i="15"/>
  <c r="H77" i="18" l="1"/>
  <c r="I76" i="18"/>
  <c r="J76" i="18"/>
  <c r="G76" i="17"/>
  <c r="I75" i="17"/>
  <c r="H75" i="17"/>
  <c r="F78" i="16"/>
  <c r="H78" i="16" s="1"/>
  <c r="G77" i="16"/>
  <c r="B120" i="15"/>
  <c r="H78" i="18" l="1"/>
  <c r="I77" i="18"/>
  <c r="J77" i="18"/>
  <c r="G77" i="17"/>
  <c r="I76" i="17"/>
  <c r="H76" i="17"/>
  <c r="F79" i="16"/>
  <c r="H79" i="16" s="1"/>
  <c r="G78" i="16"/>
  <c r="B121" i="15"/>
  <c r="H79" i="18" l="1"/>
  <c r="I78" i="18"/>
  <c r="J78" i="18"/>
  <c r="I77" i="17"/>
  <c r="G78" i="17"/>
  <c r="H77" i="17"/>
  <c r="F80" i="16"/>
  <c r="H80" i="16" s="1"/>
  <c r="G79" i="16"/>
  <c r="B122" i="15"/>
  <c r="H80" i="18" l="1"/>
  <c r="I79" i="18"/>
  <c r="J79" i="18"/>
  <c r="I78" i="17"/>
  <c r="G79" i="17"/>
  <c r="H78" i="17"/>
  <c r="F81" i="16"/>
  <c r="H81" i="16" s="1"/>
  <c r="G80" i="16"/>
  <c r="B123" i="15"/>
  <c r="H81" i="18" l="1"/>
  <c r="J80" i="18"/>
  <c r="I80" i="18"/>
  <c r="G80" i="17"/>
  <c r="I79" i="17"/>
  <c r="H79" i="17"/>
  <c r="F82" i="16"/>
  <c r="H82" i="16" s="1"/>
  <c r="G81" i="16"/>
  <c r="B124" i="15"/>
  <c r="H82" i="18" l="1"/>
  <c r="I81" i="18"/>
  <c r="J81" i="18"/>
  <c r="G81" i="17"/>
  <c r="I80" i="17"/>
  <c r="H80" i="17"/>
  <c r="F83" i="16"/>
  <c r="H83" i="16" s="1"/>
  <c r="G82" i="16"/>
  <c r="B125" i="15"/>
  <c r="H83" i="18" l="1"/>
  <c r="I82" i="18"/>
  <c r="J82" i="18"/>
  <c r="I81" i="17"/>
  <c r="G82" i="17"/>
  <c r="H81" i="17"/>
  <c r="F84" i="16"/>
  <c r="H84" i="16" s="1"/>
  <c r="J5" i="16" s="1"/>
  <c r="G83" i="16"/>
  <c r="B126" i="15"/>
  <c r="H84" i="18" l="1"/>
  <c r="J83" i="18"/>
  <c r="I83" i="18"/>
  <c r="G83" i="17"/>
  <c r="I82" i="17"/>
  <c r="H82" i="17"/>
  <c r="G84" i="16"/>
  <c r="J3" i="16" s="1"/>
  <c r="B127" i="15"/>
  <c r="H85" i="18" l="1"/>
  <c r="I84" i="18"/>
  <c r="J84" i="18"/>
  <c r="G84" i="17"/>
  <c r="I83" i="17"/>
  <c r="H83" i="17"/>
  <c r="K3" i="16"/>
  <c r="K5" i="16" s="1"/>
  <c r="T8" i="16" s="1"/>
  <c r="B128" i="15"/>
  <c r="H86" i="18" l="1"/>
  <c r="I85" i="18"/>
  <c r="J85" i="18"/>
  <c r="I84" i="17"/>
  <c r="K5" i="17" s="1"/>
  <c r="H84" i="17"/>
  <c r="K3" i="17" s="1"/>
  <c r="B129" i="15"/>
  <c r="H87" i="18" l="1"/>
  <c r="J86" i="18"/>
  <c r="I86" i="18"/>
  <c r="L3" i="17"/>
  <c r="L5" i="17" s="1"/>
  <c r="U8" i="17" s="1"/>
  <c r="B130" i="15"/>
  <c r="H88" i="18" l="1"/>
  <c r="I87" i="18"/>
  <c r="J87" i="18"/>
  <c r="B131" i="15"/>
  <c r="H89" i="18" l="1"/>
  <c r="J88" i="18"/>
  <c r="I88" i="18"/>
  <c r="B132" i="15"/>
  <c r="H90" i="18" l="1"/>
  <c r="I89" i="18"/>
  <c r="J89" i="18"/>
  <c r="B133" i="15"/>
  <c r="H91" i="18" l="1"/>
  <c r="I90" i="18"/>
  <c r="J90" i="18"/>
  <c r="B134" i="15"/>
  <c r="H92" i="18" l="1"/>
  <c r="I91" i="18"/>
  <c r="J91" i="18"/>
  <c r="B135" i="15"/>
  <c r="H93" i="18" l="1"/>
  <c r="J92" i="18"/>
  <c r="I92" i="18"/>
  <c r="B136" i="15"/>
  <c r="H94" i="18" l="1"/>
  <c r="I93" i="18"/>
  <c r="J93" i="18"/>
  <c r="B137" i="15"/>
  <c r="H95" i="18" l="1"/>
  <c r="J94" i="18"/>
  <c r="I94" i="18"/>
  <c r="B138" i="15"/>
  <c r="H96" i="18" l="1"/>
  <c r="I95" i="18"/>
  <c r="J95" i="18"/>
  <c r="B139" i="15"/>
  <c r="H97" i="18" l="1"/>
  <c r="I96" i="18"/>
  <c r="J96" i="18"/>
  <c r="B140" i="15"/>
  <c r="H98" i="18" l="1"/>
  <c r="I97" i="18"/>
  <c r="J97" i="18"/>
  <c r="B141" i="15"/>
  <c r="H99" i="18" l="1"/>
  <c r="I98" i="18"/>
  <c r="J98" i="18"/>
  <c r="B142" i="15"/>
  <c r="H100" i="18" l="1"/>
  <c r="I99" i="18"/>
  <c r="J99" i="18"/>
  <c r="B143" i="15"/>
  <c r="H101" i="18" l="1"/>
  <c r="J100" i="18"/>
  <c r="I100" i="18"/>
  <c r="B144" i="15"/>
  <c r="H102" i="18" l="1"/>
  <c r="I101" i="18"/>
  <c r="J101" i="18"/>
  <c r="B145" i="15"/>
  <c r="H103" i="18" l="1"/>
  <c r="I102" i="18"/>
  <c r="J102" i="18"/>
  <c r="B146" i="15"/>
  <c r="H104" i="18" l="1"/>
  <c r="J103" i="18"/>
  <c r="I103" i="18"/>
  <c r="B147" i="15"/>
  <c r="H105" i="18" l="1"/>
  <c r="I104" i="18"/>
  <c r="J104" i="18"/>
  <c r="B148" i="15"/>
  <c r="H106" i="18" l="1"/>
  <c r="I105" i="18"/>
  <c r="J105" i="18"/>
  <c r="B149" i="15"/>
  <c r="H107" i="18" l="1"/>
  <c r="J106" i="18"/>
  <c r="I106" i="18"/>
  <c r="B150" i="15"/>
  <c r="H108" i="18" l="1"/>
  <c r="I107" i="18"/>
  <c r="J107" i="18"/>
  <c r="B151" i="15"/>
  <c r="H109" i="18" l="1"/>
  <c r="I108" i="18"/>
  <c r="J108" i="18"/>
  <c r="B152" i="15"/>
  <c r="H110" i="18" l="1"/>
  <c r="J109" i="18"/>
  <c r="I109" i="18"/>
  <c r="B153" i="15"/>
  <c r="H111" i="18" l="1"/>
  <c r="J110" i="18"/>
  <c r="I110" i="18"/>
  <c r="B154" i="15"/>
  <c r="H112" i="18" l="1"/>
  <c r="J111" i="18"/>
  <c r="I111" i="18"/>
  <c r="B155" i="15"/>
  <c r="H113" i="18" l="1"/>
  <c r="I112" i="18"/>
  <c r="J112" i="18"/>
  <c r="B156" i="15"/>
  <c r="H114" i="18" l="1"/>
  <c r="J113" i="18"/>
  <c r="I113" i="18"/>
  <c r="B157" i="15"/>
  <c r="H115" i="18" l="1"/>
  <c r="I114" i="18"/>
  <c r="J114" i="18"/>
  <c r="B158" i="15"/>
  <c r="H116" i="18" l="1"/>
  <c r="I115" i="18"/>
  <c r="J115" i="18"/>
  <c r="B159" i="15"/>
  <c r="H117" i="18" l="1"/>
  <c r="I116" i="18"/>
  <c r="J116" i="18"/>
  <c r="B160" i="15"/>
  <c r="H118" i="18" l="1"/>
  <c r="I117" i="18"/>
  <c r="J117" i="18"/>
  <c r="B161" i="15"/>
  <c r="H119" i="18" l="1"/>
  <c r="J118" i="18"/>
  <c r="I118" i="18"/>
  <c r="B162" i="15"/>
  <c r="H120" i="18" l="1"/>
  <c r="I119" i="18"/>
  <c r="J119" i="18"/>
  <c r="B163" i="15"/>
  <c r="H121" i="18" l="1"/>
  <c r="I120" i="18"/>
  <c r="J120" i="18"/>
  <c r="B164" i="15"/>
  <c r="H122" i="18" l="1"/>
  <c r="I121" i="18"/>
  <c r="J121" i="18"/>
  <c r="B165" i="15"/>
  <c r="H123" i="18" l="1"/>
  <c r="I122" i="18"/>
  <c r="J122" i="18"/>
  <c r="B166" i="15"/>
  <c r="H124" i="18" l="1"/>
  <c r="I123" i="18"/>
  <c r="J123" i="18"/>
  <c r="B167" i="15"/>
  <c r="H125" i="18" l="1"/>
  <c r="I124" i="18"/>
  <c r="J124" i="18"/>
  <c r="B168" i="15"/>
  <c r="H126" i="18" l="1"/>
  <c r="I125" i="18"/>
  <c r="J125" i="18"/>
  <c r="B169" i="15"/>
  <c r="H127" i="18" l="1"/>
  <c r="I126" i="18"/>
  <c r="J126" i="18"/>
  <c r="B170" i="15"/>
  <c r="H128" i="18" l="1"/>
  <c r="I127" i="18"/>
  <c r="J127" i="18"/>
  <c r="B171" i="15"/>
  <c r="H129" i="18" l="1"/>
  <c r="I128" i="18"/>
  <c r="J128" i="18"/>
  <c r="B172" i="15"/>
  <c r="H130" i="18" l="1"/>
  <c r="I129" i="18"/>
  <c r="J129" i="18"/>
  <c r="B173" i="15"/>
  <c r="H131" i="18" l="1"/>
  <c r="I130" i="18"/>
  <c r="J130" i="18"/>
  <c r="B174" i="15"/>
  <c r="H132" i="18" l="1"/>
  <c r="I131" i="18"/>
  <c r="J131" i="18"/>
  <c r="B175" i="15"/>
  <c r="H133" i="18" l="1"/>
  <c r="I132" i="18"/>
  <c r="J132" i="18"/>
  <c r="B176" i="15"/>
  <c r="H134" i="18" l="1"/>
  <c r="I133" i="18"/>
  <c r="J133" i="18"/>
  <c r="B177" i="15"/>
  <c r="H135" i="18" l="1"/>
  <c r="I134" i="18"/>
  <c r="J134" i="18"/>
  <c r="B178" i="15"/>
  <c r="H136" i="18" l="1"/>
  <c r="I135" i="18"/>
  <c r="J135" i="18"/>
  <c r="B179" i="15"/>
  <c r="H137" i="18" l="1"/>
  <c r="I136" i="18"/>
  <c r="J136" i="18"/>
  <c r="B180" i="15"/>
  <c r="H138" i="18" l="1"/>
  <c r="I137" i="18"/>
  <c r="J137" i="18"/>
  <c r="B181" i="15"/>
  <c r="H139" i="18" l="1"/>
  <c r="I138" i="18"/>
  <c r="J138" i="18"/>
  <c r="B182" i="15"/>
  <c r="H140" i="18" l="1"/>
  <c r="I139" i="18"/>
  <c r="J139" i="18"/>
  <c r="B183" i="15"/>
  <c r="H141" i="18" l="1"/>
  <c r="I140" i="18"/>
  <c r="J140" i="18"/>
  <c r="B184" i="15"/>
  <c r="H142" i="18" l="1"/>
  <c r="I141" i="18"/>
  <c r="J141" i="18"/>
  <c r="B185" i="15"/>
  <c r="H143" i="18" l="1"/>
  <c r="I142" i="18"/>
  <c r="J142" i="18"/>
  <c r="B186" i="15"/>
  <c r="H144" i="18" l="1"/>
  <c r="I143" i="18"/>
  <c r="J143" i="18"/>
  <c r="B187" i="15"/>
  <c r="H145" i="18" l="1"/>
  <c r="I144" i="18"/>
  <c r="J144" i="18"/>
  <c r="B188" i="15"/>
  <c r="H146" i="18" l="1"/>
  <c r="I145" i="18"/>
  <c r="J145" i="18"/>
  <c r="B189" i="15"/>
  <c r="H147" i="18" l="1"/>
  <c r="I146" i="18"/>
  <c r="J146" i="18"/>
  <c r="B190" i="15"/>
  <c r="H148" i="18" l="1"/>
  <c r="I147" i="18"/>
  <c r="J147" i="18"/>
  <c r="B191" i="15"/>
  <c r="H149" i="18" l="1"/>
  <c r="I148" i="18"/>
  <c r="J148" i="18"/>
  <c r="B192" i="15"/>
  <c r="H150" i="18" l="1"/>
  <c r="I149" i="18"/>
  <c r="J149" i="18"/>
  <c r="B193" i="15"/>
  <c r="H151" i="18" l="1"/>
  <c r="I150" i="18"/>
  <c r="J150" i="18"/>
  <c r="B194" i="15"/>
  <c r="H152" i="18" l="1"/>
  <c r="I151" i="18"/>
  <c r="J151" i="18"/>
  <c r="B195" i="15"/>
  <c r="H153" i="18" l="1"/>
  <c r="I152" i="18"/>
  <c r="J152" i="18"/>
  <c r="B196" i="15"/>
  <c r="H154" i="18" l="1"/>
  <c r="I153" i="18"/>
  <c r="J153" i="18"/>
  <c r="B197" i="15"/>
  <c r="H155" i="18" l="1"/>
  <c r="I154" i="18"/>
  <c r="J154" i="18"/>
  <c r="B198" i="15"/>
  <c r="H156" i="18" l="1"/>
  <c r="I155" i="18"/>
  <c r="J155" i="18"/>
  <c r="B199" i="15"/>
  <c r="H157" i="18" l="1"/>
  <c r="I156" i="18"/>
  <c r="J156" i="18"/>
  <c r="B200" i="15"/>
  <c r="H158" i="18" l="1"/>
  <c r="I157" i="18"/>
  <c r="J157" i="18"/>
  <c r="B201" i="15"/>
  <c r="H159" i="18" l="1"/>
  <c r="I158" i="18"/>
  <c r="J158" i="18"/>
  <c r="B202" i="15"/>
  <c r="I159" i="18" l="1"/>
  <c r="L3" i="18" s="1"/>
  <c r="J159" i="18"/>
  <c r="L5" i="18" s="1"/>
  <c r="B203" i="15"/>
  <c r="M3" i="18" l="1"/>
  <c r="M5" i="18" s="1"/>
  <c r="Z6" i="18" s="1"/>
  <c r="B204" i="15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O83" i="13" l="1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O3" i="2"/>
  <c r="M3" i="12"/>
  <c r="D3" i="12"/>
  <c r="I73" i="13" l="1"/>
  <c r="I41" i="13"/>
  <c r="I9" i="13"/>
  <c r="I72" i="13"/>
  <c r="I40" i="13"/>
  <c r="I8" i="13"/>
  <c r="I70" i="13"/>
  <c r="I38" i="13"/>
  <c r="I6" i="13"/>
  <c r="I69" i="13"/>
  <c r="I37" i="13"/>
  <c r="I5" i="13"/>
  <c r="I68" i="13"/>
  <c r="I36" i="13"/>
  <c r="I4" i="13"/>
  <c r="I67" i="13"/>
  <c r="I35" i="13"/>
  <c r="I7" i="13"/>
  <c r="I58" i="13"/>
  <c r="I26" i="13"/>
  <c r="I65" i="13"/>
  <c r="I33" i="13"/>
  <c r="I63" i="13"/>
  <c r="I64" i="13"/>
  <c r="I32" i="13"/>
  <c r="I55" i="13"/>
  <c r="I62" i="13"/>
  <c r="I30" i="13"/>
  <c r="I71" i="13"/>
  <c r="I61" i="13"/>
  <c r="I29" i="13"/>
  <c r="I79" i="13"/>
  <c r="I60" i="13"/>
  <c r="I28" i="13"/>
  <c r="I23" i="13"/>
  <c r="I59" i="13"/>
  <c r="I27" i="13"/>
  <c r="I82" i="13"/>
  <c r="I50" i="13"/>
  <c r="I18" i="13"/>
  <c r="I57" i="13"/>
  <c r="I25" i="13"/>
  <c r="I15" i="13"/>
  <c r="I56" i="13"/>
  <c r="I24" i="13"/>
  <c r="I31" i="13"/>
  <c r="I54" i="13"/>
  <c r="I22" i="13"/>
  <c r="I39" i="13"/>
  <c r="I53" i="13"/>
  <c r="I21" i="13"/>
  <c r="I47" i="13"/>
  <c r="I52" i="13"/>
  <c r="I20" i="13"/>
  <c r="I83" i="13"/>
  <c r="I51" i="13"/>
  <c r="I19" i="13"/>
  <c r="I74" i="13"/>
  <c r="I42" i="13"/>
  <c r="I10" i="13"/>
  <c r="I81" i="13"/>
  <c r="I49" i="13"/>
  <c r="I17" i="13"/>
  <c r="I80" i="13"/>
  <c r="I48" i="13"/>
  <c r="I16" i="13"/>
  <c r="I78" i="13"/>
  <c r="I46" i="13"/>
  <c r="I14" i="13"/>
  <c r="I77" i="13"/>
  <c r="I45" i="13"/>
  <c r="I13" i="13"/>
  <c r="I76" i="13"/>
  <c r="I44" i="13"/>
  <c r="I12" i="13"/>
  <c r="I75" i="13"/>
  <c r="I43" i="13"/>
  <c r="I11" i="13"/>
  <c r="I66" i="13"/>
  <c r="I34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O71" i="5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4" i="5"/>
  <c r="R70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T14" i="2"/>
  <c r="T13" i="2"/>
  <c r="R3" i="2" l="1"/>
  <c r="J4" i="5"/>
  <c r="P189" i="12"/>
  <c r="P185" i="12"/>
  <c r="P193" i="12"/>
  <c r="P180" i="12"/>
  <c r="P191" i="12"/>
  <c r="P184" i="12"/>
  <c r="P186" i="12"/>
  <c r="P190" i="12"/>
  <c r="P178" i="12"/>
  <c r="P177" i="12"/>
  <c r="P192" i="12"/>
  <c r="P179" i="12"/>
  <c r="P182" i="12"/>
  <c r="P176" i="12"/>
  <c r="P194" i="12"/>
  <c r="P183" i="12"/>
  <c r="P181" i="12"/>
  <c r="P187" i="12"/>
  <c r="P188" i="12"/>
  <c r="P172" i="12"/>
  <c r="P174" i="12"/>
  <c r="P164" i="12"/>
  <c r="P168" i="12"/>
  <c r="P162" i="12"/>
  <c r="P160" i="12"/>
  <c r="P170" i="12"/>
  <c r="P166" i="12"/>
  <c r="P171" i="12"/>
  <c r="P161" i="12"/>
  <c r="P167" i="12"/>
  <c r="P159" i="12"/>
  <c r="P165" i="12"/>
  <c r="P163" i="12"/>
  <c r="P175" i="12"/>
  <c r="P169" i="12"/>
  <c r="P173" i="12"/>
  <c r="P157" i="12"/>
  <c r="P155" i="12"/>
  <c r="P149" i="12"/>
  <c r="P145" i="12"/>
  <c r="P151" i="12"/>
  <c r="P158" i="12"/>
  <c r="P147" i="12"/>
  <c r="P150" i="12"/>
  <c r="P146" i="12"/>
  <c r="P154" i="12"/>
  <c r="P148" i="12"/>
  <c r="P153" i="12"/>
  <c r="P156" i="12"/>
  <c r="P152" i="12"/>
  <c r="P95" i="12"/>
  <c r="P131" i="12"/>
  <c r="P135" i="12"/>
  <c r="P139" i="12"/>
  <c r="P105" i="12"/>
  <c r="P141" i="12"/>
  <c r="P143" i="12"/>
  <c r="P101" i="12"/>
  <c r="P103" i="12"/>
  <c r="P133" i="12"/>
  <c r="P137" i="12"/>
  <c r="P127" i="12"/>
  <c r="P87" i="12"/>
  <c r="P91" i="12"/>
  <c r="P118" i="12"/>
  <c r="P85" i="12"/>
  <c r="P92" i="12"/>
  <c r="P144" i="12"/>
  <c r="P142" i="12"/>
  <c r="P115" i="12"/>
  <c r="P98" i="12"/>
  <c r="P113" i="12"/>
  <c r="P108" i="12"/>
  <c r="P88" i="12"/>
  <c r="P94" i="12"/>
  <c r="P129" i="12"/>
  <c r="P114" i="12"/>
  <c r="P93" i="12"/>
  <c r="P120" i="12"/>
  <c r="P104" i="12"/>
  <c r="P124" i="12"/>
  <c r="P134" i="12"/>
  <c r="P112" i="12"/>
  <c r="P117" i="12"/>
  <c r="P122" i="12"/>
  <c r="P109" i="12"/>
  <c r="P123" i="12"/>
  <c r="P110" i="12"/>
  <c r="P136" i="12"/>
  <c r="P128" i="12"/>
  <c r="P111" i="12"/>
  <c r="P90" i="12"/>
  <c r="P121" i="12"/>
  <c r="P132" i="12"/>
  <c r="P102" i="12"/>
  <c r="P138" i="12"/>
  <c r="P99" i="12"/>
  <c r="P126" i="12"/>
  <c r="P140" i="12"/>
  <c r="P86" i="12"/>
  <c r="P125" i="12"/>
  <c r="P89" i="12"/>
  <c r="P96" i="12"/>
  <c r="P119" i="12"/>
  <c r="P130" i="12"/>
  <c r="P116" i="12"/>
  <c r="P100" i="12"/>
  <c r="P97" i="12"/>
  <c r="P106" i="12"/>
  <c r="P84" i="12"/>
  <c r="P107" i="12"/>
  <c r="H4" i="2"/>
  <c r="Q4" i="2"/>
  <c r="F3" i="2"/>
  <c r="P10" i="12"/>
  <c r="P18" i="12"/>
  <c r="P26" i="12"/>
  <c r="P34" i="12"/>
  <c r="P42" i="12"/>
  <c r="P50" i="12"/>
  <c r="P58" i="12"/>
  <c r="P66" i="12"/>
  <c r="P74" i="12"/>
  <c r="P82" i="12"/>
  <c r="P6" i="12"/>
  <c r="P14" i="12"/>
  <c r="P22" i="12"/>
  <c r="P30" i="12"/>
  <c r="P38" i="12"/>
  <c r="P46" i="12"/>
  <c r="P54" i="12"/>
  <c r="P62" i="12"/>
  <c r="P70" i="12"/>
  <c r="P78" i="12"/>
  <c r="P7" i="12"/>
  <c r="P15" i="12"/>
  <c r="P23" i="12"/>
  <c r="P31" i="12"/>
  <c r="P39" i="12"/>
  <c r="P47" i="12"/>
  <c r="P55" i="12"/>
  <c r="P63" i="12"/>
  <c r="P71" i="12"/>
  <c r="P79" i="12"/>
  <c r="P16" i="12"/>
  <c r="P28" i="12"/>
  <c r="P41" i="12"/>
  <c r="P53" i="12"/>
  <c r="P67" i="12"/>
  <c r="P80" i="12"/>
  <c r="P4" i="12"/>
  <c r="P17" i="12"/>
  <c r="P29" i="12"/>
  <c r="P43" i="12"/>
  <c r="P56" i="12"/>
  <c r="P68" i="12"/>
  <c r="P81" i="12"/>
  <c r="P5" i="12"/>
  <c r="P19" i="12"/>
  <c r="P32" i="12"/>
  <c r="P44" i="12"/>
  <c r="P57" i="12"/>
  <c r="P69" i="12"/>
  <c r="P83" i="12"/>
  <c r="P8" i="12"/>
  <c r="P20" i="12"/>
  <c r="P33" i="12"/>
  <c r="P45" i="12"/>
  <c r="P59" i="12"/>
  <c r="P72" i="12"/>
  <c r="P9" i="12"/>
  <c r="P21" i="12"/>
  <c r="P35" i="12"/>
  <c r="P48" i="12"/>
  <c r="P60" i="12"/>
  <c r="P73" i="12"/>
  <c r="P11" i="12"/>
  <c r="P24" i="12"/>
  <c r="P36" i="12"/>
  <c r="P49" i="12"/>
  <c r="P61" i="12"/>
  <c r="P75" i="12"/>
  <c r="P12" i="12"/>
  <c r="P25" i="12"/>
  <c r="P37" i="12"/>
  <c r="P51" i="12"/>
  <c r="P64" i="12"/>
  <c r="P76" i="12"/>
  <c r="P13" i="12"/>
  <c r="P27" i="12"/>
  <c r="P40" i="12"/>
  <c r="P52" i="12"/>
  <c r="P65" i="12"/>
  <c r="P77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4" i="12"/>
  <c r="F4" i="12"/>
  <c r="R74" i="13"/>
  <c r="F64" i="2"/>
  <c r="F56" i="2"/>
  <c r="F48" i="2"/>
  <c r="F40" i="2"/>
  <c r="F32" i="2"/>
  <c r="F23" i="2"/>
  <c r="F15" i="2"/>
  <c r="F7" i="2"/>
  <c r="F66" i="2"/>
  <c r="F58" i="2"/>
  <c r="F50" i="2"/>
  <c r="F42" i="2"/>
  <c r="F34" i="2"/>
  <c r="F25" i="2"/>
  <c r="F17" i="2"/>
  <c r="F9" i="2"/>
  <c r="F71" i="2"/>
  <c r="F63" i="2"/>
  <c r="F55" i="2"/>
  <c r="F47" i="2"/>
  <c r="F39" i="2"/>
  <c r="F31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65" i="2"/>
  <c r="F57" i="2"/>
  <c r="F49" i="2"/>
  <c r="F41" i="2"/>
  <c r="F33" i="2"/>
  <c r="F24" i="2"/>
  <c r="F16" i="2"/>
  <c r="F8" i="2"/>
  <c r="F70" i="2"/>
  <c r="F62" i="2"/>
  <c r="F54" i="2"/>
  <c r="F46" i="2"/>
  <c r="F38" i="2"/>
  <c r="F30" i="2"/>
  <c r="F21" i="2"/>
  <c r="F13" i="2"/>
  <c r="F5" i="2"/>
  <c r="F6" i="2"/>
  <c r="F69" i="2"/>
  <c r="F61" i="2"/>
  <c r="F53" i="2"/>
  <c r="F45" i="2"/>
  <c r="F37" i="2"/>
  <c r="F29" i="2"/>
  <c r="F20" i="2"/>
  <c r="F12" i="2"/>
  <c r="F4" i="2"/>
  <c r="F22" i="2"/>
  <c r="F68" i="2"/>
  <c r="F60" i="2"/>
  <c r="F52" i="2"/>
  <c r="F44" i="2"/>
  <c r="F36" i="2"/>
  <c r="F28" i="2"/>
  <c r="F19" i="2"/>
  <c r="F11" i="2"/>
  <c r="F14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S4" i="5"/>
  <c r="R4" i="5" s="1"/>
  <c r="G4" i="5"/>
  <c r="Q70" i="5"/>
  <c r="Q62" i="5"/>
  <c r="Q54" i="5"/>
  <c r="Q46" i="5"/>
  <c r="Q38" i="5"/>
  <c r="Q30" i="5"/>
  <c r="Q22" i="5"/>
  <c r="Q6" i="5"/>
  <c r="Q13" i="5"/>
  <c r="Q5" i="5"/>
  <c r="Q64" i="5"/>
  <c r="Q48" i="5"/>
  <c r="Q32" i="5"/>
  <c r="Q24" i="5"/>
  <c r="Q60" i="5"/>
  <c r="Q36" i="5"/>
  <c r="Q20" i="5"/>
  <c r="Q11" i="5"/>
  <c r="Q67" i="5"/>
  <c r="Q59" i="5"/>
  <c r="Q51" i="5"/>
  <c r="Q35" i="5"/>
  <c r="Q27" i="5"/>
  <c r="Q19" i="5"/>
  <c r="Q66" i="5"/>
  <c r="Q42" i="5"/>
  <c r="Q34" i="5"/>
  <c r="Q10" i="5"/>
  <c r="Q44" i="5"/>
  <c r="Q8" i="5"/>
  <c r="Q40" i="5"/>
  <c r="Q56" i="5"/>
  <c r="Q25" i="5"/>
  <c r="Q9" i="5"/>
  <c r="Q68" i="5"/>
  <c r="Q52" i="5"/>
  <c r="Q28" i="5"/>
  <c r="Q12" i="5"/>
  <c r="R12" i="5"/>
  <c r="Q50" i="5"/>
  <c r="Q26" i="5"/>
  <c r="Q7" i="5"/>
  <c r="Q16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P108" i="2" l="1"/>
  <c r="P107" i="2"/>
  <c r="P109" i="2"/>
  <c r="P110" i="2"/>
  <c r="G108" i="2"/>
  <c r="G110" i="2"/>
  <c r="G109" i="2"/>
  <c r="G107" i="2"/>
  <c r="P106" i="2"/>
  <c r="P88" i="2"/>
  <c r="P86" i="2"/>
  <c r="P76" i="2"/>
  <c r="P72" i="2"/>
  <c r="P80" i="2"/>
  <c r="P102" i="2"/>
  <c r="P100" i="2"/>
  <c r="P82" i="2"/>
  <c r="P98" i="2"/>
  <c r="P84" i="2"/>
  <c r="P92" i="2"/>
  <c r="P104" i="2"/>
  <c r="P78" i="2"/>
  <c r="P90" i="2"/>
  <c r="P94" i="2"/>
  <c r="P74" i="2"/>
  <c r="P96" i="2"/>
  <c r="P87" i="2"/>
  <c r="P89" i="2"/>
  <c r="P97" i="2"/>
  <c r="P85" i="2"/>
  <c r="P91" i="2"/>
  <c r="P99" i="2"/>
  <c r="P73" i="2"/>
  <c r="P83" i="2"/>
  <c r="P77" i="2"/>
  <c r="P95" i="2"/>
  <c r="P93" i="2"/>
  <c r="P75" i="2"/>
  <c r="P79" i="2"/>
  <c r="P105" i="2"/>
  <c r="P101" i="2"/>
  <c r="P81" i="2"/>
  <c r="P103" i="2"/>
  <c r="G15" i="2"/>
  <c r="G106" i="2"/>
  <c r="G104" i="2"/>
  <c r="G80" i="2"/>
  <c r="G102" i="2"/>
  <c r="G72" i="2"/>
  <c r="G98" i="2"/>
  <c r="G96" i="2"/>
  <c r="G82" i="2"/>
  <c r="G76" i="2"/>
  <c r="G78" i="2"/>
  <c r="G100" i="2"/>
  <c r="G74" i="2"/>
  <c r="G84" i="2"/>
  <c r="G85" i="2"/>
  <c r="G101" i="2"/>
  <c r="G86" i="2"/>
  <c r="G79" i="2"/>
  <c r="G83" i="2"/>
  <c r="G94" i="2"/>
  <c r="G81" i="2"/>
  <c r="G89" i="2"/>
  <c r="G97" i="2"/>
  <c r="G77" i="2"/>
  <c r="G90" i="2"/>
  <c r="G91" i="2"/>
  <c r="G73" i="2"/>
  <c r="G87" i="2"/>
  <c r="G92" i="2"/>
  <c r="G95" i="2"/>
  <c r="G75" i="2"/>
  <c r="G99" i="2"/>
  <c r="G93" i="2"/>
  <c r="G103" i="2"/>
  <c r="G105" i="2"/>
  <c r="G88" i="2"/>
  <c r="T3" i="5"/>
  <c r="G83" i="12"/>
  <c r="E84" i="12"/>
  <c r="G13" i="2"/>
  <c r="G56" i="2"/>
  <c r="G32" i="2"/>
  <c r="G8" i="2"/>
  <c r="G37" i="2"/>
  <c r="G55" i="2"/>
  <c r="G31" i="2"/>
  <c r="G7" i="2"/>
  <c r="G53" i="2"/>
  <c r="G29" i="2"/>
  <c r="G5" i="2"/>
  <c r="G24" i="2"/>
  <c r="G23" i="2"/>
  <c r="G63" i="2"/>
  <c r="G71" i="2"/>
  <c r="G47" i="2"/>
  <c r="G69" i="2"/>
  <c r="G45" i="2"/>
  <c r="G21" i="2"/>
  <c r="G48" i="2"/>
  <c r="G64" i="2"/>
  <c r="G40" i="2"/>
  <c r="G3" i="2"/>
  <c r="F12" i="12"/>
  <c r="I3" i="2"/>
  <c r="G7" i="12"/>
  <c r="F7" i="12"/>
  <c r="G6" i="12"/>
  <c r="F6" i="12"/>
  <c r="F10" i="12"/>
  <c r="G10" i="12"/>
  <c r="F8" i="12"/>
  <c r="G8" i="12"/>
  <c r="F15" i="12"/>
  <c r="F5" i="12"/>
  <c r="G15" i="12"/>
  <c r="G5" i="12"/>
  <c r="G14" i="12"/>
  <c r="F11" i="12"/>
  <c r="G12" i="12"/>
  <c r="F14" i="12"/>
  <c r="G11" i="12"/>
  <c r="I4" i="5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P48" i="2"/>
  <c r="P31" i="2"/>
  <c r="P14" i="2"/>
  <c r="P10" i="2"/>
  <c r="P21" i="2"/>
  <c r="P20" i="2"/>
  <c r="P33" i="2"/>
  <c r="P65" i="2"/>
  <c r="P8" i="2"/>
  <c r="P44" i="2"/>
  <c r="P47" i="2"/>
  <c r="P36" i="2"/>
  <c r="P66" i="2"/>
  <c r="P40" i="2"/>
  <c r="P58" i="2"/>
  <c r="P23" i="2"/>
  <c r="P57" i="2"/>
  <c r="P70" i="2"/>
  <c r="P6" i="2"/>
  <c r="P13" i="2"/>
  <c r="P18" i="2"/>
  <c r="P12" i="2"/>
  <c r="P41" i="2"/>
  <c r="P16" i="2"/>
  <c r="P46" i="2"/>
  <c r="P53" i="2"/>
  <c r="P49" i="2"/>
  <c r="P35" i="2"/>
  <c r="P38" i="2"/>
  <c r="P45" i="2"/>
  <c r="P64" i="2"/>
  <c r="P11" i="2"/>
  <c r="P43" i="2"/>
  <c r="P56" i="2"/>
  <c r="P19" i="2"/>
  <c r="P39" i="2"/>
  <c r="P26" i="2"/>
  <c r="P22" i="2"/>
  <c r="P50" i="2"/>
  <c r="P28" i="2"/>
  <c r="P42" i="2"/>
  <c r="P32" i="2"/>
  <c r="P34" i="2"/>
  <c r="P15" i="2"/>
  <c r="P25" i="2"/>
  <c r="P62" i="2"/>
  <c r="P69" i="2"/>
  <c r="P5" i="2"/>
  <c r="P68" i="2"/>
  <c r="P4" i="2"/>
  <c r="P24" i="2"/>
  <c r="P71" i="2"/>
  <c r="P7" i="2"/>
  <c r="P54" i="2"/>
  <c r="P61" i="2"/>
  <c r="P60" i="2"/>
  <c r="P17" i="2"/>
  <c r="P63" i="2"/>
  <c r="P59" i="2"/>
  <c r="P52" i="2"/>
  <c r="P55" i="2"/>
  <c r="P27" i="2"/>
  <c r="P51" i="2"/>
  <c r="P9" i="2"/>
  <c r="P67" i="2"/>
  <c r="P30" i="2"/>
  <c r="P37" i="2"/>
  <c r="P3" i="2"/>
  <c r="P29" i="2"/>
  <c r="G6" i="2"/>
  <c r="G61" i="2"/>
  <c r="G39" i="2"/>
  <c r="G16" i="2"/>
  <c r="E85" i="12" l="1"/>
  <c r="F84" i="12"/>
  <c r="G84" i="12"/>
  <c r="H5" i="5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R5" i="2"/>
  <c r="G66" i="2"/>
  <c r="G28" i="2"/>
  <c r="G46" i="2"/>
  <c r="G57" i="2"/>
  <c r="G10" i="2"/>
  <c r="G27" i="2"/>
  <c r="G36" i="2"/>
  <c r="G54" i="2"/>
  <c r="G65" i="2"/>
  <c r="G18" i="2"/>
  <c r="G35" i="2"/>
  <c r="G44" i="2"/>
  <c r="G62" i="2"/>
  <c r="G9" i="2"/>
  <c r="G26" i="2"/>
  <c r="G43" i="2"/>
  <c r="G52" i="2"/>
  <c r="G38" i="2"/>
  <c r="G70" i="2"/>
  <c r="G17" i="2"/>
  <c r="G34" i="2"/>
  <c r="G51" i="2"/>
  <c r="G60" i="2"/>
  <c r="G49" i="2"/>
  <c r="G14" i="2"/>
  <c r="G25" i="2"/>
  <c r="G42" i="2"/>
  <c r="G59" i="2"/>
  <c r="G4" i="2"/>
  <c r="G68" i="2"/>
  <c r="G22" i="2"/>
  <c r="G33" i="2"/>
  <c r="G50" i="2"/>
  <c r="G67" i="2"/>
  <c r="G12" i="2"/>
  <c r="G19" i="2"/>
  <c r="G30" i="2"/>
  <c r="G41" i="2"/>
  <c r="G58" i="2"/>
  <c r="G11" i="2"/>
  <c r="G20" i="2"/>
  <c r="F85" i="12" l="1"/>
  <c r="E86" i="12"/>
  <c r="G85" i="12"/>
  <c r="I5" i="2"/>
  <c r="H6" i="5"/>
  <c r="I6" i="5"/>
  <c r="L3" i="13"/>
  <c r="L5" i="13" s="1"/>
  <c r="T5" i="13"/>
  <c r="T3" i="13"/>
  <c r="S3" i="12"/>
  <c r="S5" i="12" s="1"/>
  <c r="G7" i="5"/>
  <c r="S3" i="2"/>
  <c r="S5" i="2" s="1"/>
  <c r="F86" i="12" l="1"/>
  <c r="E87" i="12"/>
  <c r="G86" i="12"/>
  <c r="H7" i="5"/>
  <c r="I7" i="5"/>
  <c r="U3" i="13"/>
  <c r="U5" i="13" s="1"/>
  <c r="Y6" i="13" s="1"/>
  <c r="G8" i="5"/>
  <c r="J3" i="2"/>
  <c r="J5" i="2" s="1"/>
  <c r="W6" i="2" s="1"/>
  <c r="E88" i="12" l="1"/>
  <c r="F87" i="12"/>
  <c r="G87" i="12"/>
  <c r="H8" i="5"/>
  <c r="I8" i="5"/>
  <c r="G9" i="5"/>
  <c r="E89" i="12" l="1"/>
  <c r="F88" i="12"/>
  <c r="G88" i="12"/>
  <c r="H9" i="5"/>
  <c r="I9" i="5"/>
  <c r="G10" i="5"/>
  <c r="F89" i="12" l="1"/>
  <c r="E90" i="12"/>
  <c r="G89" i="12"/>
  <c r="H10" i="5"/>
  <c r="I10" i="5"/>
  <c r="G11" i="5"/>
  <c r="F90" i="12" l="1"/>
  <c r="E91" i="12"/>
  <c r="G90" i="12"/>
  <c r="H11" i="5"/>
  <c r="I11" i="5"/>
  <c r="G12" i="5"/>
  <c r="F91" i="12" l="1"/>
  <c r="E92" i="12"/>
  <c r="G91" i="12"/>
  <c r="H12" i="5"/>
  <c r="I12" i="5"/>
  <c r="G13" i="5"/>
  <c r="E93" i="12" l="1"/>
  <c r="F92" i="12"/>
  <c r="G92" i="12"/>
  <c r="H13" i="5"/>
  <c r="I13" i="5"/>
  <c r="G14" i="5"/>
  <c r="F93" i="12" l="1"/>
  <c r="E94" i="12"/>
  <c r="G93" i="12"/>
  <c r="H14" i="5"/>
  <c r="I14" i="5"/>
  <c r="G15" i="5"/>
  <c r="F94" i="12" l="1"/>
  <c r="E95" i="12"/>
  <c r="G94" i="12"/>
  <c r="H15" i="5"/>
  <c r="I15" i="5"/>
  <c r="G16" i="5"/>
  <c r="F95" i="12" l="1"/>
  <c r="E96" i="12"/>
  <c r="G95" i="12"/>
  <c r="H16" i="5"/>
  <c r="I16" i="5"/>
  <c r="G17" i="5"/>
  <c r="E97" i="12" l="1"/>
  <c r="F96" i="12"/>
  <c r="G96" i="12"/>
  <c r="H17" i="5"/>
  <c r="I17" i="5"/>
  <c r="G18" i="5"/>
  <c r="E98" i="12" l="1"/>
  <c r="F97" i="12"/>
  <c r="G97" i="12"/>
  <c r="H18" i="5"/>
  <c r="I18" i="5"/>
  <c r="G19" i="5"/>
  <c r="F98" i="12" l="1"/>
  <c r="E99" i="12"/>
  <c r="G98" i="12"/>
  <c r="H19" i="5"/>
  <c r="I19" i="5"/>
  <c r="G20" i="5"/>
  <c r="E100" i="12" l="1"/>
  <c r="F99" i="12"/>
  <c r="G99" i="12"/>
  <c r="H20" i="5"/>
  <c r="I20" i="5"/>
  <c r="G21" i="5"/>
  <c r="F100" i="12" l="1"/>
  <c r="E101" i="12"/>
  <c r="G100" i="12"/>
  <c r="H21" i="5"/>
  <c r="I21" i="5"/>
  <c r="G22" i="5"/>
  <c r="E102" i="12" l="1"/>
  <c r="F101" i="12"/>
  <c r="G101" i="12"/>
  <c r="H22" i="5"/>
  <c r="I22" i="5"/>
  <c r="G23" i="5"/>
  <c r="E103" i="12" l="1"/>
  <c r="F102" i="12"/>
  <c r="G102" i="12"/>
  <c r="H23" i="5"/>
  <c r="I23" i="5"/>
  <c r="G24" i="5"/>
  <c r="E104" i="12" l="1"/>
  <c r="F103" i="12"/>
  <c r="G103" i="12"/>
  <c r="H24" i="5"/>
  <c r="I24" i="5"/>
  <c r="G25" i="5"/>
  <c r="E105" i="12" l="1"/>
  <c r="F104" i="12"/>
  <c r="G104" i="12"/>
  <c r="H25" i="5"/>
  <c r="I25" i="5"/>
  <c r="G26" i="5"/>
  <c r="E106" i="12" l="1"/>
  <c r="F105" i="12"/>
  <c r="G105" i="12"/>
  <c r="H26" i="5"/>
  <c r="I26" i="5"/>
  <c r="G27" i="5"/>
  <c r="E107" i="12" l="1"/>
  <c r="F106" i="12"/>
  <c r="G106" i="12"/>
  <c r="H27" i="5"/>
  <c r="I27" i="5"/>
  <c r="G28" i="5"/>
  <c r="E108" i="12" l="1"/>
  <c r="F107" i="12"/>
  <c r="G107" i="12"/>
  <c r="H28" i="5"/>
  <c r="I28" i="5"/>
  <c r="G29" i="5"/>
  <c r="E109" i="12" l="1"/>
  <c r="F108" i="12"/>
  <c r="G108" i="12"/>
  <c r="H29" i="5"/>
  <c r="I29" i="5"/>
  <c r="G30" i="5"/>
  <c r="E110" i="12" l="1"/>
  <c r="F109" i="12"/>
  <c r="G109" i="12"/>
  <c r="H30" i="5"/>
  <c r="I30" i="5"/>
  <c r="G31" i="5"/>
  <c r="E111" i="12" l="1"/>
  <c r="F110" i="12"/>
  <c r="G110" i="12"/>
  <c r="H31" i="5"/>
  <c r="I31" i="5"/>
  <c r="G32" i="5"/>
  <c r="E112" i="12" l="1"/>
  <c r="F111" i="12"/>
  <c r="G111" i="12"/>
  <c r="H32" i="5"/>
  <c r="I32" i="5"/>
  <c r="G33" i="5"/>
  <c r="E113" i="12" l="1"/>
  <c r="F112" i="12"/>
  <c r="G112" i="12"/>
  <c r="H33" i="5"/>
  <c r="I33" i="5"/>
  <c r="G34" i="5"/>
  <c r="E114" i="12" l="1"/>
  <c r="F113" i="12"/>
  <c r="G113" i="12"/>
  <c r="H34" i="5"/>
  <c r="I34" i="5"/>
  <c r="G35" i="5"/>
  <c r="E115" i="12" l="1"/>
  <c r="F114" i="12"/>
  <c r="G114" i="12"/>
  <c r="H35" i="5"/>
  <c r="I35" i="5"/>
  <c r="G36" i="5"/>
  <c r="F115" i="12" l="1"/>
  <c r="E116" i="12"/>
  <c r="G115" i="12"/>
  <c r="H36" i="5"/>
  <c r="I36" i="5"/>
  <c r="G37" i="5"/>
  <c r="E117" i="12" l="1"/>
  <c r="F116" i="12"/>
  <c r="G116" i="12"/>
  <c r="H37" i="5"/>
  <c r="I37" i="5"/>
  <c r="G38" i="5"/>
  <c r="E118" i="12" l="1"/>
  <c r="F117" i="12"/>
  <c r="G117" i="12"/>
  <c r="H38" i="5"/>
  <c r="I38" i="5"/>
  <c r="G39" i="5"/>
  <c r="F118" i="12" l="1"/>
  <c r="E119" i="12"/>
  <c r="G118" i="12"/>
  <c r="H39" i="5"/>
  <c r="I39" i="5"/>
  <c r="G40" i="5"/>
  <c r="E120" i="12" l="1"/>
  <c r="F119" i="12"/>
  <c r="G119" i="12"/>
  <c r="H40" i="5"/>
  <c r="I40" i="5"/>
  <c r="G41" i="5"/>
  <c r="E121" i="12" l="1"/>
  <c r="F120" i="12"/>
  <c r="G120" i="12"/>
  <c r="H41" i="5"/>
  <c r="I41" i="5"/>
  <c r="G42" i="5"/>
  <c r="E122" i="12" l="1"/>
  <c r="F121" i="12"/>
  <c r="G121" i="12"/>
  <c r="H42" i="5"/>
  <c r="I42" i="5"/>
  <c r="G43" i="5"/>
  <c r="F122" i="12" l="1"/>
  <c r="E123" i="12"/>
  <c r="G122" i="12"/>
  <c r="H43" i="5"/>
  <c r="I43" i="5"/>
  <c r="G44" i="5"/>
  <c r="F123" i="12" l="1"/>
  <c r="E124" i="12"/>
  <c r="G123" i="12"/>
  <c r="H44" i="5"/>
  <c r="I44" i="5"/>
  <c r="G45" i="5"/>
  <c r="F124" i="12" l="1"/>
  <c r="E125" i="12"/>
  <c r="G124" i="12"/>
  <c r="H45" i="5"/>
  <c r="I45" i="5"/>
  <c r="G46" i="5"/>
  <c r="E126" i="12" l="1"/>
  <c r="F125" i="12"/>
  <c r="G125" i="12"/>
  <c r="H46" i="5"/>
  <c r="I46" i="5"/>
  <c r="G47" i="5"/>
  <c r="F126" i="12" l="1"/>
  <c r="E127" i="12"/>
  <c r="G126" i="12"/>
  <c r="H47" i="5"/>
  <c r="I47" i="5"/>
  <c r="G48" i="5"/>
  <c r="F127" i="12" l="1"/>
  <c r="E128" i="12"/>
  <c r="G127" i="12"/>
  <c r="H48" i="5"/>
  <c r="I48" i="5"/>
  <c r="G49" i="5"/>
  <c r="E129" i="12" l="1"/>
  <c r="F128" i="12"/>
  <c r="G128" i="12"/>
  <c r="H49" i="5"/>
  <c r="I49" i="5"/>
  <c r="G50" i="5"/>
  <c r="E130" i="12" l="1"/>
  <c r="F129" i="12"/>
  <c r="G129" i="12"/>
  <c r="H50" i="5"/>
  <c r="I50" i="5"/>
  <c r="G51" i="5"/>
  <c r="E131" i="12" l="1"/>
  <c r="F130" i="12"/>
  <c r="G130" i="12"/>
  <c r="H51" i="5"/>
  <c r="I51" i="5"/>
  <c r="G52" i="5"/>
  <c r="E132" i="12" l="1"/>
  <c r="F131" i="12"/>
  <c r="G131" i="12"/>
  <c r="H52" i="5"/>
  <c r="I52" i="5"/>
  <c r="G53" i="5"/>
  <c r="E133" i="12" l="1"/>
  <c r="F132" i="12"/>
  <c r="G132" i="12"/>
  <c r="H53" i="5"/>
  <c r="I53" i="5"/>
  <c r="G54" i="5"/>
  <c r="E134" i="12" l="1"/>
  <c r="F133" i="12"/>
  <c r="G133" i="12"/>
  <c r="H54" i="5"/>
  <c r="I54" i="5"/>
  <c r="G55" i="5"/>
  <c r="E135" i="12" l="1"/>
  <c r="F134" i="12"/>
  <c r="G134" i="12"/>
  <c r="H55" i="5"/>
  <c r="I55" i="5"/>
  <c r="G56" i="5"/>
  <c r="F135" i="12" l="1"/>
  <c r="E136" i="12"/>
  <c r="G135" i="12"/>
  <c r="H56" i="5"/>
  <c r="I56" i="5"/>
  <c r="G57" i="5"/>
  <c r="E137" i="12" l="1"/>
  <c r="F136" i="12"/>
  <c r="G136" i="12"/>
  <c r="H57" i="5"/>
  <c r="I57" i="5"/>
  <c r="G58" i="5"/>
  <c r="E138" i="12" l="1"/>
  <c r="F137" i="12"/>
  <c r="G137" i="12"/>
  <c r="H58" i="5"/>
  <c r="I58" i="5"/>
  <c r="G59" i="5"/>
  <c r="E139" i="12" l="1"/>
  <c r="F138" i="12"/>
  <c r="G138" i="12"/>
  <c r="H59" i="5"/>
  <c r="I59" i="5"/>
  <c r="G60" i="5"/>
  <c r="F139" i="12" l="1"/>
  <c r="E140" i="12"/>
  <c r="G139" i="12"/>
  <c r="H60" i="5"/>
  <c r="I60" i="5"/>
  <c r="G61" i="5"/>
  <c r="F140" i="12" l="1"/>
  <c r="E141" i="12"/>
  <c r="G140" i="12"/>
  <c r="H61" i="5"/>
  <c r="I61" i="5"/>
  <c r="G62" i="5"/>
  <c r="F141" i="12" l="1"/>
  <c r="E142" i="12"/>
  <c r="G141" i="12"/>
  <c r="H62" i="5"/>
  <c r="I62" i="5"/>
  <c r="G63" i="5"/>
  <c r="E143" i="12" l="1"/>
  <c r="F142" i="12"/>
  <c r="G142" i="12"/>
  <c r="H63" i="5"/>
  <c r="I63" i="5"/>
  <c r="G64" i="5"/>
  <c r="F143" i="12" l="1"/>
  <c r="E144" i="12"/>
  <c r="G143" i="12"/>
  <c r="H64" i="5"/>
  <c r="I64" i="5"/>
  <c r="G65" i="5"/>
  <c r="E145" i="12" l="1"/>
  <c r="F144" i="12"/>
  <c r="G144" i="12"/>
  <c r="H65" i="5"/>
  <c r="I65" i="5"/>
  <c r="G66" i="5"/>
  <c r="E146" i="12" l="1"/>
  <c r="F145" i="12"/>
  <c r="G145" i="12"/>
  <c r="H66" i="5"/>
  <c r="I66" i="5"/>
  <c r="G67" i="5"/>
  <c r="E147" i="12" l="1"/>
  <c r="F146" i="12"/>
  <c r="G146" i="12"/>
  <c r="H67" i="5"/>
  <c r="I67" i="5"/>
  <c r="G68" i="5"/>
  <c r="F147" i="12" l="1"/>
  <c r="E148" i="12"/>
  <c r="G147" i="12"/>
  <c r="H68" i="5"/>
  <c r="I68" i="5"/>
  <c r="G69" i="5"/>
  <c r="E149" i="12" l="1"/>
  <c r="F148" i="12"/>
  <c r="G148" i="12"/>
  <c r="H69" i="5"/>
  <c r="I69" i="5"/>
  <c r="G70" i="5"/>
  <c r="E150" i="12" l="1"/>
  <c r="F149" i="12"/>
  <c r="G149" i="12"/>
  <c r="H70" i="5"/>
  <c r="I70" i="5"/>
  <c r="G71" i="5"/>
  <c r="G72" i="5" s="1"/>
  <c r="G73" i="5" l="1"/>
  <c r="H72" i="5"/>
  <c r="I72" i="5"/>
  <c r="F150" i="12"/>
  <c r="E151" i="12"/>
  <c r="G150" i="12"/>
  <c r="H71" i="5"/>
  <c r="I71" i="5"/>
  <c r="H73" i="5" l="1"/>
  <c r="G74" i="5"/>
  <c r="I73" i="5"/>
  <c r="E152" i="12"/>
  <c r="F151" i="12"/>
  <c r="G151" i="12"/>
  <c r="G75" i="5" l="1"/>
  <c r="H74" i="5"/>
  <c r="I74" i="5"/>
  <c r="E153" i="12"/>
  <c r="F152" i="12"/>
  <c r="G152" i="12"/>
  <c r="G76" i="5" l="1"/>
  <c r="H75" i="5"/>
  <c r="I75" i="5"/>
  <c r="F153" i="12"/>
  <c r="E154" i="12"/>
  <c r="G153" i="12"/>
  <c r="G77" i="5" l="1"/>
  <c r="H76" i="5"/>
  <c r="I76" i="5"/>
  <c r="E155" i="12"/>
  <c r="F154" i="12"/>
  <c r="G154" i="12"/>
  <c r="G78" i="5" l="1"/>
  <c r="H77" i="5"/>
  <c r="I77" i="5"/>
  <c r="F155" i="12"/>
  <c r="E156" i="12"/>
  <c r="G155" i="12"/>
  <c r="G79" i="5" l="1"/>
  <c r="H78" i="5"/>
  <c r="I78" i="5"/>
  <c r="F156" i="12"/>
  <c r="E157" i="12"/>
  <c r="G156" i="12"/>
  <c r="G80" i="5" l="1"/>
  <c r="H79" i="5"/>
  <c r="I79" i="5"/>
  <c r="E158" i="12"/>
  <c r="F157" i="12"/>
  <c r="G157" i="12"/>
  <c r="G81" i="5" l="1"/>
  <c r="H80" i="5"/>
  <c r="I80" i="5"/>
  <c r="E159" i="12"/>
  <c r="F158" i="12"/>
  <c r="G158" i="12"/>
  <c r="G82" i="5" l="1"/>
  <c r="H81" i="5"/>
  <c r="I81" i="5"/>
  <c r="F159" i="12"/>
  <c r="E160" i="12"/>
  <c r="G159" i="12"/>
  <c r="G83" i="5" l="1"/>
  <c r="H82" i="5"/>
  <c r="I82" i="5"/>
  <c r="F160" i="12"/>
  <c r="E161" i="12"/>
  <c r="G160" i="12"/>
  <c r="G84" i="5" l="1"/>
  <c r="H83" i="5"/>
  <c r="I83" i="5"/>
  <c r="F161" i="12"/>
  <c r="E162" i="12"/>
  <c r="G161" i="12"/>
  <c r="G85" i="5" l="1"/>
  <c r="H84" i="5"/>
  <c r="I84" i="5"/>
  <c r="E163" i="12"/>
  <c r="F162" i="12"/>
  <c r="G162" i="12"/>
  <c r="G86" i="5" l="1"/>
  <c r="H85" i="5"/>
  <c r="I85" i="5"/>
  <c r="F163" i="12"/>
  <c r="E164" i="12"/>
  <c r="G163" i="12"/>
  <c r="G87" i="5" l="1"/>
  <c r="H86" i="5"/>
  <c r="I86" i="5"/>
  <c r="E165" i="12"/>
  <c r="F164" i="12"/>
  <c r="G164" i="12"/>
  <c r="H87" i="5" l="1"/>
  <c r="G88" i="5"/>
  <c r="I87" i="5"/>
  <c r="F165" i="12"/>
  <c r="E166" i="12"/>
  <c r="G165" i="12"/>
  <c r="G89" i="5" l="1"/>
  <c r="H88" i="5"/>
  <c r="I88" i="5"/>
  <c r="E167" i="12"/>
  <c r="F166" i="12"/>
  <c r="G166" i="12"/>
  <c r="G90" i="5" l="1"/>
  <c r="H89" i="5"/>
  <c r="I89" i="5"/>
  <c r="I3" i="12"/>
  <c r="F167" i="12"/>
  <c r="E168" i="12"/>
  <c r="G167" i="12"/>
  <c r="I5" i="12" s="1"/>
  <c r="G91" i="5" l="1"/>
  <c r="H90" i="5"/>
  <c r="I90" i="5"/>
  <c r="F168" i="12"/>
  <c r="E169" i="12"/>
  <c r="G168" i="12"/>
  <c r="J3" i="12"/>
  <c r="J5" i="12" s="1"/>
  <c r="W6" i="12" s="1"/>
  <c r="G92" i="5" l="1"/>
  <c r="H91" i="5"/>
  <c r="I91" i="5"/>
  <c r="F169" i="12"/>
  <c r="E170" i="12"/>
  <c r="G169" i="12"/>
  <c r="G93" i="5" l="1"/>
  <c r="H92" i="5"/>
  <c r="I92" i="5"/>
  <c r="E171" i="12"/>
  <c r="F170" i="12"/>
  <c r="G170" i="12"/>
  <c r="G94" i="5" l="1"/>
  <c r="H93" i="5"/>
  <c r="I93" i="5"/>
  <c r="F171" i="12"/>
  <c r="E172" i="12"/>
  <c r="G171" i="12"/>
  <c r="G95" i="5" l="1"/>
  <c r="H94" i="5"/>
  <c r="I94" i="5"/>
  <c r="F172" i="12"/>
  <c r="E173" i="12"/>
  <c r="G172" i="12"/>
  <c r="G96" i="5" l="1"/>
  <c r="H95" i="5"/>
  <c r="I95" i="5"/>
  <c r="E174" i="12"/>
  <c r="F173" i="12"/>
  <c r="G173" i="12"/>
  <c r="G97" i="5" l="1"/>
  <c r="H96" i="5"/>
  <c r="I96" i="5"/>
  <c r="E175" i="12"/>
  <c r="F174" i="12"/>
  <c r="G174" i="12"/>
  <c r="G98" i="5" l="1"/>
  <c r="H97" i="5"/>
  <c r="I97" i="5"/>
  <c r="E176" i="12"/>
  <c r="F175" i="12"/>
  <c r="G175" i="12"/>
  <c r="G99" i="5" l="1"/>
  <c r="H98" i="5"/>
  <c r="I98" i="5"/>
  <c r="G176" i="12"/>
  <c r="F176" i="12"/>
  <c r="E177" i="12"/>
  <c r="G100" i="5" l="1"/>
  <c r="H99" i="5"/>
  <c r="I99" i="5"/>
  <c r="E178" i="12"/>
  <c r="G177" i="12"/>
  <c r="F177" i="12"/>
  <c r="G101" i="5" l="1"/>
  <c r="H100" i="5"/>
  <c r="I100" i="5"/>
  <c r="G178" i="12"/>
  <c r="F178" i="12"/>
  <c r="E179" i="12"/>
  <c r="G102" i="5" l="1"/>
  <c r="H101" i="5"/>
  <c r="I101" i="5"/>
  <c r="F179" i="12"/>
  <c r="E180" i="12"/>
  <c r="G179" i="12"/>
  <c r="G103" i="5" l="1"/>
  <c r="H102" i="5"/>
  <c r="I102" i="5"/>
  <c r="G180" i="12"/>
  <c r="F180" i="12"/>
  <c r="E181" i="12"/>
  <c r="G104" i="5" l="1"/>
  <c r="H103" i="5"/>
  <c r="I103" i="5"/>
  <c r="G181" i="12"/>
  <c r="F181" i="12"/>
  <c r="E182" i="12"/>
  <c r="G105" i="5" l="1"/>
  <c r="H104" i="5"/>
  <c r="I104" i="5"/>
  <c r="G182" i="12"/>
  <c r="E183" i="12"/>
  <c r="F182" i="12"/>
  <c r="G106" i="5" l="1"/>
  <c r="H105" i="5"/>
  <c r="I105" i="5"/>
  <c r="G183" i="12"/>
  <c r="F183" i="12"/>
  <c r="E184" i="12"/>
  <c r="G107" i="5" l="1"/>
  <c r="H106" i="5"/>
  <c r="I106" i="5"/>
  <c r="G184" i="12"/>
  <c r="E185" i="12"/>
  <c r="F184" i="12"/>
  <c r="G108" i="5" l="1"/>
  <c r="H107" i="5"/>
  <c r="I107" i="5"/>
  <c r="G185" i="12"/>
  <c r="E186" i="12"/>
  <c r="F185" i="12"/>
  <c r="G109" i="5" l="1"/>
  <c r="H108" i="5"/>
  <c r="I108" i="5"/>
  <c r="G186" i="12"/>
  <c r="E187" i="12"/>
  <c r="F186" i="12"/>
  <c r="G110" i="5" l="1"/>
  <c r="H109" i="5"/>
  <c r="I109" i="5"/>
  <c r="G187" i="12"/>
  <c r="E188" i="12"/>
  <c r="F187" i="12"/>
  <c r="H110" i="5" l="1"/>
  <c r="I110" i="5"/>
  <c r="G188" i="12"/>
  <c r="F188" i="12"/>
  <c r="E189" i="12"/>
  <c r="G189" i="12" l="1"/>
  <c r="E190" i="12"/>
  <c r="F189" i="12"/>
  <c r="E191" i="12" l="1"/>
  <c r="G190" i="12"/>
  <c r="F190" i="12"/>
  <c r="G191" i="12" l="1"/>
  <c r="F191" i="12"/>
  <c r="E192" i="12"/>
  <c r="E193" i="12" l="1"/>
  <c r="G192" i="12"/>
  <c r="F192" i="12"/>
  <c r="F193" i="12" l="1"/>
  <c r="G193" i="12"/>
  <c r="E194" i="12"/>
  <c r="G194" i="12" l="1"/>
  <c r="F194" i="12"/>
  <c r="K5" i="5" l="1"/>
  <c r="K3" i="5" l="1"/>
  <c r="L3" i="5" s="1"/>
  <c r="L5" i="5" s="1"/>
  <c r="U8" i="5" s="1"/>
</calcChain>
</file>

<file path=xl/sharedStrings.xml><?xml version="1.0" encoding="utf-8"?>
<sst xmlns="http://schemas.openxmlformats.org/spreadsheetml/2006/main" count="807" uniqueCount="472">
  <si>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</si>
  <si>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</si>
  <si>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</si>
  <si>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</si>
  <si>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</si>
  <si>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</si>
  <si>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</si>
  <si>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</si>
  <si>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</si>
  <si>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</si>
  <si>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</si>
  <si>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</si>
  <si>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</si>
  <si>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</si>
  <si>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</si>
  <si>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</si>
  <si>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</si>
  <si>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</si>
  <si>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</si>
  <si>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</si>
  <si>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</si>
  <si>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</si>
  <si>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</si>
  <si>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</si>
  <si>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</si>
  <si>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</si>
  <si>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</si>
  <si>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</si>
  <si>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</si>
  <si>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</si>
  <si>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</si>
  <si>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</si>
  <si>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</si>
  <si>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</si>
  <si>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</si>
  <si>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</si>
  <si>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</si>
  <si>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</si>
  <si>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</si>
  <si>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</si>
  <si>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</si>
  <si>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</si>
  <si>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</si>
  <si>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</si>
  <si>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</si>
  <si>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</si>
  <si>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</si>
  <si>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</si>
  <si>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</si>
  <si>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</si>
  <si>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</si>
  <si>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</si>
  <si>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</si>
  <si>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</si>
  <si>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</si>
  <si>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</si>
  <si>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</si>
  <si>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</si>
  <si>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</si>
  <si>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</si>
  <si>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</si>
  <si>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</si>
  <si>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</si>
  <si>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</si>
  <si>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</si>
  <si>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</si>
  <si>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</si>
  <si>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</si>
  <si>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</si>
  <si>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</si>
  <si>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</si>
  <si>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</si>
  <si>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</si>
  <si>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</si>
  <si>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</si>
  <si>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</si>
  <si>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</si>
  <si>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</si>
  <si>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</si>
  <si>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</si>
  <si>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</si>
  <si>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</si>
  <si>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</si>
  <si>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</si>
  <si>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</si>
  <si>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</si>
  <si>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</si>
  <si>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</si>
  <si>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</si>
  <si>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</si>
  <si>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</si>
  <si>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</si>
  <si>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</si>
  <si>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</si>
  <si>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</si>
  <si>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</si>
  <si>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</si>
  <si>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</si>
  <si>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</si>
  <si>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</si>
  <si>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</si>
  <si>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</si>
  <si>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</si>
  <si>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</si>
  <si>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</si>
  <si>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</si>
  <si>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</si>
  <si>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</si>
  <si>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</si>
  <si>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</si>
  <si>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</si>
  <si>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</si>
  <si>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</si>
  <si>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</si>
  <si>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</si>
  <si>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</si>
  <si>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</si>
  <si>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</si>
  <si>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</si>
  <si>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</si>
  <si>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</si>
  <si>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</si>
  <si>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</si>
  <si>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</si>
  <si>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</si>
  <si>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</si>
  <si>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</si>
  <si>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</si>
  <si>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</si>
  <si>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</si>
  <si>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</si>
  <si>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</si>
  <si>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</si>
  <si>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</si>
  <si>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</si>
  <si>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</si>
  <si>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</si>
  <si>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</si>
  <si>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</si>
  <si>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</si>
  <si>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</si>
  <si>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</si>
  <si>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</si>
  <si>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</si>
  <si>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</si>
  <si>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</si>
  <si>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</si>
  <si>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</si>
  <si>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</si>
  <si>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</si>
  <si>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</si>
  <si>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</si>
  <si>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</si>
  <si>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</si>
  <si>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</si>
  <si>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</si>
  <si>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</si>
  <si>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</si>
  <si>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</si>
  <si>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</si>
  <si>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</si>
  <si>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</si>
  <si>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</si>
  <si>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</si>
  <si>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</si>
  <si>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</si>
  <si>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</si>
  <si>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</si>
  <si>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</si>
  <si>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</si>
  <si>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</si>
  <si>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</si>
  <si>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</si>
  <si>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</si>
  <si>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</si>
  <si>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</si>
  <si>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</si>
  <si>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</si>
  <si>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</si>
  <si>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</si>
  <si>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</si>
  <si>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</si>
  <si>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</si>
  <si>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</si>
  <si>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</si>
  <si>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</si>
  <si>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</si>
  <si>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</si>
  <si>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</si>
  <si>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</si>
  <si>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</si>
  <si>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</si>
  <si>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</si>
  <si>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</si>
  <si>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</si>
  <si>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</si>
  <si>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</si>
  <si>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</si>
  <si>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</si>
  <si>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</si>
  <si>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</si>
  <si>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</si>
  <si>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</si>
  <si>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</si>
  <si>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</si>
  <si>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</si>
  <si>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</si>
  <si>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</si>
  <si>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</si>
  <si>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</si>
  <si>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</si>
  <si>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</si>
  <si>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</si>
  <si>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</si>
  <si>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</si>
  <si>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</si>
  <si>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</si>
  <si>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</si>
  <si>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</si>
  <si>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</si>
  <si>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</si>
  <si>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</si>
  <si>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</si>
  <si>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</si>
  <si>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</si>
  <si>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</si>
  <si>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</si>
  <si>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</si>
  <si>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</si>
  <si>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</si>
  <si>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</si>
  <si>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</si>
  <si>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</si>
  <si>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</si>
  <si>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</si>
  <si>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</si>
  <si>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</si>
  <si>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</si>
  <si>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</si>
  <si>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</si>
  <si>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</si>
  <si>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</si>
  <si>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</si>
  <si>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</si>
  <si>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</si>
  <si>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</si>
  <si>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</si>
  <si>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</si>
  <si>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</si>
  <si>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</si>
  <si>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</si>
  <si>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</si>
  <si>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</si>
  <si>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</si>
  <si>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</si>
  <si>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</si>
  <si>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</si>
  <si>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</si>
  <si>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</si>
  <si>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</si>
  <si>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</si>
  <si>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</si>
  <si>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</si>
  <si>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</si>
  <si>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</si>
  <si>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</si>
  <si>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</si>
  <si>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</si>
  <si>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</si>
  <si>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</si>
  <si>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</si>
  <si>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</si>
  <si>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</si>
  <si>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</si>
  <si>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</si>
  <si>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</si>
  <si>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</si>
  <si>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</si>
  <si>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</si>
  <si>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</si>
  <si>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</si>
  <si>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</si>
  <si>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</si>
  <si>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</si>
  <si>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</si>
  <si>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</si>
  <si>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</si>
  <si>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</si>
  <si>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</si>
  <si>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</si>
  <si>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</si>
  <si>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</si>
  <si>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</si>
  <si>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</si>
  <si>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</si>
  <si>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</si>
  <si>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</si>
  <si>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</si>
  <si>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</si>
  <si>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</si>
  <si>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</si>
  <si>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</si>
  <si>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</si>
  <si>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</si>
  <si>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</si>
  <si>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</si>
  <si>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</si>
  <si>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</si>
  <si>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</si>
  <si>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</si>
  <si>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</si>
  <si>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</si>
  <si>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</si>
  <si>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</si>
  <si>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</si>
  <si>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</si>
  <si>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</si>
  <si>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</si>
  <si>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</si>
  <si>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</si>
  <si>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</si>
  <si>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</si>
  <si>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</si>
  <si>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</si>
  <si>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</si>
  <si>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</si>
  <si>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</si>
  <si>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</si>
  <si>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</si>
  <si>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</si>
  <si>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</si>
  <si>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</si>
  <si>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</si>
  <si>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</si>
  <si>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</si>
  <si>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</si>
  <si>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</si>
  <si>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</si>
  <si>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</si>
  <si>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</si>
  <si>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</si>
  <si>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</si>
  <si>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</si>
  <si>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</si>
  <si>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</si>
  <si>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</si>
  <si>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</si>
  <si>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</si>
  <si>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</si>
  <si>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</si>
  <si>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</si>
  <si>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</si>
  <si>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</si>
  <si>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</si>
  <si>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</si>
  <si>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</si>
  <si>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</si>
  <si>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</si>
  <si>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</si>
  <si>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</si>
  <si>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</si>
  <si>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</si>
  <si>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</si>
  <si>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</si>
  <si>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</si>
  <si>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</si>
  <si>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</si>
  <si>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</si>
  <si>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</si>
  <si>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</si>
  <si>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</si>
  <si>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</si>
  <si>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</si>
  <si>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</si>
  <si>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</si>
  <si>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</si>
  <si>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</si>
  <si>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</si>
  <si>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</si>
  <si>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</si>
  <si>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</si>
  <si>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</si>
  <si>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</si>
  <si>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</si>
  <si>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</si>
  <si>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</si>
  <si>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</si>
  <si>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</si>
  <si>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</si>
  <si>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</si>
  <si>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</si>
  <si>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</si>
  <si>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</si>
  <si>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</si>
  <si>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</si>
  <si>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</si>
  <si>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</si>
  <si>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</si>
  <si>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</si>
  <si>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</si>
  <si>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</si>
  <si>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</si>
  <si>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</si>
  <si>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</si>
  <si>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</si>
  <si>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</si>
  <si>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</si>
  <si>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</si>
  <si>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</si>
  <si>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</si>
  <si>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</si>
  <si>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</si>
  <si>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</si>
  <si>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</si>
  <si>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</si>
  <si>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</si>
  <si>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</si>
  <si>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</si>
  <si>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</si>
  <si>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</si>
  <si>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</si>
  <si>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</si>
  <si>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</si>
  <si>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</si>
  <si>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</si>
  <si>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</si>
  <si>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</si>
  <si>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</si>
  <si>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</si>
  <si>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</si>
  <si>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</si>
  <si>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</si>
  <si>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</si>
  <si>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</si>
  <si>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</si>
  <si>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</si>
  <si>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</si>
  <si>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</si>
  <si>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</si>
  <si>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</si>
  <si>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</si>
  <si>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</si>
  <si>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</si>
  <si>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</si>
  <si>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</si>
  <si>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</si>
  <si>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</si>
  <si>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</si>
  <si>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</si>
  <si>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</si>
  <si>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</si>
  <si>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</si>
  <si>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</si>
  <si>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</si>
  <si>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</si>
  <si>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</si>
  <si>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</si>
  <si>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</si>
  <si>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</si>
  <si>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</si>
  <si>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</si>
  <si>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</si>
  <si>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Y</t>
  </si>
  <si>
    <t>exp(x)</t>
  </si>
  <si>
    <t>Difsq1</t>
  </si>
  <si>
    <t>Difsq2</t>
  </si>
  <si>
    <t>SqDif1</t>
  </si>
  <si>
    <t>Ω</t>
  </si>
  <si>
    <t>Exp(Ω)</t>
  </si>
  <si>
    <t>Country: Italy</t>
  </si>
  <si>
    <t>Wave2</t>
  </si>
  <si>
    <t>Exp(-Ω)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</si>
</sst>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1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1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Extreme_Type1!$G$2</c:f>
              <c:strCache>
                <c:ptCount val="1"/>
                <c:pt idx="0">
                  <c:v>Y-Y0C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Extreme_Type1!$B$3:$B$163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</c:numCache>
            </c:numRef>
          </c:xVal>
          <c:yVal>
            <c:numRef>
              <c:f>Extreme_Type1!$G$3:$G$163</c:f>
              <c:numCache>
                <c:formatCode>General</c:formatCode>
                <c:ptCount val="161"/>
                <c:pt idx="0">
                  <c:v>0</c:v>
                </c:pt>
                <c:pt idx="1">
                  <c:v>4.1247947142851444</c:v>
                </c:pt>
                <c:pt idx="2">
                  <c:v>8.4293397142860158</c:v>
                </c:pt>
                <c:pt idx="3">
                  <c:v>13.034256714285675</c:v>
                </c:pt>
                <c:pt idx="4">
                  <c:v>17.688841714285445</c:v>
                </c:pt>
                <c:pt idx="5">
                  <c:v>22.305584571427971</c:v>
                </c:pt>
                <c:pt idx="6">
                  <c:v>26.901041285713291</c:v>
                </c:pt>
                <c:pt idx="7">
                  <c:v>31.468116285714132</c:v>
                </c:pt>
                <c:pt idx="8">
                  <c:v>36.262244285713678</c:v>
                </c:pt>
                <c:pt idx="9">
                  <c:v>41.101309857142041</c:v>
                </c:pt>
                <c:pt idx="10">
                  <c:v>46.349543714284664</c:v>
                </c:pt>
                <c:pt idx="11">
                  <c:v>51.720764428570874</c:v>
                </c:pt>
                <c:pt idx="12">
                  <c:v>57.624140428571081</c:v>
                </c:pt>
                <c:pt idx="13">
                  <c:v>63.764029857142305</c:v>
                </c:pt>
                <c:pt idx="14">
                  <c:v>70.428979285714377</c:v>
                </c:pt>
                <c:pt idx="15">
                  <c:v>77.31152099999963</c:v>
                </c:pt>
                <c:pt idx="16">
                  <c:v>84.480243999999402</c:v>
                </c:pt>
                <c:pt idx="17">
                  <c:v>91.701000000000022</c:v>
                </c:pt>
                <c:pt idx="18">
                  <c:v>99.588724000000184</c:v>
                </c:pt>
                <c:pt idx="19">
                  <c:v>107.50955985714245</c:v>
                </c:pt>
                <c:pt idx="20">
                  <c:v>115.57466899999963</c:v>
                </c:pt>
                <c:pt idx="21">
                  <c:v>123.61376157142786</c:v>
                </c:pt>
                <c:pt idx="22">
                  <c:v>132.04546657142873</c:v>
                </c:pt>
                <c:pt idx="23">
                  <c:v>141.22928442857119</c:v>
                </c:pt>
                <c:pt idx="24">
                  <c:v>151.29529742857176</c:v>
                </c:pt>
                <c:pt idx="25">
                  <c:v>162.40669999999955</c:v>
                </c:pt>
                <c:pt idx="26">
                  <c:v>175.24938114285669</c:v>
                </c:pt>
                <c:pt idx="27">
                  <c:v>189.58919242857155</c:v>
                </c:pt>
                <c:pt idx="28">
                  <c:v>205.05244271428455</c:v>
                </c:pt>
                <c:pt idx="29">
                  <c:v>222.2280504285709</c:v>
                </c:pt>
                <c:pt idx="30">
                  <c:v>240.74941971428507</c:v>
                </c:pt>
                <c:pt idx="31">
                  <c:v>260.48410314285684</c:v>
                </c:pt>
                <c:pt idx="32">
                  <c:v>281.10098171428581</c:v>
                </c:pt>
                <c:pt idx="33">
                  <c:v>302.08682128571309</c:v>
                </c:pt>
                <c:pt idx="34">
                  <c:v>323.17436171428562</c:v>
                </c:pt>
                <c:pt idx="35">
                  <c:v>344.49605042857092</c:v>
                </c:pt>
                <c:pt idx="36">
                  <c:v>365.72313385714278</c:v>
                </c:pt>
                <c:pt idx="37">
                  <c:v>386.92183557142835</c:v>
                </c:pt>
                <c:pt idx="38">
                  <c:v>408.7638539999989</c:v>
                </c:pt>
                <c:pt idx="39">
                  <c:v>431.19715599999836</c:v>
                </c:pt>
                <c:pt idx="40">
                  <c:v>453.46726385714192</c:v>
                </c:pt>
                <c:pt idx="41">
                  <c:v>476.10160228571385</c:v>
                </c:pt>
                <c:pt idx="42">
                  <c:v>499.66780385714264</c:v>
                </c:pt>
                <c:pt idx="43">
                  <c:v>523.47997928571385</c:v>
                </c:pt>
                <c:pt idx="44">
                  <c:v>547.76518171428597</c:v>
                </c:pt>
                <c:pt idx="45">
                  <c:v>571.77602842857141</c:v>
                </c:pt>
                <c:pt idx="46">
                  <c:v>595.33040428571439</c:v>
                </c:pt>
                <c:pt idx="47">
                  <c:v>619.263201571428</c:v>
                </c:pt>
                <c:pt idx="48">
                  <c:v>642.86014985714246</c:v>
                </c:pt>
                <c:pt idx="49">
                  <c:v>666.12597928571449</c:v>
                </c:pt>
                <c:pt idx="50">
                  <c:v>689.44384171428646</c:v>
                </c:pt>
                <c:pt idx="51">
                  <c:v>712.7285922857136</c:v>
                </c:pt>
                <c:pt idx="52">
                  <c:v>736.70159700000022</c:v>
                </c:pt>
                <c:pt idx="53">
                  <c:v>760.99625999999989</c:v>
                </c:pt>
                <c:pt idx="54">
                  <c:v>785.60075571428661</c:v>
                </c:pt>
                <c:pt idx="55">
                  <c:v>811.01412742857156</c:v>
                </c:pt>
                <c:pt idx="56">
                  <c:v>836.81065085714272</c:v>
                </c:pt>
                <c:pt idx="57">
                  <c:v>863.05181971428647</c:v>
                </c:pt>
                <c:pt idx="58">
                  <c:v>889.77311085714246</c:v>
                </c:pt>
                <c:pt idx="59">
                  <c:v>916.50622771428516</c:v>
                </c:pt>
                <c:pt idx="60">
                  <c:v>943.78805571428529</c:v>
                </c:pt>
                <c:pt idx="61">
                  <c:v>971.49324285714192</c:v>
                </c:pt>
                <c:pt idx="62">
                  <c:v>999.53900942857035</c:v>
                </c:pt>
                <c:pt idx="63">
                  <c:v>1028.1902504285708</c:v>
                </c:pt>
                <c:pt idx="64">
                  <c:v>1057.3381695714279</c:v>
                </c:pt>
                <c:pt idx="65">
                  <c:v>1088.2883214285712</c:v>
                </c:pt>
                <c:pt idx="66">
                  <c:v>1120.6268072857138</c:v>
                </c:pt>
                <c:pt idx="67">
                  <c:v>1155.2689342857138</c:v>
                </c:pt>
                <c:pt idx="68">
                  <c:v>1191.8315505714281</c:v>
                </c:pt>
                <c:pt idx="69">
                  <c:v>1230.198764571428</c:v>
                </c:pt>
                <c:pt idx="70">
                  <c:v>1271.0020672857136</c:v>
                </c:pt>
                <c:pt idx="71">
                  <c:v>1316.1264709999987</c:v>
                </c:pt>
                <c:pt idx="72">
                  <c:v>1365.768281857142</c:v>
                </c:pt>
                <c:pt idx="73">
                  <c:v>1422.2051245714274</c:v>
                </c:pt>
                <c:pt idx="74">
                  <c:v>1485.4559201428574</c:v>
                </c:pt>
                <c:pt idx="75">
                  <c:v>1555.5135731428563</c:v>
                </c:pt>
                <c:pt idx="76">
                  <c:v>1631.1576742857142</c:v>
                </c:pt>
                <c:pt idx="77">
                  <c:v>1714.4198739999993</c:v>
                </c:pt>
                <c:pt idx="78">
                  <c:v>1806.3266408571426</c:v>
                </c:pt>
                <c:pt idx="79">
                  <c:v>1908.5099177142856</c:v>
                </c:pt>
                <c:pt idx="80">
                  <c:v>2021.6603238571424</c:v>
                </c:pt>
                <c:pt idx="81">
                  <c:v>2147.111795285713</c:v>
                </c:pt>
                <c:pt idx="82">
                  <c:v>2287.3429931428564</c:v>
                </c:pt>
                <c:pt idx="83">
                  <c:v>2438.7328959999995</c:v>
                </c:pt>
                <c:pt idx="84">
                  <c:v>2601.8846135714284</c:v>
                </c:pt>
                <c:pt idx="85">
                  <c:v>2783.6428452857144</c:v>
                </c:pt>
                <c:pt idx="86">
                  <c:v>2982.6074314285706</c:v>
                </c:pt>
                <c:pt idx="87">
                  <c:v>3203.1751572857129</c:v>
                </c:pt>
                <c:pt idx="88">
                  <c:v>3444.3550315714274</c:v>
                </c:pt>
                <c:pt idx="89">
                  <c:v>3708.1645139999991</c:v>
                </c:pt>
                <c:pt idx="90">
                  <c:v>3990.1145791428571</c:v>
                </c:pt>
                <c:pt idx="91">
                  <c:v>4298.3602111428581</c:v>
                </c:pt>
                <c:pt idx="92">
                  <c:v>4629.7581461428572</c:v>
                </c:pt>
                <c:pt idx="93">
                  <c:v>4986.5836435714291</c:v>
                </c:pt>
                <c:pt idx="94">
                  <c:v>5371.6393881428567</c:v>
                </c:pt>
                <c:pt idx="95">
                  <c:v>5785.3511038571423</c:v>
                </c:pt>
                <c:pt idx="96">
                  <c:v>6219.4786617142845</c:v>
                </c:pt>
                <c:pt idx="97">
                  <c:v>6666.0137159999986</c:v>
                </c:pt>
                <c:pt idx="98">
                  <c:v>7127.3355920000004</c:v>
                </c:pt>
                <c:pt idx="99">
                  <c:v>7601.8076165714292</c:v>
                </c:pt>
                <c:pt idx="100">
                  <c:v>8094.4273191428574</c:v>
                </c:pt>
                <c:pt idx="101">
                  <c:v>8602.9478218571458</c:v>
                </c:pt>
                <c:pt idx="102">
                  <c:v>9130.5147538571437</c:v>
                </c:pt>
                <c:pt idx="103">
                  <c:v>9664.4888355714284</c:v>
                </c:pt>
                <c:pt idx="104">
                  <c:v>10205.596163285714</c:v>
                </c:pt>
                <c:pt idx="105">
                  <c:v>10762.902298142857</c:v>
                </c:pt>
                <c:pt idx="106">
                  <c:v>11325.91550285714</c:v>
                </c:pt>
                <c:pt idx="107">
                  <c:v>11897.14755057143</c:v>
                </c:pt>
                <c:pt idx="108">
                  <c:v>12475.711515571431</c:v>
                </c:pt>
                <c:pt idx="109">
                  <c:v>13048.220735999996</c:v>
                </c:pt>
                <c:pt idx="110">
                  <c:v>13623.953635000002</c:v>
                </c:pt>
                <c:pt idx="111">
                  <c:v>14204.61310942857</c:v>
                </c:pt>
                <c:pt idx="112">
                  <c:v>14778.416058428571</c:v>
                </c:pt>
                <c:pt idx="113">
                  <c:v>15355.338620142855</c:v>
                </c:pt>
                <c:pt idx="114">
                  <c:v>15928.001574285714</c:v>
                </c:pt>
                <c:pt idx="115">
                  <c:v>16492.001040285711</c:v>
                </c:pt>
                <c:pt idx="116">
                  <c:v>17050.12314657143</c:v>
                </c:pt>
                <c:pt idx="117">
                  <c:v>17594.905893571427</c:v>
                </c:pt>
                <c:pt idx="118">
                  <c:v>18129.222919714284</c:v>
                </c:pt>
                <c:pt idx="119">
                  <c:v>18642.338879142855</c:v>
                </c:pt>
                <c:pt idx="120">
                  <c:v>19135.521483714288</c:v>
                </c:pt>
                <c:pt idx="121">
                  <c:v>19611.734247285716</c:v>
                </c:pt>
                <c:pt idx="122">
                  <c:v>20066.904407999999</c:v>
                </c:pt>
                <c:pt idx="123">
                  <c:v>20502.091546285712</c:v>
                </c:pt>
                <c:pt idx="124">
                  <c:v>20919.088433999998</c:v>
                </c:pt>
                <c:pt idx="125">
                  <c:v>21320.591324857141</c:v>
                </c:pt>
                <c:pt idx="126">
                  <c:v>21712.917493142861</c:v>
                </c:pt>
                <c:pt idx="127">
                  <c:v>22093.079774142861</c:v>
                </c:pt>
                <c:pt idx="128">
                  <c:v>22459.566846714282</c:v>
                </c:pt>
                <c:pt idx="129">
                  <c:v>22816.044669428567</c:v>
                </c:pt>
                <c:pt idx="130">
                  <c:v>23160.074788571426</c:v>
                </c:pt>
                <c:pt idx="131">
                  <c:v>23499.94463585714</c:v>
                </c:pt>
                <c:pt idx="132">
                  <c:v>23833.435715000003</c:v>
                </c:pt>
                <c:pt idx="133">
                  <c:v>24156.260037000004</c:v>
                </c:pt>
                <c:pt idx="134">
                  <c:v>24460.272078000002</c:v>
                </c:pt>
                <c:pt idx="135">
                  <c:v>24749.570616428573</c:v>
                </c:pt>
                <c:pt idx="136">
                  <c:v>25026.135269999995</c:v>
                </c:pt>
                <c:pt idx="137">
                  <c:v>25299.980018714283</c:v>
                </c:pt>
                <c:pt idx="138">
                  <c:v>25571.577889571428</c:v>
                </c:pt>
                <c:pt idx="139">
                  <c:v>25839.263827714287</c:v>
                </c:pt>
                <c:pt idx="140">
                  <c:v>26106.954496142855</c:v>
                </c:pt>
                <c:pt idx="141">
                  <c:v>26386.028557571426</c:v>
                </c:pt>
                <c:pt idx="142">
                  <c:v>26668.023560285717</c:v>
                </c:pt>
                <c:pt idx="143">
                  <c:v>26942.154490285717</c:v>
                </c:pt>
                <c:pt idx="144">
                  <c:v>27207.778031000002</c:v>
                </c:pt>
                <c:pt idx="145">
                  <c:v>27466.696414999999</c:v>
                </c:pt>
                <c:pt idx="146">
                  <c:v>27722.880703428575</c:v>
                </c:pt>
                <c:pt idx="147">
                  <c:v>27975.462891714287</c:v>
                </c:pt>
                <c:pt idx="148">
                  <c:v>28219.388687285707</c:v>
                </c:pt>
                <c:pt idx="149">
                  <c:v>28462.855646714281</c:v>
                </c:pt>
                <c:pt idx="150">
                  <c:v>28714.922235714279</c:v>
                </c:pt>
                <c:pt idx="151">
                  <c:v>28953.034530428566</c:v>
                </c:pt>
                <c:pt idx="152">
                  <c:v>29176.565769999994</c:v>
                </c:pt>
                <c:pt idx="153">
                  <c:v>29394.68558157143</c:v>
                </c:pt>
                <c:pt idx="154">
                  <c:v>29607.824419714285</c:v>
                </c:pt>
                <c:pt idx="155">
                  <c:v>29826.388876571429</c:v>
                </c:pt>
                <c:pt idx="156">
                  <c:v>30057.814935571434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CA5-4994-8439-4652727CE308}"/>
            </c:ext>
          </c:extLst>
        </c:ser>
        <c:ser>
          <c:idx val="1"/>
          <c:order val="1"/>
          <c:tx>
            <c:strRef>
              <c:f>Extreme_Type1!$H$2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Extreme_Type1!$B$3:$B$163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</c:numCache>
            </c:numRef>
          </c:xVal>
          <c:yVal>
            <c:numRef>
              <c:f>Extreme_Type1!$H$3:$H$163</c:f>
              <c:numCache>
                <c:formatCode>General</c:formatCode>
                <c:ptCount val="161"/>
                <c:pt idx="0">
                  <c:v>5.3668873294670791E-69</c:v>
                </c:pt>
                <c:pt idx="1">
                  <c:v>1.2118804573180569E-65</c:v>
                </c:pt>
                <c:pt idx="2">
                  <c:v>1.9168236753120714E-62</c:v>
                </c:pt>
                <c:pt idx="3">
                  <c:v>2.1592546899327364E-59</c:v>
                </c:pt>
                <c:pt idx="4">
                  <c:v>1.7594790423756753E-56</c:v>
                </c:pt>
                <c:pt idx="5">
                  <c:v>1.0526261654446792E-53</c:v>
                </c:pt>
                <c:pt idx="6">
                  <c:v>4.6895564836910822E-51</c:v>
                </c:pt>
                <c:pt idx="7">
                  <c:v>1.5770104236994029E-48</c:v>
                </c:pt>
                <c:pt idx="8">
                  <c:v>4.0550197524671838E-46</c:v>
                </c:pt>
                <c:pt idx="9">
                  <c:v>8.0716528479989545E-44</c:v>
                </c:pt>
                <c:pt idx="10">
                  <c:v>1.2585057840895219E-41</c:v>
                </c:pt>
                <c:pt idx="11">
                  <c:v>1.554358092158113E-39</c:v>
                </c:pt>
                <c:pt idx="12">
                  <c:v>1.5371214705923878E-37</c:v>
                </c:pt>
                <c:pt idx="13">
                  <c:v>1.2296256320568194E-35</c:v>
                </c:pt>
                <c:pt idx="14">
                  <c:v>8.035063849930309E-34</c:v>
                </c:pt>
                <c:pt idx="15">
                  <c:v>4.3292068645367474E-32</c:v>
                </c:pt>
                <c:pt idx="16">
                  <c:v>1.9404220066315002E-30</c:v>
                </c:pt>
                <c:pt idx="17">
                  <c:v>7.2969732245661696E-29</c:v>
                </c:pt>
                <c:pt idx="18">
                  <c:v>2.3209688399789271E-27</c:v>
                </c:pt>
                <c:pt idx="19">
                  <c:v>6.292685885326829E-26</c:v>
                </c:pt>
                <c:pt idx="20">
                  <c:v>1.4650391207891719E-24</c:v>
                </c:pt>
                <c:pt idx="21">
                  <c:v>2.9496326804746215E-23</c:v>
                </c:pt>
                <c:pt idx="22">
                  <c:v>5.1702404801350209E-22</c:v>
                </c:pt>
                <c:pt idx="23">
                  <c:v>7.9407565175973172E-21</c:v>
                </c:pt>
                <c:pt idx="24">
                  <c:v>1.0751703350711159E-19</c:v>
                </c:pt>
                <c:pt idx="25">
                  <c:v>1.2908931537773861E-18</c:v>
                </c:pt>
                <c:pt idx="26">
                  <c:v>1.3820294048283139E-17</c:v>
                </c:pt>
                <c:pt idx="27">
                  <c:v>1.3263642378160645E-16</c:v>
                </c:pt>
                <c:pt idx="28">
                  <c:v>1.1468978441550009E-15</c:v>
                </c:pt>
                <c:pt idx="29">
                  <c:v>8.9784034480342283E-15</c:v>
                </c:pt>
                <c:pt idx="30">
                  <c:v>6.3927067650585254E-14</c:v>
                </c:pt>
                <c:pt idx="31">
                  <c:v>4.158032026605406E-13</c:v>
                </c:pt>
                <c:pt idx="32">
                  <c:v>2.4809948402335103E-12</c:v>
                </c:pt>
                <c:pt idx="33">
                  <c:v>1.3634275621280357E-11</c:v>
                </c:pt>
                <c:pt idx="34">
                  <c:v>6.9272224071661269E-11</c:v>
                </c:pt>
                <c:pt idx="35">
                  <c:v>3.2657499976056645E-10</c:v>
                </c:pt>
                <c:pt idx="36">
                  <c:v>1.4335278626876472E-9</c:v>
                </c:pt>
                <c:pt idx="37">
                  <c:v>5.8784329828667788E-9</c:v>
                </c:pt>
                <c:pt idx="38">
                  <c:v>2.2589961148645425E-8</c:v>
                </c:pt>
                <c:pt idx="39">
                  <c:v>8.1596334090761359E-8</c:v>
                </c:pt>
                <c:pt idx="40">
                  <c:v>2.7782371436118539E-7</c:v>
                </c:pt>
                <c:pt idx="41">
                  <c:v>8.9412046850368737E-7</c:v>
                </c:pt>
                <c:pt idx="42">
                  <c:v>2.7269700719591431E-6</c:v>
                </c:pt>
                <c:pt idx="43">
                  <c:v>7.9013161054154683E-6</c:v>
                </c:pt>
                <c:pt idx="44">
                  <c:v>2.180119844679125E-5</c:v>
                </c:pt>
                <c:pt idx="45">
                  <c:v>5.7411996896428562E-5</c:v>
                </c:pt>
                <c:pt idx="46">
                  <c:v>1.4461067577571952E-4</c:v>
                </c:pt>
                <c:pt idx="47">
                  <c:v>3.491115698695085E-4</c:v>
                </c:pt>
                <c:pt idx="48">
                  <c:v>8.0936384392958985E-4</c:v>
                </c:pt>
                <c:pt idx="49">
                  <c:v>1.8052991046467572E-3</c:v>
                </c:pt>
                <c:pt idx="50">
                  <c:v>3.8810833450261296E-3</c:v>
                </c:pt>
                <c:pt idx="51">
                  <c:v>8.0554920001000545E-3</c:v>
                </c:pt>
                <c:pt idx="52">
                  <c:v>1.616848177842458E-2</c:v>
                </c:pt>
                <c:pt idx="53">
                  <c:v>3.1430750274516778E-2</c:v>
                </c:pt>
                <c:pt idx="54">
                  <c:v>5.9263577916488897E-2</c:v>
                </c:pt>
                <c:pt idx="55">
                  <c:v>0.10853712958960104</c:v>
                </c:pt>
                <c:pt idx="56">
                  <c:v>0.19333376252956472</c:v>
                </c:pt>
                <c:pt idx="57">
                  <c:v>0.33537499847080077</c:v>
                </c:pt>
                <c:pt idx="58">
                  <c:v>0.5672524328374674</c:v>
                </c:pt>
                <c:pt idx="59">
                  <c:v>0.93658980717720142</c:v>
                </c:pt>
                <c:pt idx="60">
                  <c:v>1.511232387053749</c:v>
                </c:pt>
                <c:pt idx="61">
                  <c:v>2.3855088286684305</c:v>
                </c:pt>
                <c:pt idx="62">
                  <c:v>3.6875402290265828</c:v>
                </c:pt>
                <c:pt idx="63">
                  <c:v>5.5874839652371247</c:v>
                </c:pt>
                <c:pt idx="64">
                  <c:v>8.3065017989723771</c:v>
                </c:pt>
                <c:pt idx="65">
                  <c:v>12.126140391089271</c:v>
                </c:pt>
                <c:pt idx="66">
                  <c:v>17.397717222816027</c:v>
                </c:pt>
                <c:pt idx="67">
                  <c:v>24.551225860658292</c:v>
                </c:pt>
                <c:pt idx="68">
                  <c:v>34.10322079663085</c:v>
                </c:pt>
                <c:pt idx="69">
                  <c:v>46.663121227573335</c:v>
                </c:pt>
                <c:pt idx="70">
                  <c:v>62.937389867155758</c:v>
                </c:pt>
                <c:pt idx="71">
                  <c:v>83.731098630707564</c:v>
                </c:pt>
                <c:pt idx="72">
                  <c:v>109.9464856619247</c:v>
                </c:pt>
                <c:pt idx="73">
                  <c:v>142.57823220132053</c:v>
                </c:pt>
                <c:pt idx="74">
                  <c:v>182.70533498254318</c:v>
                </c:pt>
                <c:pt idx="75">
                  <c:v>231.47961003143422</c:v>
                </c:pt>
                <c:pt idx="76">
                  <c:v>290.11102589009181</c:v>
                </c:pt>
                <c:pt idx="77">
                  <c:v>359.85021750033764</c:v>
                </c:pt>
                <c:pt idx="78">
                  <c:v>441.96866646063029</c:v>
                </c:pt>
                <c:pt idx="79">
                  <c:v>537.73714117592431</c:v>
                </c:pt>
                <c:pt idx="80">
                  <c:v>648.40306597716301</c:v>
                </c:pt>
                <c:pt idx="81">
                  <c:v>775.16752863223383</c:v>
                </c:pt>
                <c:pt idx="82">
                  <c:v>919.16264043401816</c:v>
                </c:pt>
                <c:pt idx="83">
                  <c:v>1081.4299342218235</c:v>
                </c:pt>
                <c:pt idx="84">
                  <c:v>1262.9004272118548</c:v>
                </c:pt>
                <c:pt idx="85">
                  <c:v>1464.3768927678568</c:v>
                </c:pt>
                <c:pt idx="86">
                  <c:v>1686.5187845169421</c:v>
                </c:pt>
                <c:pt idx="87">
                  <c:v>1929.8301441466112</c:v>
                </c:pt>
                <c:pt idx="88">
                  <c:v>2194.6507073194075</c:v>
                </c:pt>
                <c:pt idx="89">
                  <c:v>2481.1503064000162</c:v>
                </c:pt>
                <c:pt idx="90">
                  <c:v>2789.3265592750918</c:v>
                </c:pt>
                <c:pt idx="91">
                  <c:v>3119.0057346190042</c:v>
                </c:pt>
                <c:pt idx="92">
                  <c:v>3469.8465985813255</c:v>
                </c:pt>
                <c:pt idx="93">
                  <c:v>3841.3469780068999</c:v>
                </c:pt>
                <c:pt idx="94">
                  <c:v>4232.8527218785193</c:v>
                </c:pt>
                <c:pt idx="95">
                  <c:v>4643.5687057167243</c:v>
                </c:pt>
                <c:pt idx="96">
                  <c:v>5072.5715024445281</c:v>
                </c:pt>
                <c:pt idx="97">
                  <c:v>5518.8233364014077</c:v>
                </c:pt>
                <c:pt idx="98">
                  <c:v>5981.1869430263196</c:v>
                </c:pt>
                <c:pt idx="99">
                  <c:v>6458.4409732210152</c:v>
                </c:pt>
                <c:pt idx="100">
                  <c:v>6949.295606434066</c:v>
                </c:pt>
                <c:pt idx="101">
                  <c:v>7452.4080679592353</c:v>
                </c:pt>
                <c:pt idx="102">
                  <c:v>7966.3977818060966</c:v>
                </c:pt>
                <c:pt idx="103">
                  <c:v>8489.8609289347714</c:v>
                </c:pt>
                <c:pt idx="104">
                  <c:v>9021.384220028378</c:v>
                </c:pt>
                <c:pt idx="105">
                  <c:v>9559.5577309309665</c:v>
                </c:pt>
                <c:pt idx="106">
                  <c:v>10102.986686286284</c:v>
                </c:pt>
                <c:pt idx="107">
                  <c:v>10650.302111906802</c:v>
                </c:pt>
                <c:pt idx="108">
                  <c:v>11200.170308353156</c:v>
                </c:pt>
                <c:pt idx="109">
                  <c:v>11751.301126696733</c:v>
                </c:pt>
                <c:pt idx="110">
                  <c:v>12302.455052245954</c:v>
                </c:pt>
                <c:pt idx="111">
                  <c:v>12852.449123072223</c:v>
                </c:pt>
                <c:pt idx="112">
                  <c:v>13400.161727536783</c:v>
                </c:pt>
                <c:pt idx="113">
                  <c:v>13944.536338858437</c:v>
                </c:pt>
                <c:pt idx="114">
                  <c:v>14484.584255313302</c:v>
                </c:pt>
                <c:pt idx="115">
                  <c:v>15019.386422212177</c:v>
                </c:pt>
                <c:pt idx="116">
                  <c:v>15548.094416681575</c:v>
                </c:pt>
                <c:pt idx="117">
                  <c:v>16069.930678818127</c:v>
                </c:pt>
                <c:pt idx="118">
                  <c:v>16584.188073331326</c:v>
                </c:pt>
                <c:pt idx="119">
                  <c:v>17090.228864664939</c:v>
                </c:pt>
                <c:pt idx="120">
                  <c:v>17587.483186103535</c:v>
                </c:pt>
                <c:pt idx="121">
                  <c:v>18075.447079814545</c:v>
                </c:pt>
                <c:pt idx="122">
                  <c:v>18553.680180408224</c:v>
                </c:pt>
                <c:pt idx="123">
                  <c:v>19021.803109648707</c:v>
                </c:pt>
                <c:pt idx="124">
                  <c:v>19479.494644620514</c:v>
                </c:pt>
                <c:pt idx="125">
                  <c:v>19926.488716118653</c:v>
                </c:pt>
                <c:pt idx="126">
                  <c:v>20362.571288431431</c:v>
                </c:pt>
                <c:pt idx="127">
                  <c:v>20787.577166141935</c:v>
                </c:pt>
                <c:pt idx="128">
                  <c:v>21201.386768181612</c:v>
                </c:pt>
                <c:pt idx="129">
                  <c:v>21603.922904201539</c:v>
                </c:pt>
                <c:pt idx="130">
                  <c:v>21995.147583438262</c:v>
                </c:pt>
                <c:pt idx="131">
                  <c:v>22375.058881680761</c:v>
                </c:pt>
                <c:pt idx="132">
                  <c:v>22743.68788771742</c:v>
                </c:pt>
                <c:pt idx="133">
                  <c:v>23101.095746770556</c:v>
                </c:pt>
                <c:pt idx="134">
                  <c:v>23447.370814914309</c:v>
                </c:pt>
                <c:pt idx="135">
                  <c:v>23782.625935315744</c:v>
                </c:pt>
                <c:pt idx="136">
                  <c:v>24106.99584432851</c:v>
                </c:pt>
                <c:pt idx="137">
                  <c:v>24420.634712988918</c:v>
                </c:pt>
                <c:pt idx="138">
                  <c:v>24723.713827297412</c:v>
                </c:pt>
                <c:pt idx="139">
                  <c:v>25016.4194087941</c:v>
                </c:pt>
                <c:pt idx="140">
                  <c:v>25298.950575333332</c:v>
                </c:pt>
                <c:pt idx="141">
                  <c:v>25571.517440606771</c:v>
                </c:pt>
                <c:pt idx="142">
                  <c:v>25834.339349834612</c:v>
                </c:pt>
                <c:pt idx="143">
                  <c:v>26087.643248118278</c:v>
                </c:pt>
                <c:pt idx="144">
                  <c:v>26331.662177203551</c:v>
                </c:pt>
                <c:pt idx="145">
                  <c:v>26566.633895820363</c:v>
                </c:pt>
                <c:pt idx="146">
                  <c:v>26792.799618324902</c:v>
                </c:pt>
                <c:pt idx="147">
                  <c:v>27010.402866053402</c:v>
                </c:pt>
                <c:pt idx="148">
                  <c:v>27219.688425588265</c:v>
                </c:pt>
                <c:pt idx="149">
                  <c:v>27420.9014080208</c:v>
                </c:pt>
                <c:pt idx="150">
                  <c:v>27614.286403256978</c:v>
                </c:pt>
                <c:pt idx="151">
                  <c:v>27800.086723440651</c:v>
                </c:pt>
                <c:pt idx="152">
                  <c:v>27978.54372965149</c:v>
                </c:pt>
                <c:pt idx="153">
                  <c:v>28149.896236162553</c:v>
                </c:pt>
                <c:pt idx="154">
                  <c:v>28314.37998670579</c:v>
                </c:pt>
                <c:pt idx="155">
                  <c:v>28472.227197385699</c:v>
                </c:pt>
                <c:pt idx="156">
                  <c:v>28623.666161094392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CA5-4994-8439-4652727C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99856"/>
        <c:axId val="492501424"/>
      </c:scatterChart>
      <c:valAx>
        <c:axId val="49249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01424"/>
        <c:crosses val="autoZero"/>
        <c:crossBetween val="midCat"/>
      </c:valAx>
      <c:valAx>
        <c:axId val="4925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9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-156</c:v>
                </c:pt>
                <c:pt idx="159">
                  <c:v>-156</c:v>
                </c:pt>
                <c:pt idx="160">
                  <c:v>-156</c:v>
                </c:pt>
                <c:pt idx="161">
                  <c:v>-156</c:v>
                </c:pt>
                <c:pt idx="162">
                  <c:v>-156</c:v>
                </c:pt>
                <c:pt idx="163">
                  <c:v>-156</c:v>
                </c:pt>
                <c:pt idx="164">
                  <c:v>-156</c:v>
                </c:pt>
                <c:pt idx="165">
                  <c:v>-156</c:v>
                </c:pt>
                <c:pt idx="166">
                  <c:v>-156</c:v>
                </c:pt>
                <c:pt idx="167">
                  <c:v>-156</c:v>
                </c:pt>
                <c:pt idx="168">
                  <c:v>-156</c:v>
                </c:pt>
                <c:pt idx="169">
                  <c:v>-156</c:v>
                </c:pt>
                <c:pt idx="170">
                  <c:v>-156</c:v>
                </c:pt>
                <c:pt idx="171">
                  <c:v>-156</c:v>
                </c:pt>
                <c:pt idx="172">
                  <c:v>-156</c:v>
                </c:pt>
                <c:pt idx="173">
                  <c:v>-156</c:v>
                </c:pt>
                <c:pt idx="174">
                  <c:v>-156</c:v>
                </c:pt>
                <c:pt idx="175">
                  <c:v>-156</c:v>
                </c:pt>
                <c:pt idx="176">
                  <c:v>-156</c:v>
                </c:pt>
                <c:pt idx="177">
                  <c:v>-156</c:v>
                </c:pt>
                <c:pt idx="178">
                  <c:v>-156</c:v>
                </c:pt>
                <c:pt idx="179">
                  <c:v>-156</c:v>
                </c:pt>
                <c:pt idx="180">
                  <c:v>-156</c:v>
                </c:pt>
                <c:pt idx="181">
                  <c:v>-156</c:v>
                </c:pt>
                <c:pt idx="182">
                  <c:v>-156</c:v>
                </c:pt>
                <c:pt idx="183">
                  <c:v>-156</c:v>
                </c:pt>
                <c:pt idx="184">
                  <c:v>-156</c:v>
                </c:pt>
                <c:pt idx="185">
                  <c:v>-156</c:v>
                </c:pt>
                <c:pt idx="186">
                  <c:v>-156</c:v>
                </c:pt>
                <c:pt idx="187">
                  <c:v>-156</c:v>
                </c:pt>
                <c:pt idx="188">
                  <c:v>-156</c:v>
                </c:pt>
                <c:pt idx="189">
                  <c:v>-156</c:v>
                </c:pt>
                <c:pt idx="190">
                  <c:v>-156</c:v>
                </c:pt>
                <c:pt idx="191">
                  <c:v>-156</c:v>
                </c:pt>
                <c:pt idx="192">
                  <c:v>-156</c:v>
                </c:pt>
              </c:strCache>
            </c:strRef>
          </c:xVal>
          <c:yVal>
            <c:numRef>
              <c:f>Cauchy!$M$2:$M$199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1.8920999999863852E-2</c:v>
                </c:pt>
                <c:pt idx="3">
                  <c:v>0.19867128571559078</c:v>
                </c:pt>
                <c:pt idx="4">
                  <c:v>0.49904328571437873</c:v>
                </c:pt>
                <c:pt idx="5">
                  <c:v>0.54871128571448935</c:v>
                </c:pt>
                <c:pt idx="6">
                  <c:v>0.51086914285724561</c:v>
                </c:pt>
                <c:pt idx="7">
                  <c:v>0.48958300000003874</c:v>
                </c:pt>
                <c:pt idx="8">
                  <c:v>0.46120128571556052</c:v>
                </c:pt>
                <c:pt idx="9">
                  <c:v>0.68825428571426528</c:v>
                </c:pt>
                <c:pt idx="10">
                  <c:v>0.73319185714308333</c:v>
                </c:pt>
                <c:pt idx="11">
                  <c:v>1.142360142857342</c:v>
                </c:pt>
                <c:pt idx="12">
                  <c:v>1.2653470000009293</c:v>
                </c:pt>
                <c:pt idx="13">
                  <c:v>1.797502285714927</c:v>
                </c:pt>
                <c:pt idx="14">
                  <c:v>2.0340157142859425</c:v>
                </c:pt>
                <c:pt idx="15">
                  <c:v>2.5590757142867915</c:v>
                </c:pt>
                <c:pt idx="16">
                  <c:v>2.7766679999999724</c:v>
                </c:pt>
                <c:pt idx="17">
                  <c:v>3.062849285714492</c:v>
                </c:pt>
                <c:pt idx="18">
                  <c:v>3.1148822857153391</c:v>
                </c:pt>
                <c:pt idx="19">
                  <c:v>3.7818502857148815</c:v>
                </c:pt>
                <c:pt idx="20">
                  <c:v>3.8149621428569844</c:v>
                </c:pt>
                <c:pt idx="21">
                  <c:v>3.9592354285719011</c:v>
                </c:pt>
                <c:pt idx="22">
                  <c:v>3.9332188571429469</c:v>
                </c:pt>
                <c:pt idx="23">
                  <c:v>4.3258312857155943</c:v>
                </c:pt>
                <c:pt idx="24">
                  <c:v>5.0779441428571772</c:v>
                </c:pt>
                <c:pt idx="25">
                  <c:v>5.960139285715286</c:v>
                </c:pt>
                <c:pt idx="26">
                  <c:v>7.0055288571425081</c:v>
                </c:pt>
                <c:pt idx="27">
                  <c:v>8.7368074285718649</c:v>
                </c:pt>
                <c:pt idx="28">
                  <c:v>10.233937571429578</c:v>
                </c:pt>
                <c:pt idx="29">
                  <c:v>11.357376571427722</c:v>
                </c:pt>
                <c:pt idx="30">
                  <c:v>13.069734000001063</c:v>
                </c:pt>
                <c:pt idx="31">
                  <c:v>14.415495571428892</c:v>
                </c:pt>
                <c:pt idx="32">
                  <c:v>15.62880971428649</c:v>
                </c:pt>
                <c:pt idx="33">
                  <c:v>16.511004857143689</c:v>
                </c:pt>
                <c:pt idx="34">
                  <c:v>16.879965857141997</c:v>
                </c:pt>
                <c:pt idx="35">
                  <c:v>16.981666714287257</c:v>
                </c:pt>
                <c:pt idx="36">
                  <c:v>17.215815000000021</c:v>
                </c:pt>
                <c:pt idx="37">
                  <c:v>17.121209714286579</c:v>
                </c:pt>
                <c:pt idx="38">
                  <c:v>17.092828000000281</c:v>
                </c:pt>
                <c:pt idx="39">
                  <c:v>17.736144714285274</c:v>
                </c:pt>
                <c:pt idx="40">
                  <c:v>18.327428285714177</c:v>
                </c:pt>
                <c:pt idx="41">
                  <c:v>18.164234142858277</c:v>
                </c:pt>
                <c:pt idx="42">
                  <c:v>18.528464714286656</c:v>
                </c:pt>
                <c:pt idx="43">
                  <c:v>19.460327857143511</c:v>
                </c:pt>
                <c:pt idx="44">
                  <c:v>19.706301714285928</c:v>
                </c:pt>
                <c:pt idx="45">
                  <c:v>20.179328714286839</c:v>
                </c:pt>
                <c:pt idx="46">
                  <c:v>19.904973000000155</c:v>
                </c:pt>
                <c:pt idx="47">
                  <c:v>19.448502142857706</c:v>
                </c:pt>
                <c:pt idx="48">
                  <c:v>19.826923571428324</c:v>
                </c:pt>
                <c:pt idx="49">
                  <c:v>19.491074571429181</c:v>
                </c:pt>
                <c:pt idx="50">
                  <c:v>19.159955714286752</c:v>
                </c:pt>
                <c:pt idx="51">
                  <c:v>19.21198871428669</c:v>
                </c:pt>
                <c:pt idx="52">
                  <c:v>19.178876857141859</c:v>
                </c:pt>
                <c:pt idx="53">
                  <c:v>19.867131000001336</c:v>
                </c:pt>
                <c:pt idx="54">
                  <c:v>20.188789285714392</c:v>
                </c:pt>
                <c:pt idx="55">
                  <c:v>20.498622000001433</c:v>
                </c:pt>
                <c:pt idx="56">
                  <c:v>21.307497999999669</c:v>
                </c:pt>
                <c:pt idx="57">
                  <c:v>21.690649714285883</c:v>
                </c:pt>
                <c:pt idx="58">
                  <c:v>22.135295142858467</c:v>
                </c:pt>
                <c:pt idx="59">
                  <c:v>22.615417428570709</c:v>
                </c:pt>
                <c:pt idx="60">
                  <c:v>22.627243142857424</c:v>
                </c:pt>
                <c:pt idx="61">
                  <c:v>23.175954285714852</c:v>
                </c:pt>
                <c:pt idx="62">
                  <c:v>23.59931342857135</c:v>
                </c:pt>
                <c:pt idx="63">
                  <c:v>23.93989285714315</c:v>
                </c:pt>
                <c:pt idx="64">
                  <c:v>24.545367285715201</c:v>
                </c:pt>
                <c:pt idx="65">
                  <c:v>25.042045428571782</c:v>
                </c:pt>
                <c:pt idx="66">
                  <c:v>26.844278142858002</c:v>
                </c:pt>
                <c:pt idx="67">
                  <c:v>28.232612142857306</c:v>
                </c:pt>
                <c:pt idx="68">
                  <c:v>30.536253285714793</c:v>
                </c:pt>
                <c:pt idx="69">
                  <c:v>32.456742571429004</c:v>
                </c:pt>
                <c:pt idx="70">
                  <c:v>34.261340285714596</c:v>
                </c:pt>
                <c:pt idx="71">
                  <c:v>36.697429000000284</c:v>
                </c:pt>
                <c:pt idx="72">
                  <c:v>41.018529999999828</c:v>
                </c:pt>
                <c:pt idx="73">
                  <c:v>45.535937142858074</c:v>
                </c:pt>
                <c:pt idx="74">
                  <c:v>52.330969000000096</c:v>
                </c:pt>
                <c:pt idx="75">
                  <c:v>59.144921857144709</c:v>
                </c:pt>
                <c:pt idx="76">
                  <c:v>65.951779285713656</c:v>
                </c:pt>
                <c:pt idx="77">
                  <c:v>71.538227428572554</c:v>
                </c:pt>
                <c:pt idx="78">
                  <c:v>79.156325999999808</c:v>
                </c:pt>
                <c:pt idx="79">
                  <c:v>87.800893142858058</c:v>
                </c:pt>
                <c:pt idx="80">
                  <c:v>98.077403142857747</c:v>
                </c:pt>
                <c:pt idx="81">
                  <c:v>109.04453242857153</c:v>
                </c:pt>
                <c:pt idx="82">
                  <c:v>121.3455977142853</c:v>
                </c:pt>
                <c:pt idx="83">
                  <c:v>136.12532414285806</c:v>
                </c:pt>
                <c:pt idx="84">
                  <c:v>147.28402914285789</c:v>
                </c:pt>
                <c:pt idx="85">
                  <c:v>159.04584385714361</c:v>
                </c:pt>
                <c:pt idx="86">
                  <c:v>177.65235800000073</c:v>
                </c:pt>
                <c:pt idx="87">
                  <c:v>194.85871242857093</c:v>
                </c:pt>
                <c:pt idx="88">
                  <c:v>216.46185214285697</c:v>
                </c:pt>
                <c:pt idx="89">
                  <c:v>237.07400057142922</c:v>
                </c:pt>
                <c:pt idx="90">
                  <c:v>259.70360871428647</c:v>
                </c:pt>
                <c:pt idx="91">
                  <c:v>277.84419142857269</c:v>
                </c:pt>
                <c:pt idx="92">
                  <c:v>304.13975828571574</c:v>
                </c:pt>
                <c:pt idx="93">
                  <c:v>327.29206128571377</c:v>
                </c:pt>
                <c:pt idx="94">
                  <c:v>352.71962371428663</c:v>
                </c:pt>
                <c:pt idx="95">
                  <c:v>380.94987085714229</c:v>
                </c:pt>
                <c:pt idx="96">
                  <c:v>409.60584200000039</c:v>
                </c:pt>
                <c:pt idx="97">
                  <c:v>430.02168414285688</c:v>
                </c:pt>
                <c:pt idx="98">
                  <c:v>442.42918057142879</c:v>
                </c:pt>
                <c:pt idx="99">
                  <c:v>457.21600228571651</c:v>
                </c:pt>
                <c:pt idx="100">
                  <c:v>470.36615085714357</c:v>
                </c:pt>
                <c:pt idx="101">
                  <c:v>488.51382885714293</c:v>
                </c:pt>
                <c:pt idx="102">
                  <c:v>504.41462900000215</c:v>
                </c:pt>
                <c:pt idx="103">
                  <c:v>523.46105828571444</c:v>
                </c:pt>
                <c:pt idx="104">
                  <c:v>529.86820799999759</c:v>
                </c:pt>
                <c:pt idx="105">
                  <c:v>537.00145400000065</c:v>
                </c:pt>
                <c:pt idx="106">
                  <c:v>553.20026114285747</c:v>
                </c:pt>
                <c:pt idx="107">
                  <c:v>558.90733099999989</c:v>
                </c:pt>
                <c:pt idx="108">
                  <c:v>567.12617400000227</c:v>
                </c:pt>
                <c:pt idx="109">
                  <c:v>574.45809128571773</c:v>
                </c:pt>
                <c:pt idx="110">
                  <c:v>568.40334671427945</c:v>
                </c:pt>
                <c:pt idx="111">
                  <c:v>571.62702528572072</c:v>
                </c:pt>
                <c:pt idx="112">
                  <c:v>576.55360071428322</c:v>
                </c:pt>
                <c:pt idx="113">
                  <c:v>569.69707528571553</c:v>
                </c:pt>
                <c:pt idx="114">
                  <c:v>572.81668799999852</c:v>
                </c:pt>
                <c:pt idx="115">
                  <c:v>568.55708042857395</c:v>
                </c:pt>
                <c:pt idx="116">
                  <c:v>559.8935922857122</c:v>
                </c:pt>
                <c:pt idx="117">
                  <c:v>554.01623257143319</c:v>
                </c:pt>
                <c:pt idx="118">
                  <c:v>540.67687328571219</c:v>
                </c:pt>
                <c:pt idx="119">
                  <c:v>530.21115242857149</c:v>
                </c:pt>
                <c:pt idx="120">
                  <c:v>509.01008571428565</c:v>
                </c:pt>
                <c:pt idx="121">
                  <c:v>489.07673085714805</c:v>
                </c:pt>
                <c:pt idx="122">
                  <c:v>472.10688985714251</c:v>
                </c:pt>
                <c:pt idx="123">
                  <c:v>451.06428699999697</c:v>
                </c:pt>
                <c:pt idx="124">
                  <c:v>431.08126457142816</c:v>
                </c:pt>
                <c:pt idx="125">
                  <c:v>412.89101400000027</c:v>
                </c:pt>
                <c:pt idx="126">
                  <c:v>397.39701714285866</c:v>
                </c:pt>
                <c:pt idx="127">
                  <c:v>388.2202945714339</c:v>
                </c:pt>
                <c:pt idx="128">
                  <c:v>376.05640728571552</c:v>
                </c:pt>
                <c:pt idx="129">
                  <c:v>362.38119885713559</c:v>
                </c:pt>
                <c:pt idx="130">
                  <c:v>352.37194899999986</c:v>
                </c:pt>
                <c:pt idx="131">
                  <c:v>339.92424542857361</c:v>
                </c:pt>
                <c:pt idx="132">
                  <c:v>335.76397357142878</c:v>
                </c:pt>
                <c:pt idx="133">
                  <c:v>329.38520542857759</c:v>
                </c:pt>
                <c:pt idx="134">
                  <c:v>318.71844828571511</c:v>
                </c:pt>
                <c:pt idx="135">
                  <c:v>299.90616728571285</c:v>
                </c:pt>
                <c:pt idx="136">
                  <c:v>285.19266471428591</c:v>
                </c:pt>
                <c:pt idx="137">
                  <c:v>272.45877985713696</c:v>
                </c:pt>
                <c:pt idx="138">
                  <c:v>269.73887500000228</c:v>
                </c:pt>
                <c:pt idx="139">
                  <c:v>267.49199714286033</c:v>
                </c:pt>
                <c:pt idx="140">
                  <c:v>263.58006442857322</c:v>
                </c:pt>
                <c:pt idx="141">
                  <c:v>263.58479471428245</c:v>
                </c:pt>
                <c:pt idx="142">
                  <c:v>274.96818771428616</c:v>
                </c:pt>
                <c:pt idx="143">
                  <c:v>277.88912900000605</c:v>
                </c:pt>
                <c:pt idx="144">
                  <c:v>270.02505628571407</c:v>
                </c:pt>
                <c:pt idx="145">
                  <c:v>261.51766699999962</c:v>
                </c:pt>
                <c:pt idx="146">
                  <c:v>254.8125102857116</c:v>
                </c:pt>
                <c:pt idx="147">
                  <c:v>252.07841471429083</c:v>
                </c:pt>
                <c:pt idx="148">
                  <c:v>248.47631457142734</c:v>
                </c:pt>
                <c:pt idx="149">
                  <c:v>239.81992185713489</c:v>
                </c:pt>
                <c:pt idx="150">
                  <c:v>239.36108571428804</c:v>
                </c:pt>
                <c:pt idx="151">
                  <c:v>247.96071528571292</c:v>
                </c:pt>
                <c:pt idx="152">
                  <c:v>234.00642100000141</c:v>
                </c:pt>
                <c:pt idx="153">
                  <c:v>219.42536585714288</c:v>
                </c:pt>
                <c:pt idx="154">
                  <c:v>214.01393785715072</c:v>
                </c:pt>
                <c:pt idx="155">
                  <c:v>209.03296442856981</c:v>
                </c:pt>
                <c:pt idx="156">
                  <c:v>214.45858314285897</c:v>
                </c:pt>
                <c:pt idx="157">
                  <c:v>227.32018528571962</c:v>
                </c:pt>
                <c:pt idx="158">
                  <c:v>-4.1058737142852806</c:v>
                </c:pt>
                <c:pt idx="159">
                  <c:v>-4.1058737142852806</c:v>
                </c:pt>
                <c:pt idx="160">
                  <c:v>-4.1058737142852806</c:v>
                </c:pt>
                <c:pt idx="161">
                  <c:v>-4.1058737142852806</c:v>
                </c:pt>
                <c:pt idx="162">
                  <c:v>-4.1058737142852806</c:v>
                </c:pt>
                <c:pt idx="163">
                  <c:v>-4.1058737142852806</c:v>
                </c:pt>
                <c:pt idx="164">
                  <c:v>-4.1058737142852806</c:v>
                </c:pt>
                <c:pt idx="165">
                  <c:v>-4.1058737142852806</c:v>
                </c:pt>
                <c:pt idx="166">
                  <c:v>-4.1058737142852806</c:v>
                </c:pt>
                <c:pt idx="167">
                  <c:v>-4.1058737142852806</c:v>
                </c:pt>
                <c:pt idx="168">
                  <c:v>-4.1058737142852806</c:v>
                </c:pt>
                <c:pt idx="169">
                  <c:v>-4.1058737142852806</c:v>
                </c:pt>
                <c:pt idx="170">
                  <c:v>-4.1058737142852806</c:v>
                </c:pt>
                <c:pt idx="171">
                  <c:v>-4.1058737142852806</c:v>
                </c:pt>
                <c:pt idx="172">
                  <c:v>-4.1058737142852806</c:v>
                </c:pt>
                <c:pt idx="173">
                  <c:v>-4.1058737142852806</c:v>
                </c:pt>
                <c:pt idx="174">
                  <c:v>-4.1058737142852806</c:v>
                </c:pt>
                <c:pt idx="175">
                  <c:v>-4.1058737142852806</c:v>
                </c:pt>
                <c:pt idx="176">
                  <c:v>-4.1058737142852806</c:v>
                </c:pt>
                <c:pt idx="177">
                  <c:v>-4.1058737142852806</c:v>
                </c:pt>
                <c:pt idx="178">
                  <c:v>-4.1058737142852806</c:v>
                </c:pt>
                <c:pt idx="179">
                  <c:v>-4.1058737142852806</c:v>
                </c:pt>
                <c:pt idx="180">
                  <c:v>-4.1058737142852806</c:v>
                </c:pt>
                <c:pt idx="181">
                  <c:v>-4.1058737142852806</c:v>
                </c:pt>
                <c:pt idx="182">
                  <c:v>-4.1058737142852806</c:v>
                </c:pt>
                <c:pt idx="183">
                  <c:v>-4.1058737142852806</c:v>
                </c:pt>
                <c:pt idx="184">
                  <c:v>-4.1058737142852806</c:v>
                </c:pt>
                <c:pt idx="185">
                  <c:v>-4.1058737142852806</c:v>
                </c:pt>
                <c:pt idx="186">
                  <c:v>-4.1058737142852806</c:v>
                </c:pt>
                <c:pt idx="187">
                  <c:v>-4.1058737142852806</c:v>
                </c:pt>
                <c:pt idx="188">
                  <c:v>-4.1058737142852806</c:v>
                </c:pt>
                <c:pt idx="189">
                  <c:v>-4.1058737142852806</c:v>
                </c:pt>
                <c:pt idx="190">
                  <c:v>-4.1058737142852806</c:v>
                </c:pt>
                <c:pt idx="191">
                  <c:v>-4.1058737142852806</c:v>
                </c:pt>
                <c:pt idx="192">
                  <c:v>-4.1058737142852806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DC-4955-A715-96488000EF9D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-156</c:v>
                </c:pt>
                <c:pt idx="159">
                  <c:v>-156</c:v>
                </c:pt>
                <c:pt idx="160">
                  <c:v>-156</c:v>
                </c:pt>
                <c:pt idx="161">
                  <c:v>-156</c:v>
                </c:pt>
                <c:pt idx="162">
                  <c:v>-156</c:v>
                </c:pt>
                <c:pt idx="163">
                  <c:v>-156</c:v>
                </c:pt>
                <c:pt idx="164">
                  <c:v>-156</c:v>
                </c:pt>
                <c:pt idx="165">
                  <c:v>-156</c:v>
                </c:pt>
                <c:pt idx="166">
                  <c:v>-156</c:v>
                </c:pt>
                <c:pt idx="167">
                  <c:v>-156</c:v>
                </c:pt>
                <c:pt idx="168">
                  <c:v>-156</c:v>
                </c:pt>
                <c:pt idx="169">
                  <c:v>-156</c:v>
                </c:pt>
                <c:pt idx="170">
                  <c:v>-156</c:v>
                </c:pt>
                <c:pt idx="171">
                  <c:v>-156</c:v>
                </c:pt>
                <c:pt idx="172">
                  <c:v>-156</c:v>
                </c:pt>
                <c:pt idx="173">
                  <c:v>-156</c:v>
                </c:pt>
                <c:pt idx="174">
                  <c:v>-156</c:v>
                </c:pt>
                <c:pt idx="175">
                  <c:v>-156</c:v>
                </c:pt>
                <c:pt idx="176">
                  <c:v>-156</c:v>
                </c:pt>
                <c:pt idx="177">
                  <c:v>-156</c:v>
                </c:pt>
                <c:pt idx="178">
                  <c:v>-156</c:v>
                </c:pt>
                <c:pt idx="179">
                  <c:v>-156</c:v>
                </c:pt>
                <c:pt idx="180">
                  <c:v>-156</c:v>
                </c:pt>
                <c:pt idx="181">
                  <c:v>-156</c:v>
                </c:pt>
                <c:pt idx="182">
                  <c:v>-156</c:v>
                </c:pt>
                <c:pt idx="183">
                  <c:v>-156</c:v>
                </c:pt>
                <c:pt idx="184">
                  <c:v>-156</c:v>
                </c:pt>
                <c:pt idx="185">
                  <c:v>-156</c:v>
                </c:pt>
                <c:pt idx="186">
                  <c:v>-156</c:v>
                </c:pt>
                <c:pt idx="187">
                  <c:v>-156</c:v>
                </c:pt>
                <c:pt idx="188">
                  <c:v>-156</c:v>
                </c:pt>
                <c:pt idx="189">
                  <c:v>-156</c:v>
                </c:pt>
                <c:pt idx="190">
                  <c:v>-156</c:v>
                </c:pt>
                <c:pt idx="191">
                  <c:v>-156</c:v>
                </c:pt>
                <c:pt idx="192">
                  <c:v>-156</c:v>
                </c:pt>
              </c:strCache>
            </c:strRef>
          </c:xVal>
          <c:yVal>
            <c:numRef>
              <c:f>Cauchy!$N$2:$N$199</c:f>
              <c:numCache>
                <c:formatCode>General</c:formatCode>
                <c:ptCount val="198"/>
                <c:pt idx="0">
                  <c:v>0</c:v>
                </c:pt>
                <c:pt idx="1">
                  <c:v>10.859945038159996</c:v>
                </c:pt>
                <c:pt idx="2">
                  <c:v>11.029612115189753</c:v>
                </c:pt>
                <c:pt idx="3">
                  <c:v>11.203276003653698</c:v>
                </c:pt>
                <c:pt idx="4">
                  <c:v>11.381062890289236</c:v>
                </c:pt>
                <c:pt idx="5">
                  <c:v>11.563103967416131</c:v>
                </c:pt>
                <c:pt idx="6">
                  <c:v>11.749535672426779</c:v>
                </c:pt>
                <c:pt idx="7">
                  <c:v>11.940499940711943</c:v>
                </c:pt>
                <c:pt idx="8">
                  <c:v>12.136144472887668</c:v>
                </c:pt>
                <c:pt idx="9">
                  <c:v>12.336623017252116</c:v>
                </c:pt>
                <c:pt idx="10">
                  <c:v>12.542095668469251</c:v>
                </c:pt>
                <c:pt idx="11">
                  <c:v>12.752729183550111</c:v>
                </c:pt>
                <c:pt idx="12">
                  <c:v>12.968697316282174</c:v>
                </c:pt>
                <c:pt idx="13">
                  <c:v>13.190181171344035</c:v>
                </c:pt>
                <c:pt idx="14">
                  <c:v>13.417369579436119</c:v>
                </c:pt>
                <c:pt idx="15">
                  <c:v>13.650459494860204</c:v>
                </c:pt>
                <c:pt idx="16">
                  <c:v>13.889656417090579</c:v>
                </c:pt>
                <c:pt idx="17">
                  <c:v>14.135174837999905</c:v>
                </c:pt>
                <c:pt idx="18">
                  <c:v>14.387238716532829</c:v>
                </c:pt>
                <c:pt idx="19">
                  <c:v>14.646081982762357</c:v>
                </c:pt>
                <c:pt idx="20">
                  <c:v>14.911949073417988</c:v>
                </c:pt>
                <c:pt idx="21">
                  <c:v>15.185095501142689</c:v>
                </c:pt>
                <c:pt idx="22">
                  <c:v>15.465788459918603</c:v>
                </c:pt>
                <c:pt idx="23">
                  <c:v>15.754307469301079</c:v>
                </c:pt>
                <c:pt idx="24">
                  <c:v>16.050945060318266</c:v>
                </c:pt>
                <c:pt idx="25">
                  <c:v>16.356007506131306</c:v>
                </c:pt>
                <c:pt idx="26">
                  <c:v>16.669815600810185</c:v>
                </c:pt>
                <c:pt idx="27">
                  <c:v>16.992705489864356</c:v>
                </c:pt>
                <c:pt idx="28">
                  <c:v>17.325029556478608</c:v>
                </c:pt>
                <c:pt idx="29">
                  <c:v>17.667157367745279</c:v>
                </c:pt>
                <c:pt idx="30">
                  <c:v>18.019476685557709</c:v>
                </c:pt>
                <c:pt idx="31">
                  <c:v>18.382394547239738</c:v>
                </c:pt>
                <c:pt idx="32">
                  <c:v>18.756338421436141</c:v>
                </c:pt>
                <c:pt idx="33">
                  <c:v>19.141757445283755</c:v>
                </c:pt>
                <c:pt idx="34">
                  <c:v>19.539123749427151</c:v>
                </c:pt>
                <c:pt idx="35">
                  <c:v>19.948933878041679</c:v>
                </c:pt>
                <c:pt idx="36">
                  <c:v>20.371710311686922</c:v>
                </c:pt>
                <c:pt idx="37">
                  <c:v>20.808003101541338</c:v>
                </c:pt>
                <c:pt idx="38">
                  <c:v>21.258391624372532</c:v>
                </c:pt>
                <c:pt idx="39">
                  <c:v>21.723486468485099</c:v>
                </c:pt>
                <c:pt idx="40">
                  <c:v>22.203931461869775</c:v>
                </c:pt>
                <c:pt idx="41">
                  <c:v>22.700405854864265</c:v>
                </c:pt>
                <c:pt idx="42">
                  <c:v>23.213626670839879</c:v>
                </c:pt>
                <c:pt idx="43">
                  <c:v>23.744351239763667</c:v>
                </c:pt>
                <c:pt idx="44">
                  <c:v>24.293379930967621</c:v>
                </c:pt>
                <c:pt idx="45">
                  <c:v>24.861559103104469</c:v>
                </c:pt>
                <c:pt idx="46">
                  <c:v>25.449784291101501</c:v>
                </c:pt>
                <c:pt idx="47">
                  <c:v>26.059003651965121</c:v>
                </c:pt>
                <c:pt idx="48">
                  <c:v>26.690221693563718</c:v>
                </c:pt>
                <c:pt idx="49">
                  <c:v>27.344503313055316</c:v>
                </c:pt>
                <c:pt idx="50">
                  <c:v>28.022978174463447</c:v>
                </c:pt>
                <c:pt idx="51">
                  <c:v>28.726845458077158</c:v>
                </c:pt>
                <c:pt idx="52">
                  <c:v>29.457379017904323</c:v>
                </c:pt>
                <c:pt idx="53">
                  <c:v>30.215932987389923</c:v>
                </c:pt>
                <c:pt idx="54">
                  <c:v>31.003947878082094</c:v>
                </c:pt>
                <c:pt idx="55">
                  <c:v>31.822957220951647</c:v>
                </c:pt>
                <c:pt idx="56">
                  <c:v>32.67459480572365</c:v>
                </c:pt>
                <c:pt idx="57">
                  <c:v>33.560602579946163</c:v>
                </c:pt>
                <c:pt idx="58">
                  <c:v>34.48283927670299</c:v>
                </c:pt>
                <c:pt idx="59">
                  <c:v>35.4432898479876</c:v>
                </c:pt>
                <c:pt idx="60">
                  <c:v>36.444075789926572</c:v>
                </c:pt>
                <c:pt idx="61">
                  <c:v>37.487466456425075</c:v>
                </c:pt>
                <c:pt idx="62">
                  <c:v>38.575891469581016</c:v>
                </c:pt>
                <c:pt idx="63">
                  <c:v>39.711954348580782</c:v>
                </c:pt>
                <c:pt idx="64">
                  <c:v>40.898447493985884</c:v>
                </c:pt>
                <c:pt idx="65">
                  <c:v>42.138368681619788</c:v>
                </c:pt>
                <c:pt idx="66">
                  <c:v>43.434939239985532</c:v>
                </c:pt>
                <c:pt idx="67">
                  <c:v>44.791624107660482</c:v>
                </c:pt>
                <c:pt idx="68">
                  <c:v>46.21215399285375</c:v>
                </c:pt>
                <c:pt idx="69">
                  <c:v>47.700549886781353</c:v>
                </c:pt>
                <c:pt idx="70">
                  <c:v>49.261150216300642</c:v>
                </c:pt>
                <c:pt idx="71">
                  <c:v>50.898640960038534</c:v>
                </c:pt>
                <c:pt idx="72">
                  <c:v>52.618089096853623</c:v>
                </c:pt>
                <c:pt idx="73">
                  <c:v>54.424979806834536</c:v>
                </c:pt>
                <c:pt idx="74">
                  <c:v>56.325257904265136</c:v>
                </c:pt>
                <c:pt idx="75">
                  <c:v>58.325374050382578</c:v>
                </c:pt>
                <c:pt idx="76">
                  <c:v>60.43233637284623</c:v>
                </c:pt>
                <c:pt idx="77">
                  <c:v>62.653768210423152</c:v>
                </c:pt>
                <c:pt idx="78">
                  <c:v>64.997972807594465</c:v>
                </c:pt>
                <c:pt idx="79">
                  <c:v>67.474005907085811</c:v>
                </c:pt>
                <c:pt idx="80">
                  <c:v>70.091757331653</c:v>
                </c:pt>
                <c:pt idx="81">
                  <c:v>72.862042813253737</c:v>
                </c:pt>
                <c:pt idx="82">
                  <c:v>75.796707522053481</c:v>
                </c:pt>
                <c:pt idx="83">
                  <c:v>78.908742974292934</c:v>
                </c:pt>
                <c:pt idx="84">
                  <c:v>82.212419262439951</c:v>
                </c:pt>
                <c:pt idx="85">
                  <c:v>85.723434859740223</c:v>
                </c:pt>
                <c:pt idx="86">
                  <c:v>89.459086611795541</c:v>
                </c:pt>
                <c:pt idx="87">
                  <c:v>93.438462948828374</c:v>
                </c:pt>
                <c:pt idx="88">
                  <c:v>97.682663843791033</c:v>
                </c:pt>
                <c:pt idx="89">
                  <c:v>102.21505161471974</c:v>
                </c:pt>
                <c:pt idx="90">
                  <c:v>107.06153733727494</c:v>
                </c:pt>
                <c:pt idx="91">
                  <c:v>112.25090840892506</c:v>
                </c:pt>
                <c:pt idx="92">
                  <c:v>117.81520370408525</c:v>
                </c:pt>
                <c:pt idx="93">
                  <c:v>123.79014379396654</c:v>
                </c:pt>
                <c:pt idx="94">
                  <c:v>130.2156248886113</c:v>
                </c:pt>
                <c:pt idx="95">
                  <c:v>137.13628650030248</c:v>
                </c:pt>
                <c:pt idx="96">
                  <c:v>144.60216432802466</c:v>
                </c:pt>
                <c:pt idx="97">
                  <c:v>152.66944150852981</c:v>
                </c:pt>
                <c:pt idx="98">
                  <c:v>161.40131313339248</c:v>
                </c:pt>
                <c:pt idx="99">
                  <c:v>170.86898071654647</c:v>
                </c:pt>
                <c:pt idx="100">
                  <c:v>181.15279497381667</c:v>
                </c:pt>
                <c:pt idx="101">
                  <c:v>192.34356660718547</c:v>
                </c:pt>
                <c:pt idx="102">
                  <c:v>204.54406538184131</c:v>
                </c:pt>
                <c:pt idx="103">
                  <c:v>217.87072701957354</c:v>
                </c:pt>
                <c:pt idx="104">
                  <c:v>232.45558432862839</c:v>
                </c:pt>
                <c:pt idx="105">
                  <c:v>248.44843203308631</c:v>
                </c:pt>
                <c:pt idx="106">
                  <c:v>266.01922163984125</c:v>
                </c:pt>
                <c:pt idx="107">
                  <c:v>285.36065989224591</c:v>
                </c:pt>
                <c:pt idx="108">
                  <c:v>306.69094668677593</c:v>
                </c:pt>
                <c:pt idx="109">
                  <c:v>330.25652808335349</c:v>
                </c:pt>
                <c:pt idx="110">
                  <c:v>356.33464608028419</c:v>
                </c:pt>
                <c:pt idx="111">
                  <c:v>385.23532336210957</c:v>
                </c:pt>
                <c:pt idx="112">
                  <c:v>417.30220657805773</c:v>
                </c:pt>
                <c:pt idx="113">
                  <c:v>452.91137747345385</c:v>
                </c:pt>
                <c:pt idx="114">
                  <c:v>492.46679303188552</c:v>
                </c:pt>
                <c:pt idx="115">
                  <c:v>536.39039815599165</c:v>
                </c:pt>
                <c:pt idx="116">
                  <c:v>585.10414396691476</c:v>
                </c:pt>
                <c:pt idx="117">
                  <c:v>639.00016041600418</c:v>
                </c:pt>
                <c:pt idx="118">
                  <c:v>698.3942937022457</c:v>
                </c:pt>
                <c:pt idx="119">
                  <c:v>763.45745100677686</c:v>
                </c:pt>
                <c:pt idx="120">
                  <c:v>834.11937853609174</c:v>
                </c:pt>
                <c:pt idx="121">
                  <c:v>909.94184661747465</c:v>
                </c:pt>
                <c:pt idx="122">
                  <c:v>989.96454049975057</c:v>
                </c:pt>
                <c:pt idx="123">
                  <c:v>1072.5393213452423</c:v>
                </c:pt>
                <c:pt idx="124">
                  <c:v>1155.1879460798193</c:v>
                </c:pt>
                <c:pt idx="125">
                  <c:v>1234.5420654397417</c:v>
                </c:pt>
                <c:pt idx="126">
                  <c:v>1306.4422306929239</c:v>
                </c:pt>
                <c:pt idx="127">
                  <c:v>1366.2659242538793</c:v>
                </c:pt>
                <c:pt idx="128">
                  <c:v>1409.5029254249475</c:v>
                </c:pt>
                <c:pt idx="129">
                  <c:v>1432.4970797410106</c:v>
                </c:pt>
                <c:pt idx="130">
                  <c:v>1433.1634297598553</c:v>
                </c:pt>
                <c:pt idx="131">
                  <c:v>1411.4400726605618</c:v>
                </c:pt>
                <c:pt idx="132">
                  <c:v>1369.302033858909</c:v>
                </c:pt>
                <c:pt idx="133">
                  <c:v>1310.331629047357</c:v>
                </c:pt>
                <c:pt idx="134">
                  <c:v>1239.0103031670012</c:v>
                </c:pt>
                <c:pt idx="135">
                  <c:v>1159.9721075763539</c:v>
                </c:pt>
                <c:pt idx="136">
                  <c:v>1077.4151970251976</c:v>
                </c:pt>
                <c:pt idx="137">
                  <c:v>994.75902298487131</c:v>
                </c:pt>
                <c:pt idx="138">
                  <c:v>914.5335641065376</c:v>
                </c:pt>
                <c:pt idx="139">
                  <c:v>838.4322122991814</c:v>
                </c:pt>
                <c:pt idx="140">
                  <c:v>767.45108063842099</c:v>
                </c:pt>
                <c:pt idx="141">
                  <c:v>702.05455704423116</c:v>
                </c:pt>
                <c:pt idx="142">
                  <c:v>642.33068463649306</c:v>
                </c:pt>
                <c:pt idx="143">
                  <c:v>588.1197573281629</c:v>
                </c:pt>
                <c:pt idx="144">
                  <c:v>539.1122919681618</c:v>
                </c:pt>
                <c:pt idx="145">
                  <c:v>494.91916230365007</c:v>
                </c:pt>
                <c:pt idx="146">
                  <c:v>455.11920571673431</c:v>
                </c:pt>
                <c:pt idx="147">
                  <c:v>419.28988472101457</c:v>
                </c:pt>
                <c:pt idx="148">
                  <c:v>387.02584985140254</c:v>
                </c:pt>
                <c:pt idx="149">
                  <c:v>357.94921662472706</c:v>
                </c:pt>
                <c:pt idx="150">
                  <c:v>331.71437698475319</c:v>
                </c:pt>
                <c:pt idx="151">
                  <c:v>308.00934383386482</c:v>
                </c:pt>
                <c:pt idx="152">
                  <c:v>286.55499872875379</c:v>
                </c:pt>
                <c:pt idx="153">
                  <c:v>267.10315565870127</c:v>
                </c:pt>
                <c:pt idx="154">
                  <c:v>249.43403272535829</c:v>
                </c:pt>
                <c:pt idx="155">
                  <c:v>233.35350389986354</c:v>
                </c:pt>
                <c:pt idx="156">
                  <c:v>218.69035605562649</c:v>
                </c:pt>
                <c:pt idx="157">
                  <c:v>205.29368009866994</c:v>
                </c:pt>
                <c:pt idx="158">
                  <c:v>2.2294654169066637</c:v>
                </c:pt>
                <c:pt idx="159">
                  <c:v>2.2294654169066637</c:v>
                </c:pt>
                <c:pt idx="160">
                  <c:v>2.2294654169066637</c:v>
                </c:pt>
                <c:pt idx="161">
                  <c:v>2.2294654169066637</c:v>
                </c:pt>
                <c:pt idx="162">
                  <c:v>2.2294654169066637</c:v>
                </c:pt>
                <c:pt idx="163">
                  <c:v>2.2294654169066637</c:v>
                </c:pt>
                <c:pt idx="164">
                  <c:v>2.2294654169066637</c:v>
                </c:pt>
                <c:pt idx="165">
                  <c:v>2.2294654169066637</c:v>
                </c:pt>
                <c:pt idx="166">
                  <c:v>2.2294654169066637</c:v>
                </c:pt>
                <c:pt idx="167">
                  <c:v>2.2294654169066637</c:v>
                </c:pt>
                <c:pt idx="168">
                  <c:v>2.2294654169066637</c:v>
                </c:pt>
                <c:pt idx="169">
                  <c:v>2.2294654169066637</c:v>
                </c:pt>
                <c:pt idx="170">
                  <c:v>2.2294654169066637</c:v>
                </c:pt>
                <c:pt idx="171">
                  <c:v>2.2294654169066637</c:v>
                </c:pt>
                <c:pt idx="172">
                  <c:v>2.2294654169066637</c:v>
                </c:pt>
                <c:pt idx="173">
                  <c:v>2.2294654169066637</c:v>
                </c:pt>
                <c:pt idx="174">
                  <c:v>2.2294654169066637</c:v>
                </c:pt>
                <c:pt idx="175">
                  <c:v>2.2294654169066637</c:v>
                </c:pt>
                <c:pt idx="176">
                  <c:v>2.2294654169066637</c:v>
                </c:pt>
                <c:pt idx="177">
                  <c:v>2.2294654169066637</c:v>
                </c:pt>
                <c:pt idx="178">
                  <c:v>2.2294654169066637</c:v>
                </c:pt>
                <c:pt idx="179">
                  <c:v>2.2294654169066637</c:v>
                </c:pt>
                <c:pt idx="180">
                  <c:v>2.2294654169066637</c:v>
                </c:pt>
                <c:pt idx="181">
                  <c:v>2.2294654169066637</c:v>
                </c:pt>
                <c:pt idx="182">
                  <c:v>2.2294654169066637</c:v>
                </c:pt>
                <c:pt idx="183">
                  <c:v>2.2294654169066637</c:v>
                </c:pt>
                <c:pt idx="184">
                  <c:v>2.2294654169066637</c:v>
                </c:pt>
                <c:pt idx="185">
                  <c:v>2.2294654169066637</c:v>
                </c:pt>
                <c:pt idx="186">
                  <c:v>2.2294654169066637</c:v>
                </c:pt>
                <c:pt idx="187">
                  <c:v>2.2294654169066637</c:v>
                </c:pt>
                <c:pt idx="188">
                  <c:v>2.2294654169066637</c:v>
                </c:pt>
                <c:pt idx="189">
                  <c:v>2.2294654169066637</c:v>
                </c:pt>
                <c:pt idx="190">
                  <c:v>2.2294654169066637</c:v>
                </c:pt>
                <c:pt idx="191">
                  <c:v>2.2294654169066637</c:v>
                </c:pt>
                <c:pt idx="192">
                  <c:v>2.2294654169066637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DC-4955-A715-96488000E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74080"/>
        <c:axId val="487619048"/>
      </c:scatterChart>
      <c:valAx>
        <c:axId val="63857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19048"/>
        <c:crosses val="autoZero"/>
        <c:crossBetween val="midCat"/>
      </c:valAx>
      <c:valAx>
        <c:axId val="48761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7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4.1247947142851444</c:v>
                </c:pt>
                <c:pt idx="3">
                  <c:v>8.4293397142860158</c:v>
                </c:pt>
                <c:pt idx="4">
                  <c:v>13.034256714285675</c:v>
                </c:pt>
                <c:pt idx="5">
                  <c:v>17.688841714285445</c:v>
                </c:pt>
                <c:pt idx="6">
                  <c:v>22.305584571427971</c:v>
                </c:pt>
                <c:pt idx="7">
                  <c:v>26.901041285713291</c:v>
                </c:pt>
                <c:pt idx="8">
                  <c:v>31.468116285714132</c:v>
                </c:pt>
                <c:pt idx="9">
                  <c:v>36.262244285713678</c:v>
                </c:pt>
                <c:pt idx="10">
                  <c:v>41.101309857142041</c:v>
                </c:pt>
                <c:pt idx="11">
                  <c:v>46.349543714284664</c:v>
                </c:pt>
                <c:pt idx="12">
                  <c:v>51.720764428570874</c:v>
                </c:pt>
                <c:pt idx="13">
                  <c:v>57.624140428571081</c:v>
                </c:pt>
                <c:pt idx="14">
                  <c:v>63.764029857142305</c:v>
                </c:pt>
                <c:pt idx="15">
                  <c:v>70.428979285714377</c:v>
                </c:pt>
                <c:pt idx="16">
                  <c:v>77.31152099999963</c:v>
                </c:pt>
                <c:pt idx="17">
                  <c:v>84.480243999999402</c:v>
                </c:pt>
                <c:pt idx="18">
                  <c:v>91.701000000000022</c:v>
                </c:pt>
                <c:pt idx="19">
                  <c:v>99.588724000000184</c:v>
                </c:pt>
                <c:pt idx="20">
                  <c:v>107.50955985714245</c:v>
                </c:pt>
                <c:pt idx="21">
                  <c:v>115.57466899999963</c:v>
                </c:pt>
                <c:pt idx="22">
                  <c:v>123.61376157142786</c:v>
                </c:pt>
                <c:pt idx="23">
                  <c:v>132.04546657142873</c:v>
                </c:pt>
                <c:pt idx="24">
                  <c:v>141.22928442857119</c:v>
                </c:pt>
                <c:pt idx="25">
                  <c:v>151.29529742857176</c:v>
                </c:pt>
                <c:pt idx="26">
                  <c:v>162.40669999999955</c:v>
                </c:pt>
                <c:pt idx="27">
                  <c:v>175.24938114285669</c:v>
                </c:pt>
                <c:pt idx="28">
                  <c:v>189.58919242857155</c:v>
                </c:pt>
                <c:pt idx="29">
                  <c:v>205.05244271428455</c:v>
                </c:pt>
                <c:pt idx="30">
                  <c:v>222.2280504285709</c:v>
                </c:pt>
                <c:pt idx="31">
                  <c:v>240.74941971428507</c:v>
                </c:pt>
                <c:pt idx="32">
                  <c:v>260.48410314285684</c:v>
                </c:pt>
                <c:pt idx="33">
                  <c:v>281.10098171428581</c:v>
                </c:pt>
                <c:pt idx="34">
                  <c:v>302.08682128571309</c:v>
                </c:pt>
                <c:pt idx="35">
                  <c:v>323.17436171428562</c:v>
                </c:pt>
                <c:pt idx="36">
                  <c:v>344.49605042857092</c:v>
                </c:pt>
                <c:pt idx="37">
                  <c:v>365.72313385714278</c:v>
                </c:pt>
                <c:pt idx="38">
                  <c:v>386.92183557142835</c:v>
                </c:pt>
                <c:pt idx="39">
                  <c:v>408.7638539999989</c:v>
                </c:pt>
                <c:pt idx="40">
                  <c:v>431.19715599999836</c:v>
                </c:pt>
                <c:pt idx="41">
                  <c:v>453.46726385714192</c:v>
                </c:pt>
                <c:pt idx="42">
                  <c:v>476.10160228571385</c:v>
                </c:pt>
                <c:pt idx="43">
                  <c:v>499.66780385714264</c:v>
                </c:pt>
                <c:pt idx="44">
                  <c:v>523.47997928571385</c:v>
                </c:pt>
                <c:pt idx="45">
                  <c:v>547.76518171428597</c:v>
                </c:pt>
                <c:pt idx="46">
                  <c:v>571.77602842857141</c:v>
                </c:pt>
                <c:pt idx="47">
                  <c:v>595.33040428571439</c:v>
                </c:pt>
                <c:pt idx="48">
                  <c:v>619.263201571428</c:v>
                </c:pt>
                <c:pt idx="49">
                  <c:v>642.86014985714246</c:v>
                </c:pt>
                <c:pt idx="50">
                  <c:v>666.12597928571449</c:v>
                </c:pt>
                <c:pt idx="51">
                  <c:v>689.44384171428646</c:v>
                </c:pt>
                <c:pt idx="52">
                  <c:v>712.7285922857136</c:v>
                </c:pt>
                <c:pt idx="53">
                  <c:v>736.70159700000022</c:v>
                </c:pt>
                <c:pt idx="54">
                  <c:v>760.99625999999989</c:v>
                </c:pt>
                <c:pt idx="55">
                  <c:v>785.60075571428661</c:v>
                </c:pt>
                <c:pt idx="56">
                  <c:v>811.01412742857156</c:v>
                </c:pt>
                <c:pt idx="57">
                  <c:v>836.81065085714272</c:v>
                </c:pt>
                <c:pt idx="58">
                  <c:v>863.05181971428647</c:v>
                </c:pt>
                <c:pt idx="59">
                  <c:v>889.77311085714246</c:v>
                </c:pt>
                <c:pt idx="60">
                  <c:v>916.50622771428516</c:v>
                </c:pt>
                <c:pt idx="61">
                  <c:v>943.78805571428529</c:v>
                </c:pt>
                <c:pt idx="62">
                  <c:v>971.49324285714192</c:v>
                </c:pt>
                <c:pt idx="63">
                  <c:v>999.53900942857035</c:v>
                </c:pt>
                <c:pt idx="64">
                  <c:v>1028.1902504285708</c:v>
                </c:pt>
                <c:pt idx="65">
                  <c:v>1057.3381695714279</c:v>
                </c:pt>
                <c:pt idx="66">
                  <c:v>1088.2883214285712</c:v>
                </c:pt>
                <c:pt idx="67">
                  <c:v>1120.6268072857138</c:v>
                </c:pt>
                <c:pt idx="68">
                  <c:v>1155.2689342857138</c:v>
                </c:pt>
                <c:pt idx="69">
                  <c:v>1191.8315505714281</c:v>
                </c:pt>
                <c:pt idx="70">
                  <c:v>1230.198764571428</c:v>
                </c:pt>
                <c:pt idx="71">
                  <c:v>1271.0020672857136</c:v>
                </c:pt>
                <c:pt idx="72">
                  <c:v>1316.1264709999987</c:v>
                </c:pt>
                <c:pt idx="73">
                  <c:v>1365.768281857142</c:v>
                </c:pt>
                <c:pt idx="74">
                  <c:v>1422.2051245714274</c:v>
                </c:pt>
                <c:pt idx="75">
                  <c:v>1485.4559201428574</c:v>
                </c:pt>
                <c:pt idx="76">
                  <c:v>1555.5135731428563</c:v>
                </c:pt>
                <c:pt idx="77">
                  <c:v>1631.1576742857142</c:v>
                </c:pt>
                <c:pt idx="78">
                  <c:v>1714.4198739999993</c:v>
                </c:pt>
                <c:pt idx="79">
                  <c:v>1806.3266408571426</c:v>
                </c:pt>
                <c:pt idx="80">
                  <c:v>1908.5099177142856</c:v>
                </c:pt>
                <c:pt idx="81">
                  <c:v>2021.6603238571424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2.8138057156390874E-2</c:v>
                </c:pt>
                <c:pt idx="3">
                  <c:v>0.19270687384411697</c:v>
                </c:pt>
                <c:pt idx="4">
                  <c:v>0.59371657329053196</c:v>
                </c:pt>
                <c:pt idx="5">
                  <c:v>1.3186782469590592</c:v>
                </c:pt>
                <c:pt idx="6">
                  <c:v>2.4475850328124493</c:v>
                </c:pt>
                <c:pt idx="7">
                  <c:v>4.0545266012515082</c:v>
                </c:pt>
                <c:pt idx="8">
                  <c:v>6.2082746717893311</c:v>
                </c:pt>
                <c:pt idx="9">
                  <c:v>8.9723916678438211</c:v>
                </c:pt>
                <c:pt idx="10">
                  <c:v>12.405075160024397</c:v>
                </c:pt>
                <c:pt idx="11">
                  <c:v>16.558842749890477</c:v>
                </c:pt>
                <c:pt idx="12">
                  <c:v>21.480118932853156</c:v>
                </c:pt>
                <c:pt idx="13">
                  <c:v>27.208765771331912</c:v>
                </c:pt>
                <c:pt idx="14">
                  <c:v>33.777589335945748</c:v>
                </c:pt>
                <c:pt idx="15">
                  <c:v>41.21184853813071</c:v>
                </c:pt>
                <c:pt idx="16">
                  <c:v>49.528789830806097</c:v>
                </c:pt>
                <c:pt idx="17">
                  <c:v>58.737229137689312</c:v>
                </c:pt>
                <c:pt idx="18">
                  <c:v>68.837200667609224</c:v>
                </c:pt>
                <c:pt idx="19">
                  <c:v>79.819690624347885</c:v>
                </c:pt>
                <c:pt idx="20">
                  <c:v>91.666472025465424</c:v>
                </c:pt>
                <c:pt idx="21">
                  <c:v>104.35005477145602</c:v>
                </c:pt>
                <c:pt idx="22">
                  <c:v>117.83376269288975</c:v>
                </c:pt>
                <c:pt idx="23">
                  <c:v>132.07194652377132</c:v>
                </c:pt>
                <c:pt idx="24">
                  <c:v>147.01033861442042</c:v>
                </c:pt>
                <c:pt idx="25">
                  <c:v>162.58655174633401</c:v>
                </c:pt>
                <c:pt idx="26">
                  <c:v>178.73072071006024</c:v>
                </c:pt>
                <c:pt idx="27">
                  <c:v>195.36628144273195</c:v>
                </c:pt>
                <c:pt idx="28">
                  <c:v>212.41087860079324</c:v>
                </c:pt>
                <c:pt idx="29">
                  <c:v>229.77738858617028</c:v>
                </c:pt>
                <c:pt idx="30">
                  <c:v>247.37504138057139</c:v>
                </c:pt>
                <c:pt idx="31">
                  <c:v>265.1106212064193</c:v>
                </c:pt>
                <c:pt idx="32">
                  <c:v>282.88972315544225</c:v>
                </c:pt>
                <c:pt idx="33">
                  <c:v>300.61804062979024</c:v>
                </c:pt>
                <c:pt idx="34">
                  <c:v>318.20265683324652</c:v>
                </c:pt>
                <c:pt idx="35">
                  <c:v>335.55331271811264</c:v>
                </c:pt>
                <c:pt idx="36">
                  <c:v>352.58362379662879</c:v>
                </c:pt>
                <c:pt idx="37">
                  <c:v>369.21221909353574</c:v>
                </c:pt>
                <c:pt idx="38">
                  <c:v>385.36377724393094</c:v>
                </c:pt>
                <c:pt idx="39">
                  <c:v>400.96993728799862</c:v>
                </c:pt>
                <c:pt idx="40">
                  <c:v>415.97006500661826</c:v>
                </c:pt>
                <c:pt idx="41">
                  <c:v>430.3118595715444</c:v>
                </c:pt>
                <c:pt idx="42">
                  <c:v>443.95178971418261</c:v>
                </c:pt>
                <c:pt idx="43">
                  <c:v>456.85535338803993</c:v>
                </c:pt>
                <c:pt idx="44">
                  <c:v>468.99715983544047</c:v>
                </c:pt>
                <c:pt idx="45">
                  <c:v>480.36083788458353</c:v>
                </c:pt>
                <c:pt idx="46">
                  <c:v>490.93877901434911</c:v>
                </c:pt>
                <c:pt idx="47">
                  <c:v>500.73172805650057</c:v>
                </c:pt>
                <c:pt idx="48">
                  <c:v>509.74823820072953</c:v>
                </c:pt>
                <c:pt idx="49">
                  <c:v>518.00401009506663</c:v>
                </c:pt>
                <c:pt idx="50">
                  <c:v>525.52113719151976</c:v>
                </c:pt>
                <c:pt idx="51">
                  <c:v>532.32728100911356</c:v>
                </c:pt>
                <c:pt idx="52">
                  <c:v>538.45480064669425</c:v>
                </c:pt>
                <c:pt idx="53">
                  <c:v>543.93986068743493</c:v>
                </c:pt>
                <c:pt idx="54">
                  <c:v>548.82154064429153</c:v>
                </c:pt>
                <c:pt idx="55">
                  <c:v>553.14096738222793</c:v>
                </c:pt>
                <c:pt idx="56">
                  <c:v>556.94048962817214</c:v>
                </c:pt>
                <c:pt idx="57">
                  <c:v>560.26291087371476</c:v>
                </c:pt>
                <c:pt idx="58">
                  <c:v>563.15079383237025</c:v>
                </c:pt>
                <c:pt idx="59">
                  <c:v>565.64584628212742</c:v>
                </c:pt>
                <c:pt idx="60">
                  <c:v>567.78839475204234</c:v>
                </c:pt>
                <c:pt idx="61">
                  <c:v>569.61694923627192</c:v>
                </c:pt>
                <c:pt idx="62">
                  <c:v>571.16785906189148</c:v>
                </c:pt>
                <c:pt idx="63">
                  <c:v>572.47505729916088</c:v>
                </c:pt>
                <c:pt idx="64">
                  <c:v>573.56988876160142</c:v>
                </c:pt>
                <c:pt idx="65">
                  <c:v>574.48101474962436</c:v>
                </c:pt>
                <c:pt idx="66">
                  <c:v>575.23438627093901</c:v>
                </c:pt>
                <c:pt idx="67">
                  <c:v>575.85327652449848</c:v>
                </c:pt>
                <c:pt idx="68">
                  <c:v>576.3583629413813</c:v>
                </c:pt>
                <c:pt idx="69">
                  <c:v>576.76784899651318</c:v>
                </c:pt>
                <c:pt idx="70">
                  <c:v>577.09761628619526</c:v>
                </c:pt>
                <c:pt idx="71">
                  <c:v>577.36139794518022</c:v>
                </c:pt>
                <c:pt idx="72">
                  <c:v>577.5709652856558</c:v>
                </c:pt>
                <c:pt idx="73">
                  <c:v>577.73632051027005</c:v>
                </c:pt>
                <c:pt idx="74">
                  <c:v>577.86588941650643</c:v>
                </c:pt>
                <c:pt idx="75">
                  <c:v>577.96670911038177</c:v>
                </c:pt>
                <c:pt idx="76">
                  <c:v>578.04460683183049</c:v>
                </c:pt>
                <c:pt idx="77">
                  <c:v>578.10436702000379</c:v>
                </c:pt>
                <c:pt idx="78">
                  <c:v>578.14988468193644</c:v>
                </c:pt>
                <c:pt idx="79">
                  <c:v>578.18430395060182</c:v>
                </c:pt>
                <c:pt idx="80">
                  <c:v>578.21014141570799</c:v>
                </c:pt>
                <c:pt idx="81">
                  <c:v>578.229394378449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17872"/>
        <c:axId val="487619440"/>
      </c:scatterChart>
      <c:valAx>
        <c:axId val="48761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19440"/>
        <c:crosses val="autoZero"/>
        <c:crossBetween val="midCat"/>
      </c:valAx>
      <c:valAx>
        <c:axId val="487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1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1.8920999999863852E-2</c:v>
                </c:pt>
                <c:pt idx="3">
                  <c:v>0.19867128571559078</c:v>
                </c:pt>
                <c:pt idx="4">
                  <c:v>0.49904328571437873</c:v>
                </c:pt>
                <c:pt idx="5">
                  <c:v>0.54871128571448935</c:v>
                </c:pt>
                <c:pt idx="6">
                  <c:v>0.51086914285724561</c:v>
                </c:pt>
                <c:pt idx="7">
                  <c:v>0.48958300000003874</c:v>
                </c:pt>
                <c:pt idx="8">
                  <c:v>0.46120128571556052</c:v>
                </c:pt>
                <c:pt idx="9">
                  <c:v>0.68825428571426528</c:v>
                </c:pt>
                <c:pt idx="10">
                  <c:v>0.73319185714308333</c:v>
                </c:pt>
                <c:pt idx="11">
                  <c:v>1.142360142857342</c:v>
                </c:pt>
                <c:pt idx="12">
                  <c:v>1.2653470000009293</c:v>
                </c:pt>
                <c:pt idx="13">
                  <c:v>1.797502285714927</c:v>
                </c:pt>
                <c:pt idx="14">
                  <c:v>2.0340157142859425</c:v>
                </c:pt>
                <c:pt idx="15">
                  <c:v>2.5590757142867915</c:v>
                </c:pt>
                <c:pt idx="16">
                  <c:v>2.7766679999999724</c:v>
                </c:pt>
                <c:pt idx="17">
                  <c:v>3.062849285714492</c:v>
                </c:pt>
                <c:pt idx="18">
                  <c:v>3.1148822857153391</c:v>
                </c:pt>
                <c:pt idx="19">
                  <c:v>3.7818502857148815</c:v>
                </c:pt>
                <c:pt idx="20">
                  <c:v>3.8149621428569844</c:v>
                </c:pt>
                <c:pt idx="21">
                  <c:v>3.9592354285719011</c:v>
                </c:pt>
                <c:pt idx="22">
                  <c:v>3.9332188571429469</c:v>
                </c:pt>
                <c:pt idx="23">
                  <c:v>4.3258312857155943</c:v>
                </c:pt>
                <c:pt idx="24">
                  <c:v>5.0779441428571772</c:v>
                </c:pt>
                <c:pt idx="25">
                  <c:v>5.960139285715286</c:v>
                </c:pt>
                <c:pt idx="26">
                  <c:v>7.0055288571425081</c:v>
                </c:pt>
                <c:pt idx="27">
                  <c:v>8.7368074285718649</c:v>
                </c:pt>
                <c:pt idx="28">
                  <c:v>10.233937571429578</c:v>
                </c:pt>
                <c:pt idx="29">
                  <c:v>11.357376571427722</c:v>
                </c:pt>
                <c:pt idx="30">
                  <c:v>13.069734000001063</c:v>
                </c:pt>
                <c:pt idx="31">
                  <c:v>14.415495571428892</c:v>
                </c:pt>
                <c:pt idx="32">
                  <c:v>15.62880971428649</c:v>
                </c:pt>
                <c:pt idx="33">
                  <c:v>16.511004857143689</c:v>
                </c:pt>
                <c:pt idx="34">
                  <c:v>16.879965857141997</c:v>
                </c:pt>
                <c:pt idx="35">
                  <c:v>16.981666714287257</c:v>
                </c:pt>
                <c:pt idx="36">
                  <c:v>17.215815000000021</c:v>
                </c:pt>
                <c:pt idx="37">
                  <c:v>17.121209714286579</c:v>
                </c:pt>
                <c:pt idx="38">
                  <c:v>17.092828000000281</c:v>
                </c:pt>
                <c:pt idx="39">
                  <c:v>17.736144714285274</c:v>
                </c:pt>
                <c:pt idx="40">
                  <c:v>18.327428285714177</c:v>
                </c:pt>
                <c:pt idx="41">
                  <c:v>18.164234142858277</c:v>
                </c:pt>
                <c:pt idx="42">
                  <c:v>18.528464714286656</c:v>
                </c:pt>
                <c:pt idx="43">
                  <c:v>19.460327857143511</c:v>
                </c:pt>
                <c:pt idx="44">
                  <c:v>19.706301714285928</c:v>
                </c:pt>
                <c:pt idx="45">
                  <c:v>20.179328714286839</c:v>
                </c:pt>
                <c:pt idx="46">
                  <c:v>19.904973000000155</c:v>
                </c:pt>
                <c:pt idx="47">
                  <c:v>19.448502142857706</c:v>
                </c:pt>
                <c:pt idx="48">
                  <c:v>19.826923571428324</c:v>
                </c:pt>
                <c:pt idx="49">
                  <c:v>19.491074571429181</c:v>
                </c:pt>
                <c:pt idx="50">
                  <c:v>19.159955714286752</c:v>
                </c:pt>
                <c:pt idx="51">
                  <c:v>19.21198871428669</c:v>
                </c:pt>
                <c:pt idx="52">
                  <c:v>19.178876857141859</c:v>
                </c:pt>
                <c:pt idx="53">
                  <c:v>19.867131000001336</c:v>
                </c:pt>
                <c:pt idx="54">
                  <c:v>20.188789285714392</c:v>
                </c:pt>
                <c:pt idx="55">
                  <c:v>20.498622000001433</c:v>
                </c:pt>
                <c:pt idx="56">
                  <c:v>21.307497999999669</c:v>
                </c:pt>
                <c:pt idx="57">
                  <c:v>21.690649714285883</c:v>
                </c:pt>
                <c:pt idx="58">
                  <c:v>22.135295142858467</c:v>
                </c:pt>
                <c:pt idx="59">
                  <c:v>22.615417428570709</c:v>
                </c:pt>
                <c:pt idx="60">
                  <c:v>22.627243142857424</c:v>
                </c:pt>
                <c:pt idx="61">
                  <c:v>23.175954285714852</c:v>
                </c:pt>
                <c:pt idx="62">
                  <c:v>23.59931342857135</c:v>
                </c:pt>
                <c:pt idx="63">
                  <c:v>23.93989285714315</c:v>
                </c:pt>
                <c:pt idx="64">
                  <c:v>24.545367285715201</c:v>
                </c:pt>
                <c:pt idx="65">
                  <c:v>25.042045428571782</c:v>
                </c:pt>
                <c:pt idx="66">
                  <c:v>26.844278142858002</c:v>
                </c:pt>
                <c:pt idx="67">
                  <c:v>28.232612142857306</c:v>
                </c:pt>
                <c:pt idx="68">
                  <c:v>30.536253285714793</c:v>
                </c:pt>
                <c:pt idx="69">
                  <c:v>32.456742571429004</c:v>
                </c:pt>
                <c:pt idx="70">
                  <c:v>34.261340285714596</c:v>
                </c:pt>
                <c:pt idx="71">
                  <c:v>36.697429000000284</c:v>
                </c:pt>
                <c:pt idx="72">
                  <c:v>41.018529999999828</c:v>
                </c:pt>
                <c:pt idx="73">
                  <c:v>45.535937142858074</c:v>
                </c:pt>
                <c:pt idx="74">
                  <c:v>52.330969000000096</c:v>
                </c:pt>
                <c:pt idx="75">
                  <c:v>59.144921857144709</c:v>
                </c:pt>
                <c:pt idx="76">
                  <c:v>65.951779285713656</c:v>
                </c:pt>
                <c:pt idx="77">
                  <c:v>71.538227428572554</c:v>
                </c:pt>
                <c:pt idx="78">
                  <c:v>79.156325999999808</c:v>
                </c:pt>
                <c:pt idx="79">
                  <c:v>87.800893142858058</c:v>
                </c:pt>
                <c:pt idx="80">
                  <c:v>98.077403142857747</c:v>
                </c:pt>
                <c:pt idx="81">
                  <c:v>109.04453242857153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2.1832423086434061E-3</c:v>
                </c:pt>
                <c:pt idx="3">
                  <c:v>1.4950070042209955E-2</c:v>
                </c:pt>
                <c:pt idx="4">
                  <c:v>4.6044153452238307E-2</c:v>
                </c:pt>
                <c:pt idx="5">
                  <c:v>0.10220247417293375</c:v>
                </c:pt>
                <c:pt idx="6">
                  <c:v>0.18951117733468156</c:v>
                </c:pt>
                <c:pt idx="7">
                  <c:v>0.31349440766667019</c:v>
                </c:pt>
                <c:pt idx="8">
                  <c:v>0.47911897337772874</c:v>
                </c:pt>
                <c:pt idx="9">
                  <c:v>0.69075908603340519</c:v>
                </c:pt>
                <c:pt idx="10">
                  <c:v>0.95213916594707526</c:v>
                </c:pt>
                <c:pt idx="11">
                  <c:v>1.2662644516870174</c:v>
                </c:pt>
                <c:pt idx="12">
                  <c:v>1.6353459454415022</c:v>
                </c:pt>
                <c:pt idx="13">
                  <c:v>2.0607248201126223</c:v>
                </c:pt>
                <c:pt idx="14">
                  <c:v>2.5428007372470898</c:v>
                </c:pt>
                <c:pt idx="15">
                  <c:v>3.0809681505881286</c:v>
                </c:pt>
                <c:pt idx="16">
                  <c:v>3.6735644021853897</c:v>
                </c:pt>
                <c:pt idx="17">
                  <c:v>4.3178331556667091</c:v>
                </c:pt>
                <c:pt idx="18">
                  <c:v>5.009906397950024</c:v>
                </c:pt>
                <c:pt idx="19">
                  <c:v>5.7448078437272878</c:v>
                </c:pt>
                <c:pt idx="20">
                  <c:v>6.516480078860555</c:v>
                </c:pt>
                <c:pt idx="21">
                  <c:v>7.3178371728195879</c:v>
                </c:pt>
                <c:pt idx="22">
                  <c:v>8.1408437791198107</c:v>
                </c:pt>
                <c:pt idx="23">
                  <c:v>8.9766209373486117</c:v>
                </c:pt>
                <c:pt idx="24">
                  <c:v>9.8155779094059259</c:v>
                </c:pt>
                <c:pt idx="25">
                  <c:v>10.647568451594033</c:v>
                </c:pt>
                <c:pt idx="26">
                  <c:v>11.462068974785389</c:v>
                </c:pt>
                <c:pt idx="27">
                  <c:v>12.248375113537199</c:v>
                </c:pt>
                <c:pt idx="28">
                  <c:v>12.995812351487539</c:v>
                </c:pt>
                <c:pt idx="29">
                  <c:v>13.693955575918697</c:v>
                </c:pt>
                <c:pt idx="30">
                  <c:v>14.332851799650502</c:v>
                </c:pt>
                <c:pt idx="31">
                  <c:v>14.903239831189785</c:v>
                </c:pt>
                <c:pt idx="32">
                  <c:v>15.396760426872753</c:v>
                </c:pt>
                <c:pt idx="33">
                  <c:v>15.806150446725413</c:v>
                </c:pt>
                <c:pt idx="34">
                  <c:v>16.125414774629284</c:v>
                </c:pt>
                <c:pt idx="35">
                  <c:v>16.349970257758859</c:v>
                </c:pt>
                <c:pt idx="36">
                  <c:v>16.47675666264281</c:v>
                </c:pt>
                <c:pt idx="37">
                  <c:v>16.504310615464874</c:v>
                </c:pt>
                <c:pt idx="38">
                  <c:v>16.432799659877794</c:v>
                </c:pt>
                <c:pt idx="39">
                  <c:v>16.264014882830374</c:v>
                </c:pt>
                <c:pt idx="40">
                  <c:v>16.001321974312685</c:v>
                </c:pt>
                <c:pt idx="41">
                  <c:v>15.649572040008229</c:v>
                </c:pt>
                <c:pt idx="42">
                  <c:v>15.214974912020228</c:v>
                </c:pt>
                <c:pt idx="43">
                  <c:v>14.704939036873528</c:v>
                </c:pt>
                <c:pt idx="44">
                  <c:v>14.127883199608817</c:v>
                </c:pt>
                <c:pt idx="45">
                  <c:v>13.493026312253917</c:v>
                </c:pt>
                <c:pt idx="46">
                  <c:v>12.810162208398079</c:v>
                </c:pt>
                <c:pt idx="47">
                  <c:v>12.089426809762275</c:v>
                </c:pt>
                <c:pt idx="48">
                  <c:v>11.341065147006006</c:v>
                </c:pt>
                <c:pt idx="49">
                  <c:v>10.575205522881379</c:v>
                </c:pt>
                <c:pt idx="50">
                  <c:v>9.8016476146760976</c:v>
                </c:pt>
                <c:pt idx="51">
                  <c:v>9.029670553413311</c:v>
                </c:pt>
                <c:pt idx="52">
                  <c:v>8.2678660317617449</c:v>
                </c:pt>
                <c:pt idx="53">
                  <c:v>7.5240003342364963</c:v>
                </c:pt>
                <c:pt idx="54">
                  <c:v>6.8049079128576748</c:v>
                </c:pt>
                <c:pt idx="55">
                  <c:v>6.1164178137220597</c:v>
                </c:pt>
                <c:pt idx="56">
                  <c:v>5.4633129597063359</c:v>
                </c:pt>
                <c:pt idx="57">
                  <c:v>4.8493210727806453</c:v>
                </c:pt>
                <c:pt idx="58">
                  <c:v>4.2771349300131583</c:v>
                </c:pt>
                <c:pt idx="59">
                  <c:v>3.7484587341252475</c:v>
                </c:pt>
                <c:pt idx="60">
                  <c:v>3.2640766741776002</c:v>
                </c:pt>
                <c:pt idx="61">
                  <c:v>2.8239392731445094</c:v>
                </c:pt>
                <c:pt idx="62">
                  <c:v>2.4272628717757292</c:v>
                </c:pt>
                <c:pt idx="63">
                  <c:v>2.0726375743971328</c:v>
                </c:pt>
                <c:pt idx="64">
                  <c:v>1.7581391628764542</c:v>
                </c:pt>
                <c:pt idx="65">
                  <c:v>1.4814408412403171</c:v>
                </c:pt>
                <c:pt idx="66">
                  <c:v>1.2399211699089256</c:v>
                </c:pt>
                <c:pt idx="67">
                  <c:v>1.0307651456869917</c:v>
                </c:pt>
                <c:pt idx="68">
                  <c:v>0.85105604069835972</c:v>
                </c:pt>
                <c:pt idx="69">
                  <c:v>0.69785629087188539</c:v>
                </c:pt>
                <c:pt idx="70">
                  <c:v>0.5682763864234921</c:v>
                </c:pt>
                <c:pt idx="71">
                  <c:v>0.45953133239554417</c:v>
                </c:pt>
                <c:pt idx="72">
                  <c:v>0.36898479259708888</c:v>
                </c:pt>
                <c:pt idx="73">
                  <c:v>0.29418148827923685</c:v>
                </c:pt>
                <c:pt idx="74">
                  <c:v>0.23286878384955506</c:v>
                </c:pt>
                <c:pt idx="75">
                  <c:v>0.1830086529580584</c:v>
                </c:pt>
                <c:pt idx="76">
                  <c:v>0.14278138244866692</c:v>
                </c:pt>
                <c:pt idx="77">
                  <c:v>0.11058244693084768</c:v>
                </c:pt>
                <c:pt idx="78">
                  <c:v>8.5013984684731564E-2</c:v>
                </c:pt>
                <c:pt idx="79">
                  <c:v>6.4872240189787114E-2</c:v>
                </c:pt>
                <c:pt idx="80">
                  <c:v>4.9132224752952591E-2</c:v>
                </c:pt>
                <c:pt idx="81">
                  <c:v>3.6930699455514852E-2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19832"/>
        <c:axId val="487620616"/>
      </c:scatterChart>
      <c:valAx>
        <c:axId val="48761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20616"/>
        <c:crosses val="autoZero"/>
        <c:crossBetween val="midCat"/>
      </c:valAx>
      <c:valAx>
        <c:axId val="48762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1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4.1247947142851444</c:v>
                </c:pt>
                <c:pt idx="3">
                  <c:v>8.4293397142860158</c:v>
                </c:pt>
                <c:pt idx="4">
                  <c:v>13.034256714285675</c:v>
                </c:pt>
                <c:pt idx="5">
                  <c:v>17.688841714285445</c:v>
                </c:pt>
                <c:pt idx="6">
                  <c:v>22.305584571427971</c:v>
                </c:pt>
                <c:pt idx="7">
                  <c:v>26.901041285713291</c:v>
                </c:pt>
                <c:pt idx="8">
                  <c:v>31.468116285714132</c:v>
                </c:pt>
                <c:pt idx="9">
                  <c:v>36.262244285713678</c:v>
                </c:pt>
                <c:pt idx="10">
                  <c:v>41.101309857142041</c:v>
                </c:pt>
                <c:pt idx="11">
                  <c:v>46.349543714284664</c:v>
                </c:pt>
                <c:pt idx="12">
                  <c:v>51.720764428570874</c:v>
                </c:pt>
                <c:pt idx="13">
                  <c:v>57.624140428571081</c:v>
                </c:pt>
                <c:pt idx="14">
                  <c:v>63.764029857142305</c:v>
                </c:pt>
                <c:pt idx="15">
                  <c:v>70.428979285714377</c:v>
                </c:pt>
                <c:pt idx="16">
                  <c:v>77.31152099999963</c:v>
                </c:pt>
                <c:pt idx="17">
                  <c:v>84.480243999999402</c:v>
                </c:pt>
                <c:pt idx="18">
                  <c:v>91.701000000000022</c:v>
                </c:pt>
                <c:pt idx="19">
                  <c:v>99.588724000000184</c:v>
                </c:pt>
                <c:pt idx="20">
                  <c:v>107.50955985714245</c:v>
                </c:pt>
                <c:pt idx="21">
                  <c:v>115.57466899999963</c:v>
                </c:pt>
                <c:pt idx="22">
                  <c:v>123.61376157142786</c:v>
                </c:pt>
                <c:pt idx="23">
                  <c:v>132.04546657142873</c:v>
                </c:pt>
                <c:pt idx="24">
                  <c:v>141.22928442857119</c:v>
                </c:pt>
                <c:pt idx="25">
                  <c:v>151.29529742857176</c:v>
                </c:pt>
                <c:pt idx="26">
                  <c:v>162.40669999999955</c:v>
                </c:pt>
                <c:pt idx="27">
                  <c:v>175.24938114285669</c:v>
                </c:pt>
                <c:pt idx="28">
                  <c:v>189.58919242857155</c:v>
                </c:pt>
                <c:pt idx="29">
                  <c:v>205.05244271428455</c:v>
                </c:pt>
                <c:pt idx="30">
                  <c:v>222.2280504285709</c:v>
                </c:pt>
                <c:pt idx="31">
                  <c:v>240.74941971428507</c:v>
                </c:pt>
                <c:pt idx="32">
                  <c:v>260.48410314285684</c:v>
                </c:pt>
                <c:pt idx="33">
                  <c:v>281.10098171428581</c:v>
                </c:pt>
                <c:pt idx="34">
                  <c:v>302.08682128571309</c:v>
                </c:pt>
                <c:pt idx="35">
                  <c:v>323.17436171428562</c:v>
                </c:pt>
                <c:pt idx="36">
                  <c:v>344.49605042857092</c:v>
                </c:pt>
                <c:pt idx="37">
                  <c:v>365.72313385714278</c:v>
                </c:pt>
                <c:pt idx="38">
                  <c:v>386.92183557142835</c:v>
                </c:pt>
                <c:pt idx="39">
                  <c:v>408.7638539999989</c:v>
                </c:pt>
                <c:pt idx="40">
                  <c:v>431.19715599999836</c:v>
                </c:pt>
                <c:pt idx="41">
                  <c:v>453.46726385714192</c:v>
                </c:pt>
                <c:pt idx="42">
                  <c:v>476.10160228571385</c:v>
                </c:pt>
                <c:pt idx="43">
                  <c:v>499.66780385714264</c:v>
                </c:pt>
                <c:pt idx="44">
                  <c:v>523.47997928571385</c:v>
                </c:pt>
                <c:pt idx="45">
                  <c:v>547.76518171428597</c:v>
                </c:pt>
                <c:pt idx="46">
                  <c:v>571.77602842857141</c:v>
                </c:pt>
                <c:pt idx="47">
                  <c:v>595.33040428571439</c:v>
                </c:pt>
                <c:pt idx="48">
                  <c:v>619.263201571428</c:v>
                </c:pt>
                <c:pt idx="49">
                  <c:v>642.86014985714246</c:v>
                </c:pt>
                <c:pt idx="50">
                  <c:v>666.12597928571449</c:v>
                </c:pt>
                <c:pt idx="51">
                  <c:v>689.44384171428646</c:v>
                </c:pt>
                <c:pt idx="52">
                  <c:v>712.7285922857136</c:v>
                </c:pt>
                <c:pt idx="53">
                  <c:v>736.70159700000022</c:v>
                </c:pt>
                <c:pt idx="54">
                  <c:v>760.99625999999989</c:v>
                </c:pt>
                <c:pt idx="55">
                  <c:v>785.60075571428661</c:v>
                </c:pt>
                <c:pt idx="56">
                  <c:v>811.01412742857156</c:v>
                </c:pt>
                <c:pt idx="57">
                  <c:v>836.81065085714272</c:v>
                </c:pt>
                <c:pt idx="58">
                  <c:v>863.05181971428647</c:v>
                </c:pt>
                <c:pt idx="59">
                  <c:v>889.77311085714246</c:v>
                </c:pt>
                <c:pt idx="60">
                  <c:v>916.50622771428516</c:v>
                </c:pt>
                <c:pt idx="61">
                  <c:v>943.78805571428529</c:v>
                </c:pt>
                <c:pt idx="62">
                  <c:v>971.49324285714192</c:v>
                </c:pt>
                <c:pt idx="63">
                  <c:v>999.53900942857035</c:v>
                </c:pt>
                <c:pt idx="64">
                  <c:v>1028.1902504285708</c:v>
                </c:pt>
                <c:pt idx="65">
                  <c:v>1057.3381695714279</c:v>
                </c:pt>
                <c:pt idx="66">
                  <c:v>1088.2883214285712</c:v>
                </c:pt>
                <c:pt idx="67">
                  <c:v>1120.6268072857138</c:v>
                </c:pt>
                <c:pt idx="68">
                  <c:v>1155.2689342857138</c:v>
                </c:pt>
                <c:pt idx="69">
                  <c:v>1191.8315505714281</c:v>
                </c:pt>
                <c:pt idx="70">
                  <c:v>1230.198764571428</c:v>
                </c:pt>
                <c:pt idx="71">
                  <c:v>1271.0020672857136</c:v>
                </c:pt>
                <c:pt idx="72">
                  <c:v>1316.1264709999987</c:v>
                </c:pt>
                <c:pt idx="73">
                  <c:v>1365.768281857142</c:v>
                </c:pt>
                <c:pt idx="74">
                  <c:v>1422.2051245714274</c:v>
                </c:pt>
                <c:pt idx="75">
                  <c:v>1485.4559201428574</c:v>
                </c:pt>
                <c:pt idx="76">
                  <c:v>1555.5135731428563</c:v>
                </c:pt>
                <c:pt idx="77">
                  <c:v>1631.1576742857142</c:v>
                </c:pt>
                <c:pt idx="78">
                  <c:v>1714.4198739999993</c:v>
                </c:pt>
                <c:pt idx="79">
                  <c:v>1806.3266408571426</c:v>
                </c:pt>
                <c:pt idx="80">
                  <c:v>1908.5099177142856</c:v>
                </c:pt>
                <c:pt idx="81">
                  <c:v>2021.6603238571424</c:v>
                </c:pt>
                <c:pt idx="82">
                  <c:v>2147.111795285713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7.4644130315874202</c:v>
                </c:pt>
                <c:pt idx="4">
                  <c:v>38.418442554684681</c:v>
                </c:pt>
                <c:pt idx="5">
                  <c:v>56.070544748267977</c:v>
                </c:pt>
                <c:pt idx="6">
                  <c:v>56.070544748267977</c:v>
                </c:pt>
                <c:pt idx="7">
                  <c:v>56.070544748267977</c:v>
                </c:pt>
                <c:pt idx="8">
                  <c:v>56.070544748267977</c:v>
                </c:pt>
                <c:pt idx="9">
                  <c:v>56.070544748267977</c:v>
                </c:pt>
                <c:pt idx="10">
                  <c:v>56.070544748267977</c:v>
                </c:pt>
                <c:pt idx="11">
                  <c:v>56.070544748267977</c:v>
                </c:pt>
                <c:pt idx="12">
                  <c:v>56.070544748267977</c:v>
                </c:pt>
                <c:pt idx="13">
                  <c:v>56.070544748267977</c:v>
                </c:pt>
                <c:pt idx="14">
                  <c:v>56.070544748267977</c:v>
                </c:pt>
                <c:pt idx="15">
                  <c:v>56.070544748267977</c:v>
                </c:pt>
                <c:pt idx="16">
                  <c:v>56.070544748267977</c:v>
                </c:pt>
                <c:pt idx="17">
                  <c:v>56.070544748267977</c:v>
                </c:pt>
                <c:pt idx="18">
                  <c:v>56.070544748267977</c:v>
                </c:pt>
                <c:pt idx="19">
                  <c:v>56.070544748267977</c:v>
                </c:pt>
                <c:pt idx="20">
                  <c:v>56.070544748267977</c:v>
                </c:pt>
                <c:pt idx="21">
                  <c:v>56.070544748267977</c:v>
                </c:pt>
                <c:pt idx="22">
                  <c:v>56.070544748267977</c:v>
                </c:pt>
                <c:pt idx="23">
                  <c:v>56.070544748267977</c:v>
                </c:pt>
                <c:pt idx="24">
                  <c:v>56.070544748267977</c:v>
                </c:pt>
                <c:pt idx="25">
                  <c:v>56.070544748267977</c:v>
                </c:pt>
                <c:pt idx="26">
                  <c:v>56.070544748267977</c:v>
                </c:pt>
                <c:pt idx="27">
                  <c:v>56.070544748267977</c:v>
                </c:pt>
                <c:pt idx="28">
                  <c:v>56.070544748267977</c:v>
                </c:pt>
                <c:pt idx="29">
                  <c:v>56.070544748267977</c:v>
                </c:pt>
                <c:pt idx="30">
                  <c:v>56.070544748267977</c:v>
                </c:pt>
                <c:pt idx="31">
                  <c:v>56.070544748267977</c:v>
                </c:pt>
                <c:pt idx="32">
                  <c:v>56.070544748267977</c:v>
                </c:pt>
                <c:pt idx="33">
                  <c:v>56.070544748267977</c:v>
                </c:pt>
                <c:pt idx="34">
                  <c:v>56.070544748267977</c:v>
                </c:pt>
                <c:pt idx="35">
                  <c:v>56.070544748267977</c:v>
                </c:pt>
                <c:pt idx="36">
                  <c:v>56.070544748267977</c:v>
                </c:pt>
                <c:pt idx="37">
                  <c:v>56.070544748267977</c:v>
                </c:pt>
                <c:pt idx="38">
                  <c:v>56.070544748267977</c:v>
                </c:pt>
                <c:pt idx="39">
                  <c:v>56.070544748267977</c:v>
                </c:pt>
                <c:pt idx="40">
                  <c:v>56.070544748267977</c:v>
                </c:pt>
                <c:pt idx="41">
                  <c:v>56.070544748267977</c:v>
                </c:pt>
                <c:pt idx="42">
                  <c:v>56.070544748267977</c:v>
                </c:pt>
                <c:pt idx="43">
                  <c:v>56.070544748267977</c:v>
                </c:pt>
                <c:pt idx="44">
                  <c:v>56.070544748267977</c:v>
                </c:pt>
                <c:pt idx="45">
                  <c:v>56.070544748267977</c:v>
                </c:pt>
                <c:pt idx="46">
                  <c:v>56.070544748267977</c:v>
                </c:pt>
                <c:pt idx="47">
                  <c:v>56.070544748267977</c:v>
                </c:pt>
                <c:pt idx="48">
                  <c:v>56.070544748267977</c:v>
                </c:pt>
                <c:pt idx="49">
                  <c:v>56.070544748267977</c:v>
                </c:pt>
                <c:pt idx="50">
                  <c:v>56.070544748267977</c:v>
                </c:pt>
                <c:pt idx="51">
                  <c:v>56.070544748267977</c:v>
                </c:pt>
                <c:pt idx="52">
                  <c:v>56.070544748267977</c:v>
                </c:pt>
                <c:pt idx="53">
                  <c:v>56.070544748267977</c:v>
                </c:pt>
                <c:pt idx="54">
                  <c:v>56.070544748267977</c:v>
                </c:pt>
                <c:pt idx="55">
                  <c:v>56.070544748267977</c:v>
                </c:pt>
                <c:pt idx="56">
                  <c:v>56.070544748267977</c:v>
                </c:pt>
                <c:pt idx="57">
                  <c:v>56.070544748267977</c:v>
                </c:pt>
                <c:pt idx="58">
                  <c:v>56.070544748267977</c:v>
                </c:pt>
                <c:pt idx="59">
                  <c:v>56.070544748267977</c:v>
                </c:pt>
                <c:pt idx="60">
                  <c:v>56.070544748267977</c:v>
                </c:pt>
                <c:pt idx="61">
                  <c:v>56.070544748267977</c:v>
                </c:pt>
                <c:pt idx="62">
                  <c:v>56.070544748267977</c:v>
                </c:pt>
                <c:pt idx="63">
                  <c:v>56.070544748267977</c:v>
                </c:pt>
                <c:pt idx="64">
                  <c:v>56.070544748267977</c:v>
                </c:pt>
                <c:pt idx="65">
                  <c:v>56.070544748267977</c:v>
                </c:pt>
                <c:pt idx="66">
                  <c:v>56.070544748267977</c:v>
                </c:pt>
                <c:pt idx="67">
                  <c:v>56.070544748267977</c:v>
                </c:pt>
                <c:pt idx="68">
                  <c:v>56.070544748267977</c:v>
                </c:pt>
                <c:pt idx="69">
                  <c:v>56.070544748267977</c:v>
                </c:pt>
                <c:pt idx="70">
                  <c:v>56.070544748267977</c:v>
                </c:pt>
                <c:pt idx="71">
                  <c:v>56.070544748267977</c:v>
                </c:pt>
                <c:pt idx="72">
                  <c:v>56.070544748267977</c:v>
                </c:pt>
                <c:pt idx="73">
                  <c:v>56.070544748267977</c:v>
                </c:pt>
                <c:pt idx="74">
                  <c:v>56.070544748267977</c:v>
                </c:pt>
                <c:pt idx="75">
                  <c:v>56.070544748267977</c:v>
                </c:pt>
                <c:pt idx="76">
                  <c:v>56.070544748267977</c:v>
                </c:pt>
                <c:pt idx="77">
                  <c:v>56.070544748267977</c:v>
                </c:pt>
                <c:pt idx="78">
                  <c:v>56.070544748267977</c:v>
                </c:pt>
                <c:pt idx="79">
                  <c:v>56.070544748267977</c:v>
                </c:pt>
                <c:pt idx="80">
                  <c:v>56.070544748267977</c:v>
                </c:pt>
                <c:pt idx="81">
                  <c:v>56.070544748267977</c:v>
                </c:pt>
                <c:pt idx="82">
                  <c:v>56.070544748267977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18264"/>
        <c:axId val="487618656"/>
      </c:scatterChart>
      <c:valAx>
        <c:axId val="48761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18656"/>
        <c:crosses val="autoZero"/>
        <c:crossBetween val="midCat"/>
      </c:valAx>
      <c:valAx>
        <c:axId val="4876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18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1.8920999999863852E-2</c:v>
                </c:pt>
                <c:pt idx="3">
                  <c:v>0.19867128571559078</c:v>
                </c:pt>
                <c:pt idx="4">
                  <c:v>0.49904328571437873</c:v>
                </c:pt>
                <c:pt idx="5">
                  <c:v>0.54871128571448935</c:v>
                </c:pt>
                <c:pt idx="6">
                  <c:v>0.51086914285724561</c:v>
                </c:pt>
                <c:pt idx="7">
                  <c:v>0.48958300000003874</c:v>
                </c:pt>
                <c:pt idx="8">
                  <c:v>0.46120128571556052</c:v>
                </c:pt>
                <c:pt idx="9">
                  <c:v>0.68825428571426528</c:v>
                </c:pt>
                <c:pt idx="10">
                  <c:v>0.73319185714308333</c:v>
                </c:pt>
                <c:pt idx="11">
                  <c:v>1.142360142857342</c:v>
                </c:pt>
                <c:pt idx="12">
                  <c:v>1.2653470000009293</c:v>
                </c:pt>
                <c:pt idx="13">
                  <c:v>1.797502285714927</c:v>
                </c:pt>
                <c:pt idx="14">
                  <c:v>2.0340157142859425</c:v>
                </c:pt>
                <c:pt idx="15">
                  <c:v>2.5590757142867915</c:v>
                </c:pt>
                <c:pt idx="16">
                  <c:v>2.7766679999999724</c:v>
                </c:pt>
                <c:pt idx="17">
                  <c:v>3.062849285714492</c:v>
                </c:pt>
                <c:pt idx="18">
                  <c:v>3.1148822857153391</c:v>
                </c:pt>
                <c:pt idx="19">
                  <c:v>3.7818502857148815</c:v>
                </c:pt>
                <c:pt idx="20">
                  <c:v>3.8149621428569844</c:v>
                </c:pt>
                <c:pt idx="21">
                  <c:v>3.9592354285719011</c:v>
                </c:pt>
                <c:pt idx="22">
                  <c:v>3.9332188571429469</c:v>
                </c:pt>
                <c:pt idx="23">
                  <c:v>4.3258312857155943</c:v>
                </c:pt>
                <c:pt idx="24">
                  <c:v>5.0779441428571772</c:v>
                </c:pt>
                <c:pt idx="25">
                  <c:v>5.960139285715286</c:v>
                </c:pt>
                <c:pt idx="26">
                  <c:v>7.0055288571425081</c:v>
                </c:pt>
                <c:pt idx="27">
                  <c:v>8.7368074285718649</c:v>
                </c:pt>
                <c:pt idx="28">
                  <c:v>10.233937571429578</c:v>
                </c:pt>
                <c:pt idx="29">
                  <c:v>11.357376571427722</c:v>
                </c:pt>
                <c:pt idx="30">
                  <c:v>13.069734000001063</c:v>
                </c:pt>
                <c:pt idx="31">
                  <c:v>14.415495571428892</c:v>
                </c:pt>
                <c:pt idx="32">
                  <c:v>15.62880971428649</c:v>
                </c:pt>
                <c:pt idx="33">
                  <c:v>16.511004857143689</c:v>
                </c:pt>
                <c:pt idx="34">
                  <c:v>16.879965857141997</c:v>
                </c:pt>
                <c:pt idx="35">
                  <c:v>16.981666714287257</c:v>
                </c:pt>
                <c:pt idx="36">
                  <c:v>17.215815000000021</c:v>
                </c:pt>
                <c:pt idx="37">
                  <c:v>17.121209714286579</c:v>
                </c:pt>
                <c:pt idx="38">
                  <c:v>17.092828000000281</c:v>
                </c:pt>
                <c:pt idx="39">
                  <c:v>17.736144714285274</c:v>
                </c:pt>
                <c:pt idx="40">
                  <c:v>18.327428285714177</c:v>
                </c:pt>
                <c:pt idx="41">
                  <c:v>18.164234142858277</c:v>
                </c:pt>
                <c:pt idx="42">
                  <c:v>18.528464714286656</c:v>
                </c:pt>
                <c:pt idx="43">
                  <c:v>19.460327857143511</c:v>
                </c:pt>
                <c:pt idx="44">
                  <c:v>19.706301714285928</c:v>
                </c:pt>
                <c:pt idx="45">
                  <c:v>20.179328714286839</c:v>
                </c:pt>
                <c:pt idx="46">
                  <c:v>19.904973000000155</c:v>
                </c:pt>
                <c:pt idx="47">
                  <c:v>19.448502142857706</c:v>
                </c:pt>
                <c:pt idx="48">
                  <c:v>19.826923571428324</c:v>
                </c:pt>
                <c:pt idx="49">
                  <c:v>19.491074571429181</c:v>
                </c:pt>
                <c:pt idx="50">
                  <c:v>19.159955714286752</c:v>
                </c:pt>
                <c:pt idx="51">
                  <c:v>19.21198871428669</c:v>
                </c:pt>
                <c:pt idx="52">
                  <c:v>19.178876857141859</c:v>
                </c:pt>
                <c:pt idx="53">
                  <c:v>19.867131000001336</c:v>
                </c:pt>
                <c:pt idx="54">
                  <c:v>20.188789285714392</c:v>
                </c:pt>
                <c:pt idx="55">
                  <c:v>20.498622000001433</c:v>
                </c:pt>
                <c:pt idx="56">
                  <c:v>21.307497999999669</c:v>
                </c:pt>
                <c:pt idx="57">
                  <c:v>21.690649714285883</c:v>
                </c:pt>
                <c:pt idx="58">
                  <c:v>22.135295142858467</c:v>
                </c:pt>
                <c:pt idx="59">
                  <c:v>22.615417428570709</c:v>
                </c:pt>
                <c:pt idx="60">
                  <c:v>22.627243142857424</c:v>
                </c:pt>
                <c:pt idx="61">
                  <c:v>23.175954285714852</c:v>
                </c:pt>
                <c:pt idx="62">
                  <c:v>23.59931342857135</c:v>
                </c:pt>
                <c:pt idx="63">
                  <c:v>23.93989285714315</c:v>
                </c:pt>
                <c:pt idx="64">
                  <c:v>24.545367285715201</c:v>
                </c:pt>
                <c:pt idx="65">
                  <c:v>25.042045428571782</c:v>
                </c:pt>
                <c:pt idx="66">
                  <c:v>26.844278142858002</c:v>
                </c:pt>
                <c:pt idx="67">
                  <c:v>28.232612142857306</c:v>
                </c:pt>
                <c:pt idx="68">
                  <c:v>30.536253285714793</c:v>
                </c:pt>
                <c:pt idx="69">
                  <c:v>32.456742571429004</c:v>
                </c:pt>
                <c:pt idx="70">
                  <c:v>34.261340285714596</c:v>
                </c:pt>
                <c:pt idx="71">
                  <c:v>36.697429000000284</c:v>
                </c:pt>
                <c:pt idx="72">
                  <c:v>41.018529999999828</c:v>
                </c:pt>
                <c:pt idx="73">
                  <c:v>45.535937142858074</c:v>
                </c:pt>
                <c:pt idx="74">
                  <c:v>52.330969000000096</c:v>
                </c:pt>
                <c:pt idx="75">
                  <c:v>59.144921857144709</c:v>
                </c:pt>
                <c:pt idx="76">
                  <c:v>65.951779285713656</c:v>
                </c:pt>
                <c:pt idx="77">
                  <c:v>71.538227428572554</c:v>
                </c:pt>
                <c:pt idx="78">
                  <c:v>79.156325999999808</c:v>
                </c:pt>
                <c:pt idx="79">
                  <c:v>87.800893142858058</c:v>
                </c:pt>
                <c:pt idx="80">
                  <c:v>98.077403142857747</c:v>
                </c:pt>
                <c:pt idx="81">
                  <c:v>109.04453242857153</c:v>
                </c:pt>
                <c:pt idx="82">
                  <c:v>121.3455977142853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5.3273803699949429</c:v>
                </c:pt>
                <c:pt idx="4">
                  <c:v>30.954029523097262</c:v>
                </c:pt>
                <c:pt idx="5">
                  <c:v>17.652102193583296</c:v>
                </c:pt>
                <c:pt idx="6">
                  <c:v>2.7037687730027737E-17</c:v>
                </c:pt>
                <c:pt idx="7">
                  <c:v>1.8654066528481725E-192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905160"/>
        <c:axId val="626905552"/>
      </c:scatterChart>
      <c:valAx>
        <c:axId val="62690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05552"/>
        <c:crosses val="autoZero"/>
        <c:crossBetween val="midCat"/>
      </c:valAx>
      <c:valAx>
        <c:axId val="6269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0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Extreme_Type1!$P$2</c:f>
              <c:strCache>
                <c:ptCount val="1"/>
                <c:pt idx="0">
                  <c:v>y-y0P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Extreme_Type1!$B$3:$B$163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</c:numCache>
            </c:numRef>
          </c:cat>
          <c:val>
            <c:numRef>
              <c:f>Extreme_Type1!$P$3:$P$163</c:f>
              <c:numCache>
                <c:formatCode>General</c:formatCode>
                <c:ptCount val="161"/>
                <c:pt idx="0">
                  <c:v>0</c:v>
                </c:pt>
                <c:pt idx="1">
                  <c:v>1.8920999999863852E-2</c:v>
                </c:pt>
                <c:pt idx="2">
                  <c:v>0.19867128571559078</c:v>
                </c:pt>
                <c:pt idx="3">
                  <c:v>0.49904328571437873</c:v>
                </c:pt>
                <c:pt idx="4">
                  <c:v>0.54871128571448935</c:v>
                </c:pt>
                <c:pt idx="5">
                  <c:v>0.51086914285724561</c:v>
                </c:pt>
                <c:pt idx="6">
                  <c:v>0.48958300000003874</c:v>
                </c:pt>
                <c:pt idx="7">
                  <c:v>0.46120128571556052</c:v>
                </c:pt>
                <c:pt idx="8">
                  <c:v>0.68825428571426528</c:v>
                </c:pt>
                <c:pt idx="9">
                  <c:v>0.73319185714308333</c:v>
                </c:pt>
                <c:pt idx="10">
                  <c:v>1.142360142857342</c:v>
                </c:pt>
                <c:pt idx="11">
                  <c:v>1.2653470000009293</c:v>
                </c:pt>
                <c:pt idx="12">
                  <c:v>1.797502285714927</c:v>
                </c:pt>
                <c:pt idx="13">
                  <c:v>2.0340157142859425</c:v>
                </c:pt>
                <c:pt idx="14">
                  <c:v>2.5590757142867915</c:v>
                </c:pt>
                <c:pt idx="15">
                  <c:v>2.7766679999999724</c:v>
                </c:pt>
                <c:pt idx="16">
                  <c:v>3.062849285714492</c:v>
                </c:pt>
                <c:pt idx="17">
                  <c:v>3.1148822857153391</c:v>
                </c:pt>
                <c:pt idx="18">
                  <c:v>3.7818502857148815</c:v>
                </c:pt>
                <c:pt idx="19">
                  <c:v>3.8149621428569844</c:v>
                </c:pt>
                <c:pt idx="20">
                  <c:v>3.9592354285719011</c:v>
                </c:pt>
                <c:pt idx="21">
                  <c:v>3.9332188571429469</c:v>
                </c:pt>
                <c:pt idx="22">
                  <c:v>4.3258312857155943</c:v>
                </c:pt>
                <c:pt idx="23">
                  <c:v>5.0779441428571772</c:v>
                </c:pt>
                <c:pt idx="24">
                  <c:v>5.960139285715286</c:v>
                </c:pt>
                <c:pt idx="25">
                  <c:v>7.0055288571425081</c:v>
                </c:pt>
                <c:pt idx="26">
                  <c:v>8.7368074285718649</c:v>
                </c:pt>
                <c:pt idx="27">
                  <c:v>10.233937571429578</c:v>
                </c:pt>
                <c:pt idx="28">
                  <c:v>11.357376571427722</c:v>
                </c:pt>
                <c:pt idx="29">
                  <c:v>13.069734000001063</c:v>
                </c:pt>
                <c:pt idx="30">
                  <c:v>14.415495571428892</c:v>
                </c:pt>
                <c:pt idx="31">
                  <c:v>15.62880971428649</c:v>
                </c:pt>
                <c:pt idx="32">
                  <c:v>16.511004857143689</c:v>
                </c:pt>
                <c:pt idx="33">
                  <c:v>16.879965857141997</c:v>
                </c:pt>
                <c:pt idx="34">
                  <c:v>16.981666714287257</c:v>
                </c:pt>
                <c:pt idx="35">
                  <c:v>17.215815000000021</c:v>
                </c:pt>
                <c:pt idx="36">
                  <c:v>17.121209714286579</c:v>
                </c:pt>
                <c:pt idx="37">
                  <c:v>17.092828000000281</c:v>
                </c:pt>
                <c:pt idx="38">
                  <c:v>17.736144714285274</c:v>
                </c:pt>
                <c:pt idx="39">
                  <c:v>18.327428285714177</c:v>
                </c:pt>
                <c:pt idx="40">
                  <c:v>18.164234142858277</c:v>
                </c:pt>
                <c:pt idx="41">
                  <c:v>18.528464714286656</c:v>
                </c:pt>
                <c:pt idx="42">
                  <c:v>19.460327857143511</c:v>
                </c:pt>
                <c:pt idx="43">
                  <c:v>19.706301714285928</c:v>
                </c:pt>
                <c:pt idx="44">
                  <c:v>20.179328714286839</c:v>
                </c:pt>
                <c:pt idx="45">
                  <c:v>19.904973000000155</c:v>
                </c:pt>
                <c:pt idx="46">
                  <c:v>19.448502142857706</c:v>
                </c:pt>
                <c:pt idx="47">
                  <c:v>19.826923571428324</c:v>
                </c:pt>
                <c:pt idx="48">
                  <c:v>19.491074571429181</c:v>
                </c:pt>
                <c:pt idx="49">
                  <c:v>19.159955714286752</c:v>
                </c:pt>
                <c:pt idx="50">
                  <c:v>19.21198871428669</c:v>
                </c:pt>
                <c:pt idx="51">
                  <c:v>19.178876857141859</c:v>
                </c:pt>
                <c:pt idx="52">
                  <c:v>19.867131000001336</c:v>
                </c:pt>
                <c:pt idx="53">
                  <c:v>20.188789285714392</c:v>
                </c:pt>
                <c:pt idx="54">
                  <c:v>20.498622000001433</c:v>
                </c:pt>
                <c:pt idx="55">
                  <c:v>21.307497999999669</c:v>
                </c:pt>
                <c:pt idx="56">
                  <c:v>21.690649714285883</c:v>
                </c:pt>
                <c:pt idx="57">
                  <c:v>22.135295142858467</c:v>
                </c:pt>
                <c:pt idx="58">
                  <c:v>22.615417428570709</c:v>
                </c:pt>
                <c:pt idx="59">
                  <c:v>22.627243142857424</c:v>
                </c:pt>
                <c:pt idx="60">
                  <c:v>23.175954285714852</c:v>
                </c:pt>
                <c:pt idx="61">
                  <c:v>23.59931342857135</c:v>
                </c:pt>
                <c:pt idx="62">
                  <c:v>23.93989285714315</c:v>
                </c:pt>
                <c:pt idx="63">
                  <c:v>24.545367285715201</c:v>
                </c:pt>
                <c:pt idx="64">
                  <c:v>25.042045428571782</c:v>
                </c:pt>
                <c:pt idx="65">
                  <c:v>26.844278142858002</c:v>
                </c:pt>
                <c:pt idx="66">
                  <c:v>28.232612142857306</c:v>
                </c:pt>
                <c:pt idx="67">
                  <c:v>30.536253285714793</c:v>
                </c:pt>
                <c:pt idx="68">
                  <c:v>32.456742571429004</c:v>
                </c:pt>
                <c:pt idx="69">
                  <c:v>34.261340285714596</c:v>
                </c:pt>
                <c:pt idx="70">
                  <c:v>36.697429000000284</c:v>
                </c:pt>
                <c:pt idx="71">
                  <c:v>41.018529999999828</c:v>
                </c:pt>
                <c:pt idx="72">
                  <c:v>45.535937142858074</c:v>
                </c:pt>
                <c:pt idx="73">
                  <c:v>52.330969000000096</c:v>
                </c:pt>
                <c:pt idx="74">
                  <c:v>59.144921857144709</c:v>
                </c:pt>
                <c:pt idx="75">
                  <c:v>65.951779285713656</c:v>
                </c:pt>
                <c:pt idx="76">
                  <c:v>71.538227428572554</c:v>
                </c:pt>
                <c:pt idx="77">
                  <c:v>79.156325999999808</c:v>
                </c:pt>
                <c:pt idx="78">
                  <c:v>87.800893142858058</c:v>
                </c:pt>
                <c:pt idx="79">
                  <c:v>98.077403142857747</c:v>
                </c:pt>
                <c:pt idx="80">
                  <c:v>109.04453242857153</c:v>
                </c:pt>
                <c:pt idx="81">
                  <c:v>121.3455977142853</c:v>
                </c:pt>
                <c:pt idx="82">
                  <c:v>136.12532414285806</c:v>
                </c:pt>
                <c:pt idx="83">
                  <c:v>147.28402914285789</c:v>
                </c:pt>
                <c:pt idx="84">
                  <c:v>159.04584385714361</c:v>
                </c:pt>
                <c:pt idx="85">
                  <c:v>177.65235800000073</c:v>
                </c:pt>
                <c:pt idx="86">
                  <c:v>194.85871242857093</c:v>
                </c:pt>
                <c:pt idx="87">
                  <c:v>216.46185214285697</c:v>
                </c:pt>
                <c:pt idx="88">
                  <c:v>237.07400057142922</c:v>
                </c:pt>
                <c:pt idx="89">
                  <c:v>259.70360871428647</c:v>
                </c:pt>
                <c:pt idx="90">
                  <c:v>277.84419142857269</c:v>
                </c:pt>
                <c:pt idx="91">
                  <c:v>304.13975828571574</c:v>
                </c:pt>
                <c:pt idx="92">
                  <c:v>327.29206128571377</c:v>
                </c:pt>
                <c:pt idx="93">
                  <c:v>352.71962371428663</c:v>
                </c:pt>
                <c:pt idx="94">
                  <c:v>380.94987085714229</c:v>
                </c:pt>
                <c:pt idx="95">
                  <c:v>409.60584200000039</c:v>
                </c:pt>
                <c:pt idx="96">
                  <c:v>430.02168414285688</c:v>
                </c:pt>
                <c:pt idx="97">
                  <c:v>442.42918057142879</c:v>
                </c:pt>
                <c:pt idx="98">
                  <c:v>457.21600228571651</c:v>
                </c:pt>
                <c:pt idx="99">
                  <c:v>470.36615085714357</c:v>
                </c:pt>
                <c:pt idx="100">
                  <c:v>488.51382885714293</c:v>
                </c:pt>
                <c:pt idx="101">
                  <c:v>504.41462900000215</c:v>
                </c:pt>
                <c:pt idx="102">
                  <c:v>523.46105828571444</c:v>
                </c:pt>
                <c:pt idx="103">
                  <c:v>529.86820799999759</c:v>
                </c:pt>
                <c:pt idx="104">
                  <c:v>537.00145400000065</c:v>
                </c:pt>
                <c:pt idx="105">
                  <c:v>553.20026114285747</c:v>
                </c:pt>
                <c:pt idx="106">
                  <c:v>558.90733099999989</c:v>
                </c:pt>
                <c:pt idx="107">
                  <c:v>567.12617400000227</c:v>
                </c:pt>
                <c:pt idx="108">
                  <c:v>574.45809128571773</c:v>
                </c:pt>
                <c:pt idx="109">
                  <c:v>568.40334671427945</c:v>
                </c:pt>
                <c:pt idx="110">
                  <c:v>571.62702528572072</c:v>
                </c:pt>
                <c:pt idx="111">
                  <c:v>576.55360071428322</c:v>
                </c:pt>
                <c:pt idx="112">
                  <c:v>569.69707528571553</c:v>
                </c:pt>
                <c:pt idx="113">
                  <c:v>572.81668799999852</c:v>
                </c:pt>
                <c:pt idx="114">
                  <c:v>568.55708042857395</c:v>
                </c:pt>
                <c:pt idx="115">
                  <c:v>559.8935922857122</c:v>
                </c:pt>
                <c:pt idx="116">
                  <c:v>554.01623257143319</c:v>
                </c:pt>
                <c:pt idx="117">
                  <c:v>540.67687328571219</c:v>
                </c:pt>
                <c:pt idx="118">
                  <c:v>530.21115242857149</c:v>
                </c:pt>
                <c:pt idx="119">
                  <c:v>509.01008571428565</c:v>
                </c:pt>
                <c:pt idx="120">
                  <c:v>489.07673085714805</c:v>
                </c:pt>
                <c:pt idx="121">
                  <c:v>472.10688985714251</c:v>
                </c:pt>
                <c:pt idx="122">
                  <c:v>451.06428699999697</c:v>
                </c:pt>
                <c:pt idx="123">
                  <c:v>431.08126457142816</c:v>
                </c:pt>
                <c:pt idx="124">
                  <c:v>412.89101400000027</c:v>
                </c:pt>
                <c:pt idx="125">
                  <c:v>397.39701714285866</c:v>
                </c:pt>
                <c:pt idx="126">
                  <c:v>388.2202945714339</c:v>
                </c:pt>
                <c:pt idx="127">
                  <c:v>376.05640728571552</c:v>
                </c:pt>
                <c:pt idx="128">
                  <c:v>362.38119885713559</c:v>
                </c:pt>
                <c:pt idx="129">
                  <c:v>352.37194899999986</c:v>
                </c:pt>
                <c:pt idx="130">
                  <c:v>339.92424542857361</c:v>
                </c:pt>
                <c:pt idx="131">
                  <c:v>335.76397357142878</c:v>
                </c:pt>
                <c:pt idx="132">
                  <c:v>329.38520542857759</c:v>
                </c:pt>
                <c:pt idx="133">
                  <c:v>318.71844828571511</c:v>
                </c:pt>
                <c:pt idx="134">
                  <c:v>299.90616728571285</c:v>
                </c:pt>
                <c:pt idx="135">
                  <c:v>285.19266471428591</c:v>
                </c:pt>
                <c:pt idx="136">
                  <c:v>272.45877985713696</c:v>
                </c:pt>
                <c:pt idx="137">
                  <c:v>269.73887500000228</c:v>
                </c:pt>
                <c:pt idx="138">
                  <c:v>267.49199714286033</c:v>
                </c:pt>
                <c:pt idx="139">
                  <c:v>263.58006442857322</c:v>
                </c:pt>
                <c:pt idx="140">
                  <c:v>263.58479471428245</c:v>
                </c:pt>
                <c:pt idx="141">
                  <c:v>274.96818771428616</c:v>
                </c:pt>
                <c:pt idx="142">
                  <c:v>277.88912900000605</c:v>
                </c:pt>
                <c:pt idx="143">
                  <c:v>270.02505628571407</c:v>
                </c:pt>
                <c:pt idx="144">
                  <c:v>261.51766699999962</c:v>
                </c:pt>
                <c:pt idx="145">
                  <c:v>254.8125102857116</c:v>
                </c:pt>
                <c:pt idx="146">
                  <c:v>252.07841471429083</c:v>
                </c:pt>
                <c:pt idx="147">
                  <c:v>248.47631457142734</c:v>
                </c:pt>
                <c:pt idx="148">
                  <c:v>239.81992185713489</c:v>
                </c:pt>
                <c:pt idx="149">
                  <c:v>239.36108571428804</c:v>
                </c:pt>
                <c:pt idx="150">
                  <c:v>247.96071528571292</c:v>
                </c:pt>
                <c:pt idx="151">
                  <c:v>234.00642100000141</c:v>
                </c:pt>
                <c:pt idx="152">
                  <c:v>219.42536585714288</c:v>
                </c:pt>
                <c:pt idx="153">
                  <c:v>214.01393785715072</c:v>
                </c:pt>
                <c:pt idx="154">
                  <c:v>209.03296442856981</c:v>
                </c:pt>
                <c:pt idx="155">
                  <c:v>214.45858314285897</c:v>
                </c:pt>
                <c:pt idx="156">
                  <c:v>227.32018528571962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364-4ECC-ACE1-8EE600F7A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094656"/>
        <c:axId val="627095832"/>
      </c:barChart>
      <c:scatterChart>
        <c:scatterStyle val="smoothMarker"/>
        <c:varyColors val="0"/>
        <c:ser>
          <c:idx val="1"/>
          <c:order val="0"/>
          <c:tx>
            <c:strRef>
              <c:f>Extreme_Type1!$Q$2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Extreme_Type1!$B$3:$B$163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</c:numCache>
            </c:numRef>
          </c:xVal>
          <c:yVal>
            <c:numRef>
              <c:f>Extreme_Type1!$Q$3:$Q$163</c:f>
              <c:numCache>
                <c:formatCode>General</c:formatCode>
                <c:ptCount val="161"/>
                <c:pt idx="0">
                  <c:v>5.3668873294670791E-69</c:v>
                </c:pt>
                <c:pt idx="1">
                  <c:v>1.2113437685851102E-65</c:v>
                </c:pt>
                <c:pt idx="2">
                  <c:v>1.9156117948547534E-62</c:v>
                </c:pt>
                <c:pt idx="3">
                  <c:v>2.1573378662574244E-59</c:v>
                </c:pt>
                <c:pt idx="4">
                  <c:v>1.7573197876857425E-56</c:v>
                </c:pt>
                <c:pt idx="5">
                  <c:v>1.0508666864023035E-53</c:v>
                </c:pt>
                <c:pt idx="6">
                  <c:v>4.6790302220366356E-51</c:v>
                </c:pt>
                <c:pt idx="7">
                  <c:v>1.5723208672157117E-48</c:v>
                </c:pt>
                <c:pt idx="8">
                  <c:v>4.0392496482301902E-46</c:v>
                </c:pt>
                <c:pt idx="9">
                  <c:v>8.0311026504742831E-44</c:v>
                </c:pt>
                <c:pt idx="10">
                  <c:v>1.250434131241523E-41</c:v>
                </c:pt>
                <c:pt idx="11">
                  <c:v>1.5417730343172179E-39</c:v>
                </c:pt>
                <c:pt idx="12">
                  <c:v>1.5215778896708067E-37</c:v>
                </c:pt>
                <c:pt idx="13">
                  <c:v>1.2142544173508955E-35</c:v>
                </c:pt>
                <c:pt idx="14">
                  <c:v>7.9121012867246262E-34</c:v>
                </c:pt>
                <c:pt idx="15">
                  <c:v>4.2488562260374442E-32</c:v>
                </c:pt>
                <c:pt idx="16">
                  <c:v>1.8971299379861326E-30</c:v>
                </c:pt>
                <c:pt idx="17">
                  <c:v>7.10293102390302E-29</c:v>
                </c:pt>
                <c:pt idx="18">
                  <c:v>2.2479991077332654E-27</c:v>
                </c:pt>
                <c:pt idx="19">
                  <c:v>6.0605890013289365E-26</c:v>
                </c:pt>
                <c:pt idx="20">
                  <c:v>1.4021122619359036E-24</c:v>
                </c:pt>
                <c:pt idx="21">
                  <c:v>2.8031287683957043E-23</c:v>
                </c:pt>
                <c:pt idx="22">
                  <c:v>4.8752772120875584E-22</c:v>
                </c:pt>
                <c:pt idx="23">
                  <c:v>7.4237324695838147E-21</c:v>
                </c:pt>
                <c:pt idx="24">
                  <c:v>9.9576276989514275E-20</c:v>
                </c:pt>
                <c:pt idx="25">
                  <c:v>1.1833761202702746E-18</c:v>
                </c:pt>
                <c:pt idx="26">
                  <c:v>1.2529400894505753E-17</c:v>
                </c:pt>
                <c:pt idx="27">
                  <c:v>1.1881612973332331E-16</c:v>
                </c:pt>
                <c:pt idx="28">
                  <c:v>1.0142614203733945E-15</c:v>
                </c:pt>
                <c:pt idx="29">
                  <c:v>7.8315056038792268E-15</c:v>
                </c:pt>
                <c:pt idx="30">
                  <c:v>5.4948664202551027E-14</c:v>
                </c:pt>
                <c:pt idx="31">
                  <c:v>3.5187613500995533E-13</c:v>
                </c:pt>
                <c:pt idx="32">
                  <c:v>2.0651916375729698E-12</c:v>
                </c:pt>
                <c:pt idx="33">
                  <c:v>1.1153280781046847E-11</c:v>
                </c:pt>
                <c:pt idx="34">
                  <c:v>5.5637948450380915E-11</c:v>
                </c:pt>
                <c:pt idx="35">
                  <c:v>2.5730277568890516E-10</c:v>
                </c:pt>
                <c:pt idx="36">
                  <c:v>1.1069528629270807E-9</c:v>
                </c:pt>
                <c:pt idx="37">
                  <c:v>4.444905120179132E-9</c:v>
                </c:pt>
                <c:pt idx="38">
                  <c:v>1.6711528165778648E-8</c:v>
                </c:pt>
                <c:pt idx="39">
                  <c:v>5.9006372942115928E-8</c:v>
                </c:pt>
                <c:pt idx="40">
                  <c:v>1.9622738027042401E-7</c:v>
                </c:pt>
                <c:pt idx="41">
                  <c:v>6.1629675414250197E-7</c:v>
                </c:pt>
                <c:pt idx="42">
                  <c:v>1.8328496034554559E-6</c:v>
                </c:pt>
                <c:pt idx="43">
                  <c:v>5.1743460334563248E-6</c:v>
                </c:pt>
                <c:pt idx="44">
                  <c:v>1.3899882341375784E-5</c:v>
                </c:pt>
                <c:pt idx="45">
                  <c:v>3.5610798449637312E-5</c:v>
                </c:pt>
                <c:pt idx="46">
                  <c:v>8.7198678879290959E-5</c:v>
                </c:pt>
                <c:pt idx="47">
                  <c:v>2.0450089409378895E-4</c:v>
                </c:pt>
                <c:pt idx="48">
                  <c:v>4.6025227406008129E-4</c:v>
                </c:pt>
                <c:pt idx="49">
                  <c:v>9.9593526071716735E-4</c:v>
                </c:pt>
                <c:pt idx="50">
                  <c:v>2.0757842403793724E-3</c:v>
                </c:pt>
                <c:pt idx="51">
                  <c:v>4.1744086550739249E-3</c:v>
                </c:pt>
                <c:pt idx="52">
                  <c:v>8.1129897783245256E-3</c:v>
                </c:pt>
                <c:pt idx="53">
                  <c:v>1.5262268496092201E-2</c:v>
                </c:pt>
                <c:pt idx="54">
                  <c:v>2.7832827641972122E-2</c:v>
                </c:pt>
                <c:pt idx="55">
                  <c:v>4.9273551673112155E-2</c:v>
                </c:pt>
                <c:pt idx="56">
                  <c:v>8.4796632939963673E-2</c:v>
                </c:pt>
                <c:pt idx="57">
                  <c:v>0.14204123594123608</c:v>
                </c:pt>
                <c:pt idx="58">
                  <c:v>0.23187743436666663</c:v>
                </c:pt>
                <c:pt idx="59">
                  <c:v>0.36933737433973396</c:v>
                </c:pt>
                <c:pt idx="60">
                  <c:v>0.57464257987654754</c:v>
                </c:pt>
                <c:pt idx="61">
                  <c:v>0.87427644161468132</c:v>
                </c:pt>
                <c:pt idx="62">
                  <c:v>1.3020314003581523</c:v>
                </c:pt>
                <c:pt idx="63">
                  <c:v>1.8999437362105414</c:v>
                </c:pt>
                <c:pt idx="64">
                  <c:v>2.7190178337352524</c:v>
                </c:pt>
                <c:pt idx="65">
                  <c:v>3.8196385921168936</c:v>
                </c:pt>
                <c:pt idx="66">
                  <c:v>5.2715768317267546</c:v>
                </c:pt>
                <c:pt idx="67">
                  <c:v>7.153508637842263</c:v>
                </c:pt>
                <c:pt idx="68">
                  <c:v>9.5519949359725622</c:v>
                </c:pt>
                <c:pt idx="69">
                  <c:v>12.559900430942486</c:v>
                </c:pt>
                <c:pt idx="70">
                  <c:v>16.274268639582424</c:v>
                </c:pt>
                <c:pt idx="71">
                  <c:v>20.793708763551805</c:v>
                </c:pt>
                <c:pt idx="72">
                  <c:v>26.215387031217126</c:v>
                </c:pt>
                <c:pt idx="73">
                  <c:v>32.631746539395841</c:v>
                </c:pt>
                <c:pt idx="74">
                  <c:v>40.127102781222654</c:v>
                </c:pt>
                <c:pt idx="75">
                  <c:v>48.774275048891049</c:v>
                </c:pt>
                <c:pt idx="76">
                  <c:v>58.631415858657576</c:v>
                </c:pt>
                <c:pt idx="77">
                  <c:v>69.739191610245797</c:v>
                </c:pt>
                <c:pt idx="78">
                  <c:v>82.118448960292682</c:v>
                </c:pt>
                <c:pt idx="79">
                  <c:v>95.768474715294005</c:v>
                </c:pt>
                <c:pt idx="80">
                  <c:v>110.6659248012387</c:v>
                </c:pt>
                <c:pt idx="81">
                  <c:v>126.76446265507086</c:v>
                </c:pt>
                <c:pt idx="82">
                  <c:v>143.9951118017843</c:v>
                </c:pt>
                <c:pt idx="83">
                  <c:v>162.26729378780541</c:v>
                </c:pt>
                <c:pt idx="84">
                  <c:v>181.47049299003123</c:v>
                </c:pt>
                <c:pt idx="85">
                  <c:v>201.47646555600204</c:v>
                </c:pt>
                <c:pt idx="86">
                  <c:v>222.14189174908537</c:v>
                </c:pt>
                <c:pt idx="87">
                  <c:v>243.3113596296692</c:v>
                </c:pt>
                <c:pt idx="88">
                  <c:v>264.82056317279643</c:v>
                </c:pt>
                <c:pt idx="89">
                  <c:v>286.49959908060896</c:v>
                </c:pt>
                <c:pt idx="90">
                  <c:v>308.1762528750757</c:v>
                </c:pt>
                <c:pt idx="91">
                  <c:v>329.67917534391228</c:v>
                </c:pt>
                <c:pt idx="92">
                  <c:v>350.84086396232107</c:v>
                </c:pt>
                <c:pt idx="93">
                  <c:v>371.50037942557424</c:v>
                </c:pt>
                <c:pt idx="94">
                  <c:v>391.5057438716193</c:v>
                </c:pt>
                <c:pt idx="95">
                  <c:v>410.71598383820469</c:v>
                </c:pt>
                <c:pt idx="96">
                  <c:v>429.0027967278042</c:v>
                </c:pt>
                <c:pt idx="97">
                  <c:v>446.25183395687964</c:v>
                </c:pt>
                <c:pt idx="98">
                  <c:v>462.36360662491194</c:v>
                </c:pt>
                <c:pt idx="99">
                  <c:v>477.2540301946953</c:v>
                </c:pt>
                <c:pt idx="100">
                  <c:v>490.85463321305087</c:v>
                </c:pt>
                <c:pt idx="101">
                  <c:v>503.11246152516946</c:v>
                </c:pt>
                <c:pt idx="102">
                  <c:v>513.98971384686126</c:v>
                </c:pt>
                <c:pt idx="103">
                  <c:v>523.463147128674</c:v>
                </c:pt>
                <c:pt idx="104">
                  <c:v>531.52329109360687</c:v>
                </c:pt>
                <c:pt idx="105">
                  <c:v>538.17351090258819</c:v>
                </c:pt>
                <c:pt idx="106">
                  <c:v>543.42895535531625</c:v>
                </c:pt>
                <c:pt idx="107">
                  <c:v>547.31542562051743</c:v>
                </c:pt>
                <c:pt idx="108">
                  <c:v>549.86819644635375</c:v>
                </c:pt>
                <c:pt idx="109">
                  <c:v>551.13081834357718</c:v>
                </c:pt>
                <c:pt idx="110">
                  <c:v>551.15392554922153</c:v>
                </c:pt>
                <c:pt idx="111">
                  <c:v>549.9940708262701</c:v>
                </c:pt>
                <c:pt idx="112">
                  <c:v>547.71260446455858</c:v>
                </c:pt>
                <c:pt idx="113">
                  <c:v>544.37461132165402</c:v>
                </c:pt>
                <c:pt idx="114">
                  <c:v>540.04791645486523</c:v>
                </c:pt>
                <c:pt idx="115">
                  <c:v>534.80216689887482</c:v>
                </c:pt>
                <c:pt idx="116">
                  <c:v>528.70799446939827</c:v>
                </c:pt>
                <c:pt idx="117">
                  <c:v>521.83626213655236</c:v>
                </c:pt>
                <c:pt idx="118">
                  <c:v>514.25739451319816</c:v>
                </c:pt>
                <c:pt idx="119">
                  <c:v>506.04079133361267</c:v>
                </c:pt>
                <c:pt idx="120">
                  <c:v>497.25432143859581</c:v>
                </c:pt>
                <c:pt idx="121">
                  <c:v>487.96389371100958</c:v>
                </c:pt>
                <c:pt idx="122">
                  <c:v>478.23310059367782</c:v>
                </c:pt>
                <c:pt idx="123">
                  <c:v>468.12292924048137</c:v>
                </c:pt>
                <c:pt idx="124">
                  <c:v>457.69153497180611</c:v>
                </c:pt>
                <c:pt idx="125">
                  <c:v>446.99407149813732</c:v>
                </c:pt>
                <c:pt idx="126">
                  <c:v>436.08257231277997</c:v>
                </c:pt>
                <c:pt idx="127">
                  <c:v>425.0058777105038</c:v>
                </c:pt>
                <c:pt idx="128">
                  <c:v>413.80960203967845</c:v>
                </c:pt>
                <c:pt idx="129">
                  <c:v>402.53613601992589</c:v>
                </c:pt>
                <c:pt idx="130">
                  <c:v>391.224679236724</c:v>
                </c:pt>
                <c:pt idx="131">
                  <c:v>379.91129824249907</c:v>
                </c:pt>
                <c:pt idx="132">
                  <c:v>368.62900603665832</c:v>
                </c:pt>
                <c:pt idx="133">
                  <c:v>357.40785905313368</c:v>
                </c:pt>
                <c:pt idx="134">
                  <c:v>346.27506814375249</c:v>
                </c:pt>
                <c:pt idx="135">
                  <c:v>335.25512040143263</c:v>
                </c:pt>
                <c:pt idx="136">
                  <c:v>324.36990901276567</c:v>
                </c:pt>
                <c:pt idx="137">
                  <c:v>313.63886866040872</c:v>
                </c:pt>
                <c:pt idx="138">
                  <c:v>303.07911430849248</c:v>
                </c:pt>
                <c:pt idx="139">
                  <c:v>292.7055814966879</c:v>
                </c:pt>
                <c:pt idx="140">
                  <c:v>282.53116653923377</c:v>
                </c:pt>
                <c:pt idx="141">
                  <c:v>272.56686527343987</c:v>
                </c:pt>
                <c:pt idx="142">
                  <c:v>262.82190922784201</c:v>
                </c:pt>
                <c:pt idx="143">
                  <c:v>253.30389828366538</c:v>
                </c:pt>
                <c:pt idx="144">
                  <c:v>244.01892908527165</c:v>
                </c:pt>
                <c:pt idx="145">
                  <c:v>234.9717186168109</c:v>
                </c:pt>
                <c:pt idx="146">
                  <c:v>226.16572250453925</c:v>
                </c:pt>
                <c:pt idx="147">
                  <c:v>217.6032477285008</c:v>
                </c:pt>
                <c:pt idx="148">
                  <c:v>209.28555953486307</c:v>
                </c:pt>
                <c:pt idx="149">
                  <c:v>201.21298243253571</c:v>
                </c:pt>
                <c:pt idx="150">
                  <c:v>193.38499523617938</c:v>
                </c:pt>
                <c:pt idx="151">
                  <c:v>185.80032018367095</c:v>
                </c:pt>
                <c:pt idx="152">
                  <c:v>178.45700621083989</c:v>
                </c:pt>
                <c:pt idx="153">
                  <c:v>171.35250651106116</c:v>
                </c:pt>
                <c:pt idx="154">
                  <c:v>164.48375054323731</c:v>
                </c:pt>
                <c:pt idx="155">
                  <c:v>157.84721067990949</c:v>
                </c:pt>
                <c:pt idx="156">
                  <c:v>151.43896370869376</c:v>
                </c:pt>
                <c:pt idx="158">
                  <c:v>551.15392554922153</c:v>
                </c:pt>
                <c:pt idx="159">
                  <c:v>367.43595036614767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364-4ECC-ACE1-8EE600F7A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94656"/>
        <c:axId val="627095832"/>
      </c:scatterChart>
      <c:catAx>
        <c:axId val="6270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95832"/>
        <c:crosses val="autoZero"/>
        <c:auto val="1"/>
        <c:lblAlgn val="ctr"/>
        <c:lblOffset val="100"/>
        <c:noMultiLvlLbl val="0"/>
      </c:catAx>
      <c:valAx>
        <c:axId val="62709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9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logistic!$L$1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09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</c:strCache>
            </c:strRef>
          </c:xVal>
          <c:yVal>
            <c:numRef>
              <c:f>logistic!$L$2:$L$214</c:f>
              <c:numCache>
                <c:formatCode>General</c:formatCode>
                <c:ptCount val="213"/>
                <c:pt idx="0">
                  <c:v>0</c:v>
                </c:pt>
                <c:pt idx="1">
                  <c:v>4.1058737142852806</c:v>
                </c:pt>
                <c:pt idx="2">
                  <c:v>4.1247947142851444</c:v>
                </c:pt>
                <c:pt idx="3">
                  <c:v>4.3045450000008714</c:v>
                </c:pt>
                <c:pt idx="4">
                  <c:v>4.6049169999996593</c:v>
                </c:pt>
                <c:pt idx="5">
                  <c:v>4.6545849999997699</c:v>
                </c:pt>
                <c:pt idx="6">
                  <c:v>4.6167428571425262</c:v>
                </c:pt>
                <c:pt idx="7">
                  <c:v>4.5954567142853193</c:v>
                </c:pt>
                <c:pt idx="8">
                  <c:v>4.5670750000008411</c:v>
                </c:pt>
                <c:pt idx="9">
                  <c:v>4.7941279999995459</c:v>
                </c:pt>
                <c:pt idx="10">
                  <c:v>4.8390655714283639</c:v>
                </c:pt>
                <c:pt idx="11">
                  <c:v>5.2482338571426226</c:v>
                </c:pt>
                <c:pt idx="12">
                  <c:v>5.3712207142862098</c:v>
                </c:pt>
                <c:pt idx="13">
                  <c:v>5.9033760000002076</c:v>
                </c:pt>
                <c:pt idx="14">
                  <c:v>6.1398894285712231</c:v>
                </c:pt>
                <c:pt idx="15">
                  <c:v>6.6649494285720721</c:v>
                </c:pt>
                <c:pt idx="16">
                  <c:v>6.882541714285253</c:v>
                </c:pt>
                <c:pt idx="17">
                  <c:v>7.1687229999997726</c:v>
                </c:pt>
                <c:pt idx="18">
                  <c:v>7.2207560000006197</c:v>
                </c:pt>
                <c:pt idx="19">
                  <c:v>7.8877240000001621</c:v>
                </c:pt>
                <c:pt idx="20">
                  <c:v>7.920835857142265</c:v>
                </c:pt>
                <c:pt idx="21">
                  <c:v>8.0651091428571817</c:v>
                </c:pt>
                <c:pt idx="22">
                  <c:v>8.0390925714282275</c:v>
                </c:pt>
                <c:pt idx="23">
                  <c:v>8.4317050000008749</c:v>
                </c:pt>
                <c:pt idx="24">
                  <c:v>9.1838178571424578</c:v>
                </c:pt>
                <c:pt idx="25">
                  <c:v>10.066013000000567</c:v>
                </c:pt>
                <c:pt idx="26">
                  <c:v>11.111402571427789</c:v>
                </c:pt>
                <c:pt idx="27">
                  <c:v>12.842681142857145</c:v>
                </c:pt>
                <c:pt idx="28">
                  <c:v>14.339811285714859</c:v>
                </c:pt>
                <c:pt idx="29">
                  <c:v>15.463250285713002</c:v>
                </c:pt>
                <c:pt idx="30">
                  <c:v>17.175607714286343</c:v>
                </c:pt>
                <c:pt idx="31">
                  <c:v>18.521369285714172</c:v>
                </c:pt>
                <c:pt idx="32">
                  <c:v>19.73468342857177</c:v>
                </c:pt>
                <c:pt idx="33">
                  <c:v>20.61687857142897</c:v>
                </c:pt>
                <c:pt idx="34">
                  <c:v>20.985839571427277</c:v>
                </c:pt>
                <c:pt idx="35">
                  <c:v>21.087540428572538</c:v>
                </c:pt>
                <c:pt idx="36">
                  <c:v>21.321688714285301</c:v>
                </c:pt>
                <c:pt idx="37">
                  <c:v>21.227083428571859</c:v>
                </c:pt>
                <c:pt idx="38">
                  <c:v>21.198701714285562</c:v>
                </c:pt>
                <c:pt idx="39">
                  <c:v>21.842018428570555</c:v>
                </c:pt>
                <c:pt idx="40">
                  <c:v>22.433301999999458</c:v>
                </c:pt>
                <c:pt idx="41">
                  <c:v>22.270107857143557</c:v>
                </c:pt>
                <c:pt idx="42">
                  <c:v>22.634338428571937</c:v>
                </c:pt>
                <c:pt idx="43">
                  <c:v>23.566201571428792</c:v>
                </c:pt>
                <c:pt idx="44">
                  <c:v>23.812175428571209</c:v>
                </c:pt>
                <c:pt idx="45">
                  <c:v>24.28520242857212</c:v>
                </c:pt>
                <c:pt idx="46">
                  <c:v>24.010846714285435</c:v>
                </c:pt>
                <c:pt idx="47">
                  <c:v>23.554375857142986</c:v>
                </c:pt>
                <c:pt idx="48">
                  <c:v>23.932797285713605</c:v>
                </c:pt>
                <c:pt idx="49">
                  <c:v>23.596948285714461</c:v>
                </c:pt>
                <c:pt idx="50">
                  <c:v>23.265829428572033</c:v>
                </c:pt>
                <c:pt idx="51">
                  <c:v>23.317862428571971</c:v>
                </c:pt>
                <c:pt idx="52">
                  <c:v>23.284750571427139</c:v>
                </c:pt>
                <c:pt idx="53">
                  <c:v>23.973004714286617</c:v>
                </c:pt>
                <c:pt idx="54">
                  <c:v>24.294662999999673</c:v>
                </c:pt>
                <c:pt idx="55">
                  <c:v>24.604495714286713</c:v>
                </c:pt>
                <c:pt idx="56">
                  <c:v>25.413371714284949</c:v>
                </c:pt>
                <c:pt idx="57">
                  <c:v>25.796523428571163</c:v>
                </c:pt>
                <c:pt idx="58">
                  <c:v>26.241168857143748</c:v>
                </c:pt>
                <c:pt idx="59">
                  <c:v>26.721291142855989</c:v>
                </c:pt>
                <c:pt idx="60">
                  <c:v>26.733116857142704</c:v>
                </c:pt>
                <c:pt idx="61">
                  <c:v>27.281828000000132</c:v>
                </c:pt>
                <c:pt idx="62">
                  <c:v>27.70518714285663</c:v>
                </c:pt>
                <c:pt idx="63">
                  <c:v>28.04576657142843</c:v>
                </c:pt>
                <c:pt idx="64">
                  <c:v>28.651241000000482</c:v>
                </c:pt>
                <c:pt idx="65">
                  <c:v>29.147919142857063</c:v>
                </c:pt>
                <c:pt idx="66">
                  <c:v>30.950151857143283</c:v>
                </c:pt>
                <c:pt idx="67">
                  <c:v>32.338485857142587</c:v>
                </c:pt>
                <c:pt idx="68">
                  <c:v>34.642127000000073</c:v>
                </c:pt>
                <c:pt idx="69">
                  <c:v>36.562616285714284</c:v>
                </c:pt>
                <c:pt idx="70">
                  <c:v>38.367213999999876</c:v>
                </c:pt>
                <c:pt idx="71">
                  <c:v>40.803302714285564</c:v>
                </c:pt>
                <c:pt idx="72">
                  <c:v>45.124403714285108</c:v>
                </c:pt>
                <c:pt idx="73">
                  <c:v>49.641810857143355</c:v>
                </c:pt>
                <c:pt idx="74">
                  <c:v>56.436842714285376</c:v>
                </c:pt>
                <c:pt idx="75">
                  <c:v>63.25079557142999</c:v>
                </c:pt>
                <c:pt idx="76">
                  <c:v>70.057652999998936</c:v>
                </c:pt>
                <c:pt idx="77">
                  <c:v>75.644101142857835</c:v>
                </c:pt>
                <c:pt idx="78">
                  <c:v>83.262199714285089</c:v>
                </c:pt>
                <c:pt idx="79">
                  <c:v>91.906766857143339</c:v>
                </c:pt>
                <c:pt idx="80">
                  <c:v>102.18327685714303</c:v>
                </c:pt>
                <c:pt idx="81">
                  <c:v>113.15040614285681</c:v>
                </c:pt>
                <c:pt idx="82">
                  <c:v>125.45147142857058</c:v>
                </c:pt>
                <c:pt idx="83">
                  <c:v>140.23119785714334</c:v>
                </c:pt>
                <c:pt idx="84">
                  <c:v>151.38990285714317</c:v>
                </c:pt>
                <c:pt idx="85">
                  <c:v>163.15171757142889</c:v>
                </c:pt>
                <c:pt idx="86">
                  <c:v>181.75823171428601</c:v>
                </c:pt>
                <c:pt idx="87">
                  <c:v>198.96458614285621</c:v>
                </c:pt>
                <c:pt idx="88">
                  <c:v>220.56772585714225</c:v>
                </c:pt>
                <c:pt idx="89">
                  <c:v>241.1798742857145</c:v>
                </c:pt>
                <c:pt idx="90">
                  <c:v>263.80948242857176</c:v>
                </c:pt>
                <c:pt idx="91">
                  <c:v>281.95006514285797</c:v>
                </c:pt>
                <c:pt idx="92">
                  <c:v>308.24563200000102</c:v>
                </c:pt>
                <c:pt idx="93">
                  <c:v>331.39793499999905</c:v>
                </c:pt>
                <c:pt idx="94">
                  <c:v>356.82549742857191</c:v>
                </c:pt>
                <c:pt idx="95">
                  <c:v>385.05574457142757</c:v>
                </c:pt>
                <c:pt idx="96">
                  <c:v>413.71171571428567</c:v>
                </c:pt>
                <c:pt idx="97">
                  <c:v>434.12755785714216</c:v>
                </c:pt>
                <c:pt idx="98">
                  <c:v>446.53505428571407</c:v>
                </c:pt>
                <c:pt idx="99">
                  <c:v>461.32187600000179</c:v>
                </c:pt>
                <c:pt idx="100">
                  <c:v>474.47202457142885</c:v>
                </c:pt>
                <c:pt idx="101">
                  <c:v>492.61970257142821</c:v>
                </c:pt>
                <c:pt idx="102">
                  <c:v>508.52050271428743</c:v>
                </c:pt>
                <c:pt idx="103">
                  <c:v>527.56693199999972</c:v>
                </c:pt>
                <c:pt idx="104">
                  <c:v>533.97408171428287</c:v>
                </c:pt>
                <c:pt idx="105">
                  <c:v>541.10732771428593</c:v>
                </c:pt>
                <c:pt idx="106">
                  <c:v>557.30613485714275</c:v>
                </c:pt>
                <c:pt idx="107">
                  <c:v>563.01320471428517</c:v>
                </c:pt>
                <c:pt idx="108">
                  <c:v>571.23204771428755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2DC-40BA-A670-A9CCC2FEC887}"/>
            </c:ext>
          </c:extLst>
        </c:ser>
        <c:ser>
          <c:idx val="1"/>
          <c:order val="1"/>
          <c:tx>
            <c:strRef>
              <c:f>logistic!$N$2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logistic!$N$2:$N$214</c:f>
              <c:numCache>
                <c:formatCode>General</c:formatCode>
                <c:ptCount val="213"/>
                <c:pt idx="0">
                  <c:v>0</c:v>
                </c:pt>
                <c:pt idx="1">
                  <c:v>7.2790393776007862</c:v>
                </c:pt>
                <c:pt idx="2">
                  <c:v>7.6542774713670187</c:v>
                </c:pt>
                <c:pt idx="3">
                  <c:v>8.0723660485467814</c:v>
                </c:pt>
                <c:pt idx="4">
                  <c:v>8.5378137336526994</c:v>
                </c:pt>
                <c:pt idx="5">
                  <c:v>9.0555059584569459</c:v>
                </c:pt>
                <c:pt idx="6">
                  <c:v>9.6307108152222209</c:v>
                </c:pt>
                <c:pt idx="7">
                  <c:v>10.26907700701596</c:v>
                </c:pt>
                <c:pt idx="8">
                  <c:v>10.976621349016025</c:v>
                </c:pt>
                <c:pt idx="9">
                  <c:v>11.759702781829706</c:v>
                </c:pt>
                <c:pt idx="10">
                  <c:v>12.624979330870746</c:v>
                </c:pt>
                <c:pt idx="11">
                  <c:v>13.579343907432433</c:v>
                </c:pt>
                <c:pt idx="12">
                  <c:v>14.629834333210258</c:v>
                </c:pt>
                <c:pt idx="13">
                  <c:v>15.783512533761622</c:v>
                </c:pt>
                <c:pt idx="14">
                  <c:v>17.04730756202342</c:v>
                </c:pt>
                <c:pt idx="15">
                  <c:v>18.427817079685386</c:v>
                </c:pt>
                <c:pt idx="16">
                  <c:v>19.931062268386476</c:v>
                </c:pt>
                <c:pt idx="17">
                  <c:v>21.562192018000214</c:v>
                </c:pt>
                <c:pt idx="18">
                  <c:v>23.325133822018827</c:v>
                </c:pt>
                <c:pt idx="19">
                  <c:v>25.222191288042016</c:v>
                </c:pt>
                <c:pt idx="20">
                  <c:v>27.253591723457042</c:v>
                </c:pt>
                <c:pt idx="21">
                  <c:v>29.41699202021292</c:v>
                </c:pt>
                <c:pt idx="22">
                  <c:v>31.706957089154866</c:v>
                </c:pt>
                <c:pt idx="23">
                  <c:v>34.114432289903746</c:v>
                </c:pt>
                <c:pt idx="24">
                  <c:v>36.626239361531113</c:v>
                </c:pt>
                <c:pt idx="25">
                  <c:v>39.22463370016446</c:v>
                </c:pt>
                <c:pt idx="26">
                  <c:v>41.886968544873703</c:v>
                </c:pt>
                <c:pt idx="27">
                  <c:v>44.585517482120572</c:v>
                </c:pt>
                <c:pt idx="28">
                  <c:v>47.287509146593393</c:v>
                </c:pt>
                <c:pt idx="29">
                  <c:v>49.955425444068226</c:v>
                </c:pt>
                <c:pt idx="30">
                  <c:v>52.54760554625021</c:v>
                </c:pt>
                <c:pt idx="31">
                  <c:v>55.019181293947263</c:v>
                </c:pt>
                <c:pt idx="32">
                  <c:v>57.323345375502505</c:v>
                </c:pt>
                <c:pt idx="33">
                  <c:v>59.412922874837783</c:v>
                </c:pt>
                <c:pt idx="34">
                  <c:v>61.242182153746938</c:v>
                </c:pt>
                <c:pt idx="35">
                  <c:v>62.768786631234683</c:v>
                </c:pt>
                <c:pt idx="36">
                  <c:v>63.955759950242438</c:v>
                </c:pt>
                <c:pt idx="37">
                  <c:v>64.773318598351779</c:v>
                </c:pt>
                <c:pt idx="38">
                  <c:v>65.200422746652322</c:v>
                </c:pt>
                <c:pt idx="39">
                  <c:v>65.22591041535793</c:v>
                </c:pt>
                <c:pt idx="40">
                  <c:v>64.84911180849393</c:v>
                </c:pt>
                <c:pt idx="41">
                  <c:v>64.079886453191136</c:v>
                </c:pt>
                <c:pt idx="42">
                  <c:v>62.938079643245203</c:v>
                </c:pt>
                <c:pt idx="43">
                  <c:v>61.452449048699449</c:v>
                </c:pt>
                <c:pt idx="44">
                  <c:v>59.659159541354171</c:v>
                </c:pt>
                <c:pt idx="45">
                  <c:v>57.599978040718511</c:v>
                </c:pt>
                <c:pt idx="46">
                  <c:v>55.32031680263534</c:v>
                </c:pt>
                <c:pt idx="47">
                  <c:v>52.867272410453815</c:v>
                </c:pt>
                <c:pt idx="48">
                  <c:v>50.287790997485665</c:v>
                </c:pt>
                <c:pt idx="49">
                  <c:v>47.627062214623926</c:v>
                </c:pt>
                <c:pt idx="50">
                  <c:v>44.92721043296303</c:v>
                </c:pt>
                <c:pt idx="51">
                  <c:v>42.226316818213654</c:v>
                </c:pt>
                <c:pt idx="52">
                  <c:v>39.557774476466307</c:v>
                </c:pt>
                <c:pt idx="53">
                  <c:v>36.949953687105719</c:v>
                </c:pt>
                <c:pt idx="54">
                  <c:v>34.426136641913132</c:v>
                </c:pt>
                <c:pt idx="55">
                  <c:v>32.004671123385059</c:v>
                </c:pt>
                <c:pt idx="56">
                  <c:v>29.699289256060354</c:v>
                </c:pt>
                <c:pt idx="57">
                  <c:v>27.519539388933058</c:v>
                </c:pt>
                <c:pt idx="58">
                  <c:v>25.471284677044977</c:v>
                </c:pt>
                <c:pt idx="59">
                  <c:v>23.557229484956974</c:v>
                </c:pt>
                <c:pt idx="60">
                  <c:v>21.777443053773474</c:v>
                </c:pt>
                <c:pt idx="61">
                  <c:v>20.129858006708567</c:v>
                </c:pt>
                <c:pt idx="62">
                  <c:v>18.610728594722353</c:v>
                </c:pt>
                <c:pt idx="63">
                  <c:v>17.215039766796306</c:v>
                </c:pt>
                <c:pt idx="64">
                  <c:v>15.936863072238673</c:v>
                </c:pt>
                <c:pt idx="65">
                  <c:v>14.769659101188502</c:v>
                </c:pt>
                <c:pt idx="66">
                  <c:v>13.706528773718533</c:v>
                </c:pt>
                <c:pt idx="67">
                  <c:v>12.740417473299203</c:v>
                </c:pt>
                <c:pt idx="68">
                  <c:v>11.864276974900225</c:v>
                </c:pt>
                <c:pt idx="69">
                  <c:v>11.071190520225599</c:v>
                </c:pt>
                <c:pt idx="70">
                  <c:v>10.354466399363268</c:v>
                </c:pt>
                <c:pt idx="71">
                  <c:v>9.7077051394426803</c:v>
                </c:pt>
                <c:pt idx="72">
                  <c:v>9.1248449792268005</c:v>
                </c:pt>
                <c:pt idx="73">
                  <c:v>8.6001898011519948</c:v>
                </c:pt>
                <c:pt idx="74">
                  <c:v>8.1284231547196804</c:v>
                </c:pt>
                <c:pt idx="75">
                  <c:v>7.7046114752333317</c:v>
                </c:pt>
                <c:pt idx="76">
                  <c:v>7.3241991038044647</c:v>
                </c:pt>
                <c:pt idx="77">
                  <c:v>6.9829972621719172</c:v>
                </c:pt>
                <c:pt idx="78">
                  <c:v>6.6771687356495981</c:v>
                </c:pt>
                <c:pt idx="79">
                  <c:v>6.4032096708222479</c:v>
                </c:pt>
                <c:pt idx="80">
                  <c:v>6.1579295995369092</c:v>
                </c:pt>
                <c:pt idx="81">
                  <c:v>5.9384305534035988</c:v>
                </c:pt>
                <c:pt idx="82">
                  <c:v>5.7420859285071657</c:v>
                </c:pt>
                <c:pt idx="83">
                  <c:v>5.5665195930459861</c:v>
                </c:pt>
                <c:pt idx="84">
                  <c:v>5.4095855958998875</c:v>
                </c:pt>
                <c:pt idx="85">
                  <c:v>5.2693487267434431</c:v>
                </c:pt>
                <c:pt idx="86">
                  <c:v>5.1440660937660105</c:v>
                </c:pt>
                <c:pt idx="87">
                  <c:v>5.0321698193574589</c:v>
                </c:pt>
                <c:pt idx="88">
                  <c:v>4.932250903815941</c:v>
                </c:pt>
                <c:pt idx="89">
                  <c:v>4.8430442692851328</c:v>
                </c:pt>
                <c:pt idx="90">
                  <c:v>4.7634149682526532</c:v>
                </c:pt>
                <c:pt idx="91">
                  <c:v>4.6923455209745413</c:v>
                </c:pt>
                <c:pt idx="92">
                  <c:v>4.6289243324324278</c:v>
                </c:pt>
                <c:pt idx="93">
                  <c:v>4.5723351304923705</c:v>
                </c:pt>
                <c:pt idx="94">
                  <c:v>4.521847361694169</c:v>
                </c:pt>
                <c:pt idx="95">
                  <c:v>4.4768074786557017</c:v>
                </c:pt>
                <c:pt idx="96">
                  <c:v>4.4366310527104353</c:v>
                </c:pt>
                <c:pt idx="97">
                  <c:v>4.4007956465407636</c:v>
                </c:pt>
                <c:pt idx="98">
                  <c:v>4.3688343837808734</c:v>
                </c:pt>
                <c:pt idx="99">
                  <c:v>4.3403301554959191</c:v>
                </c:pt>
                <c:pt idx="100">
                  <c:v>4.314910406834465</c:v>
                </c:pt>
                <c:pt idx="101">
                  <c:v>4.2922424507975823</c:v>
                </c:pt>
                <c:pt idx="102">
                  <c:v>4.2720292598202443</c:v>
                </c:pt>
                <c:pt idx="103">
                  <c:v>4.254005689608257</c:v>
                </c:pt>
                <c:pt idx="104">
                  <c:v>4.2379350933375557</c:v>
                </c:pt>
                <c:pt idx="105">
                  <c:v>4.2236062878470948</c:v>
                </c:pt>
                <c:pt idx="106">
                  <c:v>4.2108308368052878</c:v>
                </c:pt>
                <c:pt idx="107">
                  <c:v>4.1994406189804456</c:v>
                </c:pt>
                <c:pt idx="108">
                  <c:v>4.1892856526863884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2DC-40BA-A670-A9CCC2FE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95440"/>
        <c:axId val="627096224"/>
      </c:scatterChart>
      <c:valAx>
        <c:axId val="6270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96224"/>
        <c:crosses val="autoZero"/>
        <c:crossBetween val="midCat"/>
      </c:valAx>
      <c:valAx>
        <c:axId val="6270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9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logistic!$B$3:$B$161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logistic!$D$161</c:f>
              <c:numCache>
                <c:formatCode>General</c:formatCode>
                <c:ptCount val="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7EE-4575-B5DE-7592B975AD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logistic!$B$3:$B$161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logistic!$D$3:$D$161</c:f>
              <c:numCache>
                <c:formatCode>General</c:formatCode>
                <c:ptCount val="159"/>
                <c:pt idx="0">
                  <c:v>0</c:v>
                </c:pt>
                <c:pt idx="1">
                  <c:v>4.1247947142851444</c:v>
                </c:pt>
                <c:pt idx="2">
                  <c:v>8.4293397142860158</c:v>
                </c:pt>
                <c:pt idx="3">
                  <c:v>13.034256714285675</c:v>
                </c:pt>
                <c:pt idx="4">
                  <c:v>17.688841714285445</c:v>
                </c:pt>
                <c:pt idx="5">
                  <c:v>22.305584571427971</c:v>
                </c:pt>
                <c:pt idx="6">
                  <c:v>26.901041285713291</c:v>
                </c:pt>
                <c:pt idx="7">
                  <c:v>31.468116285714132</c:v>
                </c:pt>
                <c:pt idx="8">
                  <c:v>36.262244285713678</c:v>
                </c:pt>
                <c:pt idx="9">
                  <c:v>41.101309857142041</c:v>
                </c:pt>
                <c:pt idx="10">
                  <c:v>46.349543714284664</c:v>
                </c:pt>
                <c:pt idx="11">
                  <c:v>51.720764428570874</c:v>
                </c:pt>
                <c:pt idx="12">
                  <c:v>57.624140428571081</c:v>
                </c:pt>
                <c:pt idx="13">
                  <c:v>63.764029857142305</c:v>
                </c:pt>
                <c:pt idx="14">
                  <c:v>70.428979285714377</c:v>
                </c:pt>
                <c:pt idx="15">
                  <c:v>77.31152099999963</c:v>
                </c:pt>
                <c:pt idx="16">
                  <c:v>84.480243999999402</c:v>
                </c:pt>
                <c:pt idx="17">
                  <c:v>91.701000000000022</c:v>
                </c:pt>
                <c:pt idx="18">
                  <c:v>99.588724000000184</c:v>
                </c:pt>
                <c:pt idx="19">
                  <c:v>107.50955985714245</c:v>
                </c:pt>
                <c:pt idx="20">
                  <c:v>115.57466899999963</c:v>
                </c:pt>
                <c:pt idx="21">
                  <c:v>123.61376157142786</c:v>
                </c:pt>
                <c:pt idx="22">
                  <c:v>132.04546657142873</c:v>
                </c:pt>
                <c:pt idx="23">
                  <c:v>141.22928442857119</c:v>
                </c:pt>
                <c:pt idx="24">
                  <c:v>151.29529742857176</c:v>
                </c:pt>
                <c:pt idx="25">
                  <c:v>162.40669999999955</c:v>
                </c:pt>
                <c:pt idx="26">
                  <c:v>175.24938114285669</c:v>
                </c:pt>
                <c:pt idx="27">
                  <c:v>189.58919242857155</c:v>
                </c:pt>
                <c:pt idx="28">
                  <c:v>205.05244271428455</c:v>
                </c:pt>
                <c:pt idx="29">
                  <c:v>222.2280504285709</c:v>
                </c:pt>
                <c:pt idx="30">
                  <c:v>240.74941971428507</c:v>
                </c:pt>
                <c:pt idx="31">
                  <c:v>260.48410314285684</c:v>
                </c:pt>
                <c:pt idx="32">
                  <c:v>281.10098171428581</c:v>
                </c:pt>
                <c:pt idx="33">
                  <c:v>302.08682128571309</c:v>
                </c:pt>
                <c:pt idx="34">
                  <c:v>323.17436171428562</c:v>
                </c:pt>
                <c:pt idx="35">
                  <c:v>344.49605042857092</c:v>
                </c:pt>
                <c:pt idx="36">
                  <c:v>365.72313385714278</c:v>
                </c:pt>
                <c:pt idx="37">
                  <c:v>386.92183557142835</c:v>
                </c:pt>
                <c:pt idx="38">
                  <c:v>408.7638539999989</c:v>
                </c:pt>
                <c:pt idx="39">
                  <c:v>431.19715599999836</c:v>
                </c:pt>
                <c:pt idx="40">
                  <c:v>453.46726385714192</c:v>
                </c:pt>
                <c:pt idx="41">
                  <c:v>476.10160228571385</c:v>
                </c:pt>
                <c:pt idx="42">
                  <c:v>499.66780385714264</c:v>
                </c:pt>
                <c:pt idx="43">
                  <c:v>523.47997928571385</c:v>
                </c:pt>
                <c:pt idx="44">
                  <c:v>547.76518171428597</c:v>
                </c:pt>
                <c:pt idx="45">
                  <c:v>571.77602842857141</c:v>
                </c:pt>
                <c:pt idx="46">
                  <c:v>595.33040428571439</c:v>
                </c:pt>
                <c:pt idx="47">
                  <c:v>619.263201571428</c:v>
                </c:pt>
                <c:pt idx="48">
                  <c:v>642.86014985714246</c:v>
                </c:pt>
                <c:pt idx="49">
                  <c:v>666.12597928571449</c:v>
                </c:pt>
                <c:pt idx="50">
                  <c:v>689.44384171428646</c:v>
                </c:pt>
                <c:pt idx="51">
                  <c:v>712.7285922857136</c:v>
                </c:pt>
                <c:pt idx="52">
                  <c:v>736.70159700000022</c:v>
                </c:pt>
                <c:pt idx="53">
                  <c:v>760.99625999999989</c:v>
                </c:pt>
                <c:pt idx="54">
                  <c:v>785.60075571428661</c:v>
                </c:pt>
                <c:pt idx="55">
                  <c:v>811.01412742857156</c:v>
                </c:pt>
                <c:pt idx="56">
                  <c:v>836.81065085714272</c:v>
                </c:pt>
                <c:pt idx="57">
                  <c:v>863.05181971428647</c:v>
                </c:pt>
                <c:pt idx="58">
                  <c:v>889.77311085714246</c:v>
                </c:pt>
                <c:pt idx="59">
                  <c:v>916.50622771428516</c:v>
                </c:pt>
                <c:pt idx="60">
                  <c:v>943.78805571428529</c:v>
                </c:pt>
                <c:pt idx="61">
                  <c:v>971.49324285714192</c:v>
                </c:pt>
                <c:pt idx="62">
                  <c:v>999.53900942857035</c:v>
                </c:pt>
                <c:pt idx="63">
                  <c:v>1028.1902504285708</c:v>
                </c:pt>
                <c:pt idx="64">
                  <c:v>1057.3381695714279</c:v>
                </c:pt>
                <c:pt idx="65">
                  <c:v>1088.2883214285712</c:v>
                </c:pt>
                <c:pt idx="66">
                  <c:v>1120.6268072857138</c:v>
                </c:pt>
                <c:pt idx="67">
                  <c:v>1155.2689342857138</c:v>
                </c:pt>
                <c:pt idx="68">
                  <c:v>1191.8315505714281</c:v>
                </c:pt>
                <c:pt idx="69">
                  <c:v>1230.198764571428</c:v>
                </c:pt>
                <c:pt idx="70">
                  <c:v>1271.0020672857136</c:v>
                </c:pt>
                <c:pt idx="71">
                  <c:v>1316.1264709999987</c:v>
                </c:pt>
                <c:pt idx="72">
                  <c:v>1365.768281857142</c:v>
                </c:pt>
                <c:pt idx="73">
                  <c:v>1422.2051245714274</c:v>
                </c:pt>
                <c:pt idx="74">
                  <c:v>1485.4559201428574</c:v>
                </c:pt>
                <c:pt idx="75">
                  <c:v>1555.5135731428563</c:v>
                </c:pt>
                <c:pt idx="76">
                  <c:v>1631.1576742857142</c:v>
                </c:pt>
                <c:pt idx="77">
                  <c:v>1714.4198739999993</c:v>
                </c:pt>
                <c:pt idx="78">
                  <c:v>1806.3266408571426</c:v>
                </c:pt>
                <c:pt idx="79">
                  <c:v>1908.5099177142856</c:v>
                </c:pt>
                <c:pt idx="80">
                  <c:v>2021.6603238571424</c:v>
                </c:pt>
                <c:pt idx="81">
                  <c:v>2147.111795285713</c:v>
                </c:pt>
                <c:pt idx="82">
                  <c:v>2287.3429931428564</c:v>
                </c:pt>
                <c:pt idx="83">
                  <c:v>2438.7328959999995</c:v>
                </c:pt>
                <c:pt idx="84">
                  <c:v>2601.8846135714284</c:v>
                </c:pt>
                <c:pt idx="85">
                  <c:v>2783.6428452857144</c:v>
                </c:pt>
                <c:pt idx="86">
                  <c:v>2982.6074314285706</c:v>
                </c:pt>
                <c:pt idx="87">
                  <c:v>3203.1751572857129</c:v>
                </c:pt>
                <c:pt idx="88">
                  <c:v>3444.3550315714274</c:v>
                </c:pt>
                <c:pt idx="89">
                  <c:v>3708.1645139999991</c:v>
                </c:pt>
                <c:pt idx="90">
                  <c:v>3990.1145791428571</c:v>
                </c:pt>
                <c:pt idx="91">
                  <c:v>4298.3602111428581</c:v>
                </c:pt>
                <c:pt idx="92">
                  <c:v>4629.7581461428572</c:v>
                </c:pt>
                <c:pt idx="93">
                  <c:v>4986.5836435714291</c:v>
                </c:pt>
                <c:pt idx="94">
                  <c:v>5371.6393881428567</c:v>
                </c:pt>
                <c:pt idx="95">
                  <c:v>5785.3511038571423</c:v>
                </c:pt>
                <c:pt idx="96">
                  <c:v>6219.4786617142845</c:v>
                </c:pt>
                <c:pt idx="97">
                  <c:v>6666.0137159999986</c:v>
                </c:pt>
                <c:pt idx="98">
                  <c:v>7127.3355920000004</c:v>
                </c:pt>
                <c:pt idx="99">
                  <c:v>7601.8076165714292</c:v>
                </c:pt>
                <c:pt idx="100">
                  <c:v>8094.4273191428574</c:v>
                </c:pt>
                <c:pt idx="101">
                  <c:v>8602.9478218571458</c:v>
                </c:pt>
                <c:pt idx="102">
                  <c:v>9130.5147538571437</c:v>
                </c:pt>
                <c:pt idx="103">
                  <c:v>9664.4888355714284</c:v>
                </c:pt>
                <c:pt idx="104">
                  <c:v>10205.596163285714</c:v>
                </c:pt>
                <c:pt idx="105">
                  <c:v>10762.902298142857</c:v>
                </c:pt>
                <c:pt idx="106">
                  <c:v>11325.91550285714</c:v>
                </c:pt>
                <c:pt idx="107">
                  <c:v>11897.14755057143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7EE-4575-B5DE-7592B975AD9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logistic!$B$3:$B$161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logistic!$E$3:$E$161</c:f>
              <c:numCache>
                <c:formatCode>General</c:formatCode>
                <c:ptCount val="159"/>
                <c:pt idx="0">
                  <c:v>27.967933103411539</c:v>
                </c:pt>
                <c:pt idx="1">
                  <c:v>31.325325053645454</c:v>
                </c:pt>
                <c:pt idx="2">
                  <c:v>35.079020049461455</c:v>
                </c:pt>
                <c:pt idx="3">
                  <c:v>39.274091897133921</c:v>
                </c:pt>
                <c:pt idx="4">
                  <c:v>43.960310672616231</c:v>
                </c:pt>
                <c:pt idx="5">
                  <c:v>49.192523020067625</c:v>
                </c:pt>
                <c:pt idx="6">
                  <c:v>55.031034544964768</c:v>
                </c:pt>
                <c:pt idx="7">
                  <c:v>61.541985165089741</c:v>
                </c:pt>
                <c:pt idx="8">
                  <c:v>68.797705493651833</c:v>
                </c:pt>
                <c:pt idx="9">
                  <c:v>76.877039028406372</c:v>
                </c:pt>
                <c:pt idx="10">
                  <c:v>85.865611085160069</c:v>
                </c:pt>
                <c:pt idx="11">
                  <c:v>95.856021048786047</c:v>
                </c:pt>
                <c:pt idx="12">
                  <c:v>106.94792966928269</c:v>
                </c:pt>
                <c:pt idx="13">
                  <c:v>119.24800791732847</c:v>
                </c:pt>
                <c:pt idx="14">
                  <c:v>132.86970853248482</c:v>
                </c:pt>
                <c:pt idx="15">
                  <c:v>147.93281615961649</c:v>
                </c:pt>
                <c:pt idx="16">
                  <c:v>164.56272732739873</c:v>
                </c:pt>
                <c:pt idx="17">
                  <c:v>182.88940809468906</c:v>
                </c:pt>
                <c:pt idx="18">
                  <c:v>203.04597577715126</c:v>
                </c:pt>
                <c:pt idx="19">
                  <c:v>225.16685275439156</c:v>
                </c:pt>
                <c:pt idx="20">
                  <c:v>249.38544609502361</c:v>
                </c:pt>
                <c:pt idx="21">
                  <c:v>275.83131787024018</c:v>
                </c:pt>
                <c:pt idx="22">
                  <c:v>304.62682878624247</c:v>
                </c:pt>
                <c:pt idx="23">
                  <c:v>335.88326318908639</c:v>
                </c:pt>
                <c:pt idx="24">
                  <c:v>369.69647718033758</c:v>
                </c:pt>
                <c:pt idx="25">
                  <c:v>406.14215338460002</c:v>
                </c:pt>
                <c:pt idx="26">
                  <c:v>445.2707946110898</c:v>
                </c:pt>
                <c:pt idx="27">
                  <c:v>487.10264164526814</c:v>
                </c:pt>
                <c:pt idx="28">
                  <c:v>531.62275349375068</c:v>
                </c:pt>
                <c:pt idx="29">
                  <c:v>578.77653578992647</c:v>
                </c:pt>
                <c:pt idx="30">
                  <c:v>628.46603766077646</c:v>
                </c:pt>
                <c:pt idx="31">
                  <c:v>680.54735146877192</c:v>
                </c:pt>
                <c:pt idx="32">
                  <c:v>734.82943627851273</c:v>
                </c:pt>
                <c:pt idx="33">
                  <c:v>791.07463934848658</c:v>
                </c:pt>
                <c:pt idx="34">
                  <c:v>849.00110849102407</c:v>
                </c:pt>
                <c:pt idx="35">
                  <c:v>908.28717450008594</c:v>
                </c:pt>
                <c:pt idx="36">
                  <c:v>968.57764502955547</c:v>
                </c:pt>
                <c:pt idx="37">
                  <c:v>1029.4918023172909</c:v>
                </c:pt>
                <c:pt idx="38">
                  <c:v>1090.6327535799173</c:v>
                </c:pt>
                <c:pt idx="39">
                  <c:v>1151.5976625223452</c:v>
                </c:pt>
                <c:pt idx="40">
                  <c:v>1211.9883091885881</c:v>
                </c:pt>
                <c:pt idx="41">
                  <c:v>1271.4213945774172</c:v>
                </c:pt>
                <c:pt idx="42">
                  <c:v>1329.5380304158766</c:v>
                </c:pt>
                <c:pt idx="43">
                  <c:v>1386.0119298301843</c:v>
                </c:pt>
                <c:pt idx="44">
                  <c:v>1440.5559308997142</c:v>
                </c:pt>
                <c:pt idx="45">
                  <c:v>1492.9266266953323</c:v>
                </c:pt>
                <c:pt idx="46">
                  <c:v>1542.9270246730434</c:v>
                </c:pt>
                <c:pt idx="47">
                  <c:v>1590.4072983309343</c:v>
                </c:pt>
                <c:pt idx="48">
                  <c:v>1635.263811285615</c:v>
                </c:pt>
                <c:pt idx="49">
                  <c:v>1677.4366797022399</c:v>
                </c:pt>
                <c:pt idx="50">
                  <c:v>1716.906189948561</c:v>
                </c:pt>
                <c:pt idx="51">
                  <c:v>1753.6884058354294</c:v>
                </c:pt>
                <c:pt idx="52">
                  <c:v>1787.8302888149096</c:v>
                </c:pt>
                <c:pt idx="53">
                  <c:v>1819.4046220737971</c:v>
                </c:pt>
                <c:pt idx="54">
                  <c:v>1848.5049832792802</c:v>
                </c:pt>
                <c:pt idx="55">
                  <c:v>1875.2409580154413</c:v>
                </c:pt>
                <c:pt idx="56">
                  <c:v>1899.7337326779098</c:v>
                </c:pt>
                <c:pt idx="57">
                  <c:v>1922.1121561755313</c:v>
                </c:pt>
                <c:pt idx="58">
                  <c:v>1942.5093170210655</c:v>
                </c:pt>
                <c:pt idx="59">
                  <c:v>1961.0596476561966</c:v>
                </c:pt>
                <c:pt idx="60">
                  <c:v>1977.8965414106187</c:v>
                </c:pt>
                <c:pt idx="61">
                  <c:v>1993.1504488183516</c:v>
                </c:pt>
                <c:pt idx="62">
                  <c:v>2006.9474081104929</c:v>
                </c:pt>
                <c:pt idx="63">
                  <c:v>2019.4079583549358</c:v>
                </c:pt>
                <c:pt idx="64">
                  <c:v>2030.6463816680071</c:v>
                </c:pt>
                <c:pt idx="65">
                  <c:v>2040.7702220155504</c:v>
                </c:pt>
                <c:pt idx="66">
                  <c:v>2049.8800313427964</c:v>
                </c:pt>
                <c:pt idx="67">
                  <c:v>2058.0692982985743</c:v>
                </c:pt>
                <c:pt idx="68">
                  <c:v>2065.4245200099067</c:v>
                </c:pt>
                <c:pt idx="69">
                  <c:v>2072.0253827460301</c:v>
                </c:pt>
                <c:pt idx="70">
                  <c:v>2077.9450225582646</c:v>
                </c:pt>
                <c:pt idx="71">
                  <c:v>2083.2503418819165</c:v>
                </c:pt>
                <c:pt idx="72">
                  <c:v>2088.002362516148</c:v>
                </c:pt>
                <c:pt idx="73">
                  <c:v>2092.2565993011576</c:v>
                </c:pt>
                <c:pt idx="74">
                  <c:v>2096.0634421791306</c:v>
                </c:pt>
                <c:pt idx="75">
                  <c:v>2099.4685371770152</c:v>
                </c:pt>
                <c:pt idx="76">
                  <c:v>2102.5131592247485</c:v>
                </c:pt>
                <c:pt idx="77">
                  <c:v>2105.2345716715145</c:v>
                </c:pt>
                <c:pt idx="78">
                  <c:v>2107.6663689381558</c:v>
                </c:pt>
                <c:pt idx="79">
                  <c:v>2109.8387999988086</c:v>
                </c:pt>
                <c:pt idx="80">
                  <c:v>2111.7790713688973</c:v>
                </c:pt>
                <c:pt idx="81">
                  <c:v>2113.5116290352503</c:v>
                </c:pt>
                <c:pt idx="82">
                  <c:v>2115.0584193373998</c:v>
                </c:pt>
                <c:pt idx="83">
                  <c:v>2116.4391292320051</c:v>
                </c:pt>
                <c:pt idx="84">
                  <c:v>2117.6714066745749</c:v>
                </c:pt>
                <c:pt idx="85">
                  <c:v>2118.7710620592648</c:v>
                </c:pt>
                <c:pt idx="86">
                  <c:v>2119.7522517893162</c:v>
                </c:pt>
                <c:pt idx="87">
                  <c:v>2120.6276451247777</c:v>
                </c:pt>
                <c:pt idx="88">
                  <c:v>2121.4085754843181</c:v>
                </c:pt>
                <c:pt idx="89">
                  <c:v>2122.1051773755089</c:v>
                </c:pt>
                <c:pt idx="90">
                  <c:v>2122.7265101016924</c:v>
                </c:pt>
                <c:pt idx="91">
                  <c:v>2123.28066935059</c:v>
                </c:pt>
                <c:pt idx="92">
                  <c:v>2123.7748877156037</c:v>
                </c:pt>
                <c:pt idx="93">
                  <c:v>2124.2156251395199</c:v>
                </c:pt>
                <c:pt idx="94">
                  <c:v>2124.6086502053604</c:v>
                </c:pt>
                <c:pt idx="95">
                  <c:v>2124.9591131327538</c:v>
                </c:pt>
                <c:pt idx="96">
                  <c:v>2125.2716112723006</c:v>
                </c:pt>
                <c:pt idx="97">
                  <c:v>2125.550247826196</c:v>
                </c:pt>
                <c:pt idx="98">
                  <c:v>2125.7986844617676</c:v>
                </c:pt>
                <c:pt idx="99">
                  <c:v>2126.0201884261473</c:v>
                </c:pt>
                <c:pt idx="100">
                  <c:v>2126.2176747154294</c:v>
                </c:pt>
                <c:pt idx="101">
                  <c:v>2126.3937438004491</c:v>
                </c:pt>
                <c:pt idx="102">
                  <c:v>2126.5507153639142</c:v>
                </c:pt>
                <c:pt idx="103">
                  <c:v>2126.6906584598978</c:v>
                </c:pt>
                <c:pt idx="104">
                  <c:v>2126.8154184665796</c:v>
                </c:pt>
                <c:pt idx="105">
                  <c:v>2126.9266411664526</c:v>
                </c:pt>
                <c:pt idx="106">
                  <c:v>2127.0257942547782</c:v>
                </c:pt>
                <c:pt idx="107">
                  <c:v>2127.1141865466925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7EE-4575-B5DE-7592B975A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73296"/>
        <c:axId val="638571728"/>
      </c:scatterChart>
      <c:valAx>
        <c:axId val="6385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71728"/>
        <c:crosses val="autoZero"/>
        <c:crossBetween val="midCat"/>
      </c:valAx>
      <c:valAx>
        <c:axId val="6385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7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09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4.3045450000008714</c:v>
                </c:pt>
                <c:pt idx="4">
                  <c:v>8.9094620000005307</c:v>
                </c:pt>
                <c:pt idx="5">
                  <c:v>13.564047000000301</c:v>
                </c:pt>
                <c:pt idx="6">
                  <c:v>18.180789857142827</c:v>
                </c:pt>
                <c:pt idx="7">
                  <c:v>22.776246571428146</c:v>
                </c:pt>
                <c:pt idx="8">
                  <c:v>27.343321571428987</c:v>
                </c:pt>
                <c:pt idx="9">
                  <c:v>32.137449571428533</c:v>
                </c:pt>
                <c:pt idx="10">
                  <c:v>36.976515142856897</c:v>
                </c:pt>
                <c:pt idx="11">
                  <c:v>42.22474899999952</c:v>
                </c:pt>
                <c:pt idx="12">
                  <c:v>47.595969714285729</c:v>
                </c:pt>
                <c:pt idx="13">
                  <c:v>53.499345714285937</c:v>
                </c:pt>
                <c:pt idx="14">
                  <c:v>59.63923514285716</c:v>
                </c:pt>
                <c:pt idx="15">
                  <c:v>66.304184571429232</c:v>
                </c:pt>
                <c:pt idx="16">
                  <c:v>73.186726285714485</c:v>
                </c:pt>
                <c:pt idx="17">
                  <c:v>80.355449285714258</c:v>
                </c:pt>
                <c:pt idx="18">
                  <c:v>87.576205285714877</c:v>
                </c:pt>
                <c:pt idx="19">
                  <c:v>95.463929285715039</c:v>
                </c:pt>
                <c:pt idx="20">
                  <c:v>103.3847651428573</c:v>
                </c:pt>
                <c:pt idx="21">
                  <c:v>111.44987428571449</c:v>
                </c:pt>
                <c:pt idx="22">
                  <c:v>119.48896685714271</c:v>
                </c:pt>
                <c:pt idx="23">
                  <c:v>127.92067185714359</c:v>
                </c:pt>
                <c:pt idx="24">
                  <c:v>137.10448971428605</c:v>
                </c:pt>
                <c:pt idx="25">
                  <c:v>147.17050271428661</c:v>
                </c:pt>
                <c:pt idx="26">
                  <c:v>158.2819052857144</c:v>
                </c:pt>
                <c:pt idx="27">
                  <c:v>171.12458642857155</c:v>
                </c:pt>
                <c:pt idx="28">
                  <c:v>185.46439771428641</c:v>
                </c:pt>
                <c:pt idx="29">
                  <c:v>200.92764799999941</c:v>
                </c:pt>
                <c:pt idx="30">
                  <c:v>218.10325571428575</c:v>
                </c:pt>
                <c:pt idx="31">
                  <c:v>236.62462499999992</c:v>
                </c:pt>
                <c:pt idx="32">
                  <c:v>256.35930842857169</c:v>
                </c:pt>
                <c:pt idx="33">
                  <c:v>276.97618700000066</c:v>
                </c:pt>
                <c:pt idx="34">
                  <c:v>297.96202657142794</c:v>
                </c:pt>
                <c:pt idx="35">
                  <c:v>319.04956700000048</c:v>
                </c:pt>
                <c:pt idx="36">
                  <c:v>340.37125571428578</c:v>
                </c:pt>
                <c:pt idx="37">
                  <c:v>361.59833914285764</c:v>
                </c:pt>
                <c:pt idx="38">
                  <c:v>382.7970408571432</c:v>
                </c:pt>
                <c:pt idx="39">
                  <c:v>404.63905928571376</c:v>
                </c:pt>
                <c:pt idx="40">
                  <c:v>427.07236128571321</c:v>
                </c:pt>
                <c:pt idx="41">
                  <c:v>449.34246914285677</c:v>
                </c:pt>
                <c:pt idx="42">
                  <c:v>471.97680757142871</c:v>
                </c:pt>
                <c:pt idx="43">
                  <c:v>495.5430091428575</c:v>
                </c:pt>
                <c:pt idx="44">
                  <c:v>519.35518457142871</c:v>
                </c:pt>
                <c:pt idx="45">
                  <c:v>543.64038700000083</c:v>
                </c:pt>
                <c:pt idx="46">
                  <c:v>567.65123371428626</c:v>
                </c:pt>
                <c:pt idx="47">
                  <c:v>591.20560957142925</c:v>
                </c:pt>
                <c:pt idx="48">
                  <c:v>615.13840685714285</c:v>
                </c:pt>
                <c:pt idx="49">
                  <c:v>638.73535514285732</c:v>
                </c:pt>
                <c:pt idx="50">
                  <c:v>662.00118457142935</c:v>
                </c:pt>
                <c:pt idx="51">
                  <c:v>685.31904700000132</c:v>
                </c:pt>
                <c:pt idx="52">
                  <c:v>708.60379757142846</c:v>
                </c:pt>
                <c:pt idx="53">
                  <c:v>732.57680228571508</c:v>
                </c:pt>
                <c:pt idx="54">
                  <c:v>756.87146528571475</c:v>
                </c:pt>
                <c:pt idx="55">
                  <c:v>781.47596100000146</c:v>
                </c:pt>
                <c:pt idx="56">
                  <c:v>806.88933271428641</c:v>
                </c:pt>
                <c:pt idx="57">
                  <c:v>832.68585614285757</c:v>
                </c:pt>
                <c:pt idx="58">
                  <c:v>858.92702500000132</c:v>
                </c:pt>
                <c:pt idx="59">
                  <c:v>885.64831614285731</c:v>
                </c:pt>
                <c:pt idx="60">
                  <c:v>912.38143300000002</c:v>
                </c:pt>
                <c:pt idx="61">
                  <c:v>939.66326100000015</c:v>
                </c:pt>
                <c:pt idx="62">
                  <c:v>967.36844814285678</c:v>
                </c:pt>
                <c:pt idx="63">
                  <c:v>995.41421471428521</c:v>
                </c:pt>
                <c:pt idx="64">
                  <c:v>1024.0654557142857</c:v>
                </c:pt>
                <c:pt idx="65">
                  <c:v>1053.2133748571428</c:v>
                </c:pt>
                <c:pt idx="66">
                  <c:v>1084.163526714286</c:v>
                </c:pt>
                <c:pt idx="67">
                  <c:v>1116.5020125714286</c:v>
                </c:pt>
                <c:pt idx="68">
                  <c:v>1151.1441395714287</c:v>
                </c:pt>
                <c:pt idx="69">
                  <c:v>1187.706755857143</c:v>
                </c:pt>
                <c:pt idx="70">
                  <c:v>1226.0739698571429</c:v>
                </c:pt>
                <c:pt idx="71">
                  <c:v>1266.8772725714284</c:v>
                </c:pt>
                <c:pt idx="72">
                  <c:v>1312.0016762857135</c:v>
                </c:pt>
                <c:pt idx="73">
                  <c:v>1361.6434871428569</c:v>
                </c:pt>
                <c:pt idx="74">
                  <c:v>1418.0803298571423</c:v>
                </c:pt>
                <c:pt idx="75">
                  <c:v>1481.3311254285722</c:v>
                </c:pt>
                <c:pt idx="76">
                  <c:v>1551.3887784285712</c:v>
                </c:pt>
                <c:pt idx="77">
                  <c:v>1627.032879571429</c:v>
                </c:pt>
                <c:pt idx="78">
                  <c:v>1710.2950792857141</c:v>
                </c:pt>
                <c:pt idx="79">
                  <c:v>1802.2018461428574</c:v>
                </c:pt>
                <c:pt idx="80">
                  <c:v>1904.3851230000005</c:v>
                </c:pt>
                <c:pt idx="81">
                  <c:v>2017.5355291428573</c:v>
                </c:pt>
                <c:pt idx="82">
                  <c:v>2142.9870005714279</c:v>
                </c:pt>
                <c:pt idx="83">
                  <c:v>2283.2181984285712</c:v>
                </c:pt>
                <c:pt idx="84">
                  <c:v>2434.6081012857144</c:v>
                </c:pt>
                <c:pt idx="85">
                  <c:v>2597.7598188571433</c:v>
                </c:pt>
                <c:pt idx="86">
                  <c:v>2779.5180505714293</c:v>
                </c:pt>
                <c:pt idx="87">
                  <c:v>2978.4826367142855</c:v>
                </c:pt>
                <c:pt idx="88">
                  <c:v>3199.0503625714277</c:v>
                </c:pt>
                <c:pt idx="89">
                  <c:v>3440.2302368571422</c:v>
                </c:pt>
                <c:pt idx="90">
                  <c:v>3704.039719285714</c:v>
                </c:pt>
                <c:pt idx="91">
                  <c:v>3985.989784428572</c:v>
                </c:pt>
                <c:pt idx="92">
                  <c:v>4294.2354164285734</c:v>
                </c:pt>
                <c:pt idx="93">
                  <c:v>4625.6333514285725</c:v>
                </c:pt>
                <c:pt idx="94">
                  <c:v>4982.4588488571444</c:v>
                </c:pt>
                <c:pt idx="95">
                  <c:v>5367.514593428572</c:v>
                </c:pt>
                <c:pt idx="96">
                  <c:v>5781.2263091428576</c:v>
                </c:pt>
                <c:pt idx="97">
                  <c:v>6215.3538669999998</c:v>
                </c:pt>
                <c:pt idx="98">
                  <c:v>6661.8889212857139</c:v>
                </c:pt>
                <c:pt idx="99">
                  <c:v>7123.2107972857157</c:v>
                </c:pt>
                <c:pt idx="100">
                  <c:v>7597.6828218571445</c:v>
                </c:pt>
                <c:pt idx="101">
                  <c:v>8090.3025244285727</c:v>
                </c:pt>
                <c:pt idx="102">
                  <c:v>8598.8230271428602</c:v>
                </c:pt>
                <c:pt idx="103">
                  <c:v>9126.3899591428599</c:v>
                </c:pt>
                <c:pt idx="104">
                  <c:v>9660.3640408571428</c:v>
                </c:pt>
                <c:pt idx="105">
                  <c:v>10201.471368571429</c:v>
                </c:pt>
                <c:pt idx="106">
                  <c:v>10758.777503428571</c:v>
                </c:pt>
                <c:pt idx="107">
                  <c:v>11321.790708142857</c:v>
                </c:pt>
                <c:pt idx="108">
                  <c:v>11893.022755857144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09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2.9914452378828497E-13</c:v>
                </c:pt>
                <c:pt idx="3">
                  <c:v>4.4645696007909882E-8</c:v>
                </c:pt>
                <c:pt idx="4">
                  <c:v>1.3852098424996398E-5</c:v>
                </c:pt>
                <c:pt idx="5">
                  <c:v>4.7837345441627271E-4</c:v>
                </c:pt>
                <c:pt idx="6">
                  <c:v>5.6561784031166004E-3</c:v>
                </c:pt>
                <c:pt idx="7">
                  <c:v>3.590691512036337E-2</c:v>
                </c:pt>
                <c:pt idx="8">
                  <c:v>0.15243877478862747</c:v>
                </c:pt>
                <c:pt idx="9">
                  <c:v>0.48939078273033609</c:v>
                </c:pt>
                <c:pt idx="10">
                  <c:v>1.281302436168448</c:v>
                </c:pt>
                <c:pt idx="11">
                  <c:v>2.8747749039092874</c:v>
                </c:pt>
                <c:pt idx="12">
                  <c:v>5.7193875334522408</c:v>
                </c:pt>
                <c:pt idx="13">
                  <c:v>10.339916666592748</c:v>
                </c:pt>
                <c:pt idx="14">
                  <c:v>17.29644337419565</c:v>
                </c:pt>
                <c:pt idx="15">
                  <c:v>27.140328588667678</c:v>
                </c:pt>
                <c:pt idx="16">
                  <c:v>40.373061669945301</c:v>
                </c:pt>
                <c:pt idx="17">
                  <c:v>57.412833641832769</c:v>
                </c:pt>
                <c:pt idx="18">
                  <c:v>78.571318298612837</c:v>
                </c:pt>
                <c:pt idx="19">
                  <c:v>104.04113881123018</c:v>
                </c:pt>
                <c:pt idx="20">
                  <c:v>133.89308476432268</c:v>
                </c:pt>
                <c:pt idx="21">
                  <c:v>168.08132981900408</c:v>
                </c:pt>
                <c:pt idx="22">
                  <c:v>206.45457521843093</c:v>
                </c:pt>
                <c:pt idx="23">
                  <c:v>248.77106548802917</c:v>
                </c:pt>
                <c:pt idx="24">
                  <c:v>294.71565472473196</c:v>
                </c:pt>
                <c:pt idx="25">
                  <c:v>343.91743716688092</c:v>
                </c:pt>
                <c:pt idx="26">
                  <c:v>395.96681830909307</c:v>
                </c:pt>
                <c:pt idx="27">
                  <c:v>450.43124493019059</c:v>
                </c:pt>
                <c:pt idx="28">
                  <c:v>506.86910825869336</c:v>
                </c:pt>
                <c:pt idx="29">
                  <c:v>564.84157379064675</c:v>
                </c:pt>
                <c:pt idx="30">
                  <c:v>623.92227358266621</c:v>
                </c:pt>
                <c:pt idx="31">
                  <c:v>683.70492741374801</c:v>
                </c:pt>
                <c:pt idx="32">
                  <c:v>743.80904597182985</c:v>
                </c:pt>
                <c:pt idx="33">
                  <c:v>803.88392085790417</c:v>
                </c:pt>
                <c:pt idx="34">
                  <c:v>863.61113100208718</c:v>
                </c:pt>
                <c:pt idx="35">
                  <c:v>922.70580035446426</c:v>
                </c:pt>
                <c:pt idx="36">
                  <c:v>980.91683352606162</c:v>
                </c:pt>
                <c:pt idx="37">
                  <c:v>1038.0263392470931</c:v>
                </c:pt>
                <c:pt idx="38">
                  <c:v>1093.8484297772229</c:v>
                </c:pt>
                <c:pt idx="39">
                  <c:v>1148.2275604634094</c:v>
                </c:pt>
                <c:pt idx="40">
                  <c:v>1201.0365494089078</c:v>
                </c:pt>
                <c:pt idx="41">
                  <c:v>1252.1743939711105</c:v>
                </c:pt>
                <c:pt idx="42">
                  <c:v>1301.5639793396351</c:v>
                </c:pt>
                <c:pt idx="43">
                  <c:v>1349.1497551938364</c:v>
                </c:pt>
                <c:pt idx="44">
                  <c:v>1394.8954395783612</c:v>
                </c:pt>
                <c:pt idx="45">
                  <c:v>1438.7817946679529</c:v>
                </c:pt>
                <c:pt idx="46">
                  <c:v>1480.8045069050856</c:v>
                </c:pt>
                <c:pt idx="47">
                  <c:v>1520.9721939038029</c:v>
                </c:pt>
                <c:pt idx="48">
                  <c:v>1559.3045523018891</c:v>
                </c:pt>
                <c:pt idx="49">
                  <c:v>1595.8306541798247</c:v>
                </c:pt>
                <c:pt idx="50">
                  <c:v>1630.5873945199739</c:v>
                </c:pt>
                <c:pt idx="51">
                  <c:v>1663.6180882366848</c:v>
                </c:pt>
                <c:pt idx="52">
                  <c:v>1694.9712123691374</c:v>
                </c:pt>
                <c:pt idx="53">
                  <c:v>1724.6992869165558</c:v>
                </c:pt>
                <c:pt idx="54">
                  <c:v>1752.8578863543498</c:v>
                </c:pt>
                <c:pt idx="55">
                  <c:v>1779.5047729657649</c:v>
                </c:pt>
                <c:pt idx="56">
                  <c:v>1804.699142642655</c:v>
                </c:pt>
                <c:pt idx="57">
                  <c:v>1828.5009736552911</c:v>
                </c:pt>
                <c:pt idx="58">
                  <c:v>1850.9704689852492</c:v>
                </c:pt>
                <c:pt idx="59">
                  <c:v>1872.1675830922409</c:v>
                </c:pt>
                <c:pt idx="60">
                  <c:v>1892.1516243924505</c:v>
                </c:pt>
                <c:pt idx="61">
                  <c:v>1910.9809252202574</c:v>
                </c:pt>
                <c:pt idx="62">
                  <c:v>1928.7125715937032</c:v>
                </c:pt>
                <c:pt idx="63">
                  <c:v>1945.4021856807024</c:v>
                </c:pt>
                <c:pt idx="64">
                  <c:v>1961.1037544478386</c:v>
                </c:pt>
                <c:pt idx="65">
                  <c:v>1975.8694985516988</c:v>
                </c:pt>
                <c:pt idx="66">
                  <c:v>1989.7497760931569</c:v>
                </c:pt>
                <c:pt idx="67">
                  <c:v>2002.7930163901581</c:v>
                </c:pt>
                <c:pt idx="68">
                  <c:v>2015.0456794292554</c:v>
                </c:pt>
                <c:pt idx="69">
                  <c:v>2026.5522371273166</c:v>
                </c:pt>
                <c:pt idx="70">
                  <c:v>2037.3551729708918</c:v>
                </c:pt>
                <c:pt idx="71">
                  <c:v>2047.4949970013333</c:v>
                </c:pt>
                <c:pt idx="72">
                  <c:v>2057.0102734794027</c:v>
                </c:pt>
                <c:pt idx="73">
                  <c:v>2065.937658894889</c:v>
                </c:pt>
                <c:pt idx="74">
                  <c:v>2074.3119482862994</c:v>
                </c:pt>
                <c:pt idx="75">
                  <c:v>2082.1661281048091</c:v>
                </c:pt>
                <c:pt idx="76">
                  <c:v>2089.5314340974069</c:v>
                </c:pt>
                <c:pt idx="77">
                  <c:v>2096.4374128986706</c:v>
                </c:pt>
                <c:pt idx="78">
                  <c:v>2102.9119862109692</c:v>
                </c:pt>
                <c:pt idx="79">
                  <c:v>2108.981516621202</c:v>
                </c:pt>
                <c:pt idx="80">
                  <c:v>2114.6708742504907</c:v>
                </c:pt>
                <c:pt idx="81">
                  <c:v>2120.0035035634264</c:v>
                </c:pt>
                <c:pt idx="82">
                  <c:v>2125.0014897773858</c:v>
                </c:pt>
                <c:pt idx="83">
                  <c:v>2129.6856244117103</c:v>
                </c:pt>
                <c:pt idx="84">
                  <c:v>2134.0754696027966</c:v>
                </c:pt>
                <c:pt idx="85">
                  <c:v>2138.189420885773</c:v>
                </c:pt>
                <c:pt idx="86">
                  <c:v>2142.044768207752</c:v>
                </c:pt>
                <c:pt idx="87">
                  <c:v>2145.6577549928693</c:v>
                </c:pt>
                <c:pt idx="88">
                  <c:v>2149.0436351264707</c:v>
                </c:pt>
                <c:pt idx="89">
                  <c:v>2152.2167277659146</c:v>
                </c:pt>
                <c:pt idx="90">
                  <c:v>2155.1904699193533</c:v>
                </c:pt>
                <c:pt idx="91">
                  <c:v>2157.977466762331</c:v>
                </c:pt>
                <c:pt idx="92">
                  <c:v>2160.5895396857973</c:v>
                </c:pt>
                <c:pt idx="93">
                  <c:v>2163.0377720887741</c:v>
                </c:pt>
                <c:pt idx="94">
                  <c:v>2165.3325529450117</c:v>
                </c:pt>
                <c:pt idx="95">
                  <c:v>2167.4836181859746</c:v>
                </c:pt>
                <c:pt idx="96">
                  <c:v>2169.5000899528854</c:v>
                </c:pt>
                <c:pt idx="97">
                  <c:v>2171.3905137786373</c:v>
                </c:pt>
                <c:pt idx="98">
                  <c:v>2173.1628937665655</c:v>
                </c:pt>
                <c:pt idx="99">
                  <c:v>2174.8247258375768</c:v>
                </c:pt>
                <c:pt idx="100">
                  <c:v>2176.3830291202567</c:v>
                </c:pt>
                <c:pt idx="101">
                  <c:v>2177.844375560519</c:v>
                </c:pt>
                <c:pt idx="102">
                  <c:v>2179.2149178283344</c:v>
                </c:pt>
                <c:pt idx="103">
                  <c:v>2180.5004155992037</c:v>
                </c:pt>
                <c:pt idx="104">
                  <c:v>2181.7062602875385</c:v>
                </c:pt>
                <c:pt idx="105">
                  <c:v>2182.8374983080171</c:v>
                </c:pt>
                <c:pt idx="106">
                  <c:v>2183.8988529394883</c:v>
                </c:pt>
                <c:pt idx="107">
                  <c:v>2184.894744864117</c:v>
                </c:pt>
                <c:pt idx="108">
                  <c:v>2185.8293114523385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71336"/>
        <c:axId val="638572904"/>
      </c:scatterChart>
      <c:valAx>
        <c:axId val="63857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72904"/>
        <c:crosses val="autoZero"/>
        <c:crossBetween val="midCat"/>
      </c:valAx>
      <c:valAx>
        <c:axId val="63857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7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4.105873714</c:v>
                </c:pt>
                <c:pt idx="1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LogNormal!$A$2:$A$194</c:f>
              <c:strCache>
                <c:ptCount val="109"/>
                <c:pt idx="0">
                  <c:v>t(original)</c:v>
                </c:pt>
                <c:pt idx="1">
                  <c:v>156</c:v>
                </c:pt>
                <c:pt idx="2">
                  <c:v>157</c:v>
                </c:pt>
                <c:pt idx="3">
                  <c:v>158</c:v>
                </c:pt>
                <c:pt idx="4">
                  <c:v>159</c:v>
                </c:pt>
                <c:pt idx="5">
                  <c:v>160</c:v>
                </c:pt>
                <c:pt idx="6">
                  <c:v>161</c:v>
                </c:pt>
                <c:pt idx="7">
                  <c:v>162</c:v>
                </c:pt>
                <c:pt idx="8">
                  <c:v>163</c:v>
                </c:pt>
                <c:pt idx="9">
                  <c:v>164</c:v>
                </c:pt>
                <c:pt idx="10">
                  <c:v>165</c:v>
                </c:pt>
                <c:pt idx="11">
                  <c:v>166</c:v>
                </c:pt>
                <c:pt idx="12">
                  <c:v>167</c:v>
                </c:pt>
                <c:pt idx="13">
                  <c:v>168</c:v>
                </c:pt>
                <c:pt idx="14">
                  <c:v>169</c:v>
                </c:pt>
                <c:pt idx="15">
                  <c:v>170</c:v>
                </c:pt>
                <c:pt idx="16">
                  <c:v>171</c:v>
                </c:pt>
                <c:pt idx="17">
                  <c:v>172</c:v>
                </c:pt>
                <c:pt idx="18">
                  <c:v>173</c:v>
                </c:pt>
                <c:pt idx="19">
                  <c:v>174</c:v>
                </c:pt>
                <c:pt idx="20">
                  <c:v>175</c:v>
                </c:pt>
                <c:pt idx="21">
                  <c:v>176</c:v>
                </c:pt>
                <c:pt idx="22">
                  <c:v>177</c:v>
                </c:pt>
                <c:pt idx="23">
                  <c:v>178</c:v>
                </c:pt>
                <c:pt idx="24">
                  <c:v>179</c:v>
                </c:pt>
                <c:pt idx="25">
                  <c:v>180</c:v>
                </c:pt>
                <c:pt idx="26">
                  <c:v>181</c:v>
                </c:pt>
                <c:pt idx="27">
                  <c:v>182</c:v>
                </c:pt>
                <c:pt idx="28">
                  <c:v>183</c:v>
                </c:pt>
                <c:pt idx="29">
                  <c:v>184</c:v>
                </c:pt>
                <c:pt idx="30">
                  <c:v>185</c:v>
                </c:pt>
                <c:pt idx="31">
                  <c:v>186</c:v>
                </c:pt>
                <c:pt idx="32">
                  <c:v>187</c:v>
                </c:pt>
                <c:pt idx="33">
                  <c:v>188</c:v>
                </c:pt>
                <c:pt idx="34">
                  <c:v>189</c:v>
                </c:pt>
                <c:pt idx="35">
                  <c:v>190</c:v>
                </c:pt>
                <c:pt idx="36">
                  <c:v>191</c:v>
                </c:pt>
                <c:pt idx="37">
                  <c:v>192</c:v>
                </c:pt>
                <c:pt idx="38">
                  <c:v>193</c:v>
                </c:pt>
                <c:pt idx="39">
                  <c:v>194</c:v>
                </c:pt>
                <c:pt idx="40">
                  <c:v>195</c:v>
                </c:pt>
                <c:pt idx="41">
                  <c:v>196</c:v>
                </c:pt>
                <c:pt idx="42">
                  <c:v>197</c:v>
                </c:pt>
                <c:pt idx="43">
                  <c:v>198</c:v>
                </c:pt>
                <c:pt idx="44">
                  <c:v>199</c:v>
                </c:pt>
                <c:pt idx="45">
                  <c:v>200</c:v>
                </c:pt>
                <c:pt idx="46">
                  <c:v>201</c:v>
                </c:pt>
                <c:pt idx="47">
                  <c:v>202</c:v>
                </c:pt>
                <c:pt idx="48">
                  <c:v>203</c:v>
                </c:pt>
                <c:pt idx="49">
                  <c:v>204</c:v>
                </c:pt>
                <c:pt idx="50">
                  <c:v>205</c:v>
                </c:pt>
                <c:pt idx="51">
                  <c:v>206</c:v>
                </c:pt>
                <c:pt idx="52">
                  <c:v>207</c:v>
                </c:pt>
                <c:pt idx="53">
                  <c:v>208</c:v>
                </c:pt>
                <c:pt idx="54">
                  <c:v>209</c:v>
                </c:pt>
                <c:pt idx="55">
                  <c:v>210</c:v>
                </c:pt>
                <c:pt idx="56">
                  <c:v>211</c:v>
                </c:pt>
                <c:pt idx="57">
                  <c:v>212</c:v>
                </c:pt>
                <c:pt idx="58">
                  <c:v>213</c:v>
                </c:pt>
                <c:pt idx="59">
                  <c:v>214</c:v>
                </c:pt>
                <c:pt idx="60">
                  <c:v>215</c:v>
                </c:pt>
                <c:pt idx="61">
                  <c:v>216</c:v>
                </c:pt>
                <c:pt idx="62">
                  <c:v>217</c:v>
                </c:pt>
                <c:pt idx="63">
                  <c:v>218</c:v>
                </c:pt>
                <c:pt idx="64">
                  <c:v>219</c:v>
                </c:pt>
                <c:pt idx="65">
                  <c:v>220</c:v>
                </c:pt>
                <c:pt idx="66">
                  <c:v>221</c:v>
                </c:pt>
                <c:pt idx="67">
                  <c:v>222</c:v>
                </c:pt>
                <c:pt idx="68">
                  <c:v>223</c:v>
                </c:pt>
                <c:pt idx="69">
                  <c:v>224</c:v>
                </c:pt>
                <c:pt idx="70">
                  <c:v>225</c:v>
                </c:pt>
                <c:pt idx="71">
                  <c:v>226</c:v>
                </c:pt>
                <c:pt idx="72">
                  <c:v>227</c:v>
                </c:pt>
                <c:pt idx="73">
                  <c:v>228</c:v>
                </c:pt>
                <c:pt idx="74">
                  <c:v>229</c:v>
                </c:pt>
                <c:pt idx="75">
                  <c:v>230</c:v>
                </c:pt>
                <c:pt idx="76">
                  <c:v>231</c:v>
                </c:pt>
                <c:pt idx="77">
                  <c:v>232</c:v>
                </c:pt>
                <c:pt idx="78">
                  <c:v>233</c:v>
                </c:pt>
                <c:pt idx="79">
                  <c:v>234</c:v>
                </c:pt>
                <c:pt idx="80">
                  <c:v>235</c:v>
                </c:pt>
                <c:pt idx="81">
                  <c:v>236</c:v>
                </c:pt>
                <c:pt idx="82">
                  <c:v>237</c:v>
                </c:pt>
                <c:pt idx="83">
                  <c:v>238</c:v>
                </c:pt>
                <c:pt idx="84">
                  <c:v>239</c:v>
                </c:pt>
                <c:pt idx="85">
                  <c:v>240</c:v>
                </c:pt>
                <c:pt idx="86">
                  <c:v>241</c:v>
                </c:pt>
                <c:pt idx="87">
                  <c:v>242</c:v>
                </c:pt>
                <c:pt idx="88">
                  <c:v>243</c:v>
                </c:pt>
                <c:pt idx="89">
                  <c:v>244</c:v>
                </c:pt>
                <c:pt idx="90">
                  <c:v>245</c:v>
                </c:pt>
                <c:pt idx="91">
                  <c:v>246</c:v>
                </c:pt>
                <c:pt idx="92">
                  <c:v>247</c:v>
                </c:pt>
                <c:pt idx="93">
                  <c:v>248</c:v>
                </c:pt>
                <c:pt idx="94">
                  <c:v>249</c:v>
                </c:pt>
                <c:pt idx="95">
                  <c:v>250</c:v>
                </c:pt>
                <c:pt idx="96">
                  <c:v>251</c:v>
                </c:pt>
                <c:pt idx="97">
                  <c:v>252</c:v>
                </c:pt>
                <c:pt idx="98">
                  <c:v>253</c:v>
                </c:pt>
                <c:pt idx="99">
                  <c:v>254</c:v>
                </c:pt>
                <c:pt idx="100">
                  <c:v>255</c:v>
                </c:pt>
                <c:pt idx="101">
                  <c:v>256</c:v>
                </c:pt>
                <c:pt idx="102">
                  <c:v>257</c:v>
                </c:pt>
                <c:pt idx="103">
                  <c:v>258</c:v>
                </c:pt>
                <c:pt idx="104">
                  <c:v>259</c:v>
                </c:pt>
                <c:pt idx="105">
                  <c:v>260</c:v>
                </c:pt>
                <c:pt idx="106">
                  <c:v>261</c:v>
                </c:pt>
                <c:pt idx="107">
                  <c:v>262</c:v>
                </c:pt>
                <c:pt idx="108">
                  <c:v>263</c:v>
                </c:pt>
              </c:strCache>
            </c:strRef>
          </c:cat>
          <c: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0.17975028571572693</c:v>
                </c:pt>
                <c:pt idx="4">
                  <c:v>0.48012228571451487</c:v>
                </c:pt>
                <c:pt idx="5">
                  <c:v>0.5297902857146255</c:v>
                </c:pt>
                <c:pt idx="6">
                  <c:v>0.49194814285738175</c:v>
                </c:pt>
                <c:pt idx="7">
                  <c:v>0.47066200000017488</c:v>
                </c:pt>
                <c:pt idx="8">
                  <c:v>0.44228028571569666</c:v>
                </c:pt>
                <c:pt idx="9">
                  <c:v>0.66933328571440143</c:v>
                </c:pt>
                <c:pt idx="10">
                  <c:v>0.71427085714321947</c:v>
                </c:pt>
                <c:pt idx="11">
                  <c:v>1.1234391428574781</c:v>
                </c:pt>
                <c:pt idx="12">
                  <c:v>1.2464260000010654</c:v>
                </c:pt>
                <c:pt idx="13">
                  <c:v>1.7785812857150631</c:v>
                </c:pt>
                <c:pt idx="14">
                  <c:v>2.0150947142860787</c:v>
                </c:pt>
                <c:pt idx="15">
                  <c:v>2.5401547142869276</c:v>
                </c:pt>
                <c:pt idx="16">
                  <c:v>2.7577470000001085</c:v>
                </c:pt>
                <c:pt idx="17">
                  <c:v>3.0439282857146281</c:v>
                </c:pt>
                <c:pt idx="18">
                  <c:v>3.0959612857154752</c:v>
                </c:pt>
                <c:pt idx="19">
                  <c:v>3.7629292857150176</c:v>
                </c:pt>
                <c:pt idx="20">
                  <c:v>3.7960411428571206</c:v>
                </c:pt>
                <c:pt idx="21">
                  <c:v>3.9403144285720373</c:v>
                </c:pt>
                <c:pt idx="22">
                  <c:v>3.9142978571430831</c:v>
                </c:pt>
                <c:pt idx="23">
                  <c:v>4.3069102857157304</c:v>
                </c:pt>
                <c:pt idx="24">
                  <c:v>5.0590231428573134</c:v>
                </c:pt>
                <c:pt idx="25">
                  <c:v>5.9412182857154221</c:v>
                </c:pt>
                <c:pt idx="26">
                  <c:v>6.9866078571426442</c:v>
                </c:pt>
                <c:pt idx="27">
                  <c:v>8.717886428572001</c:v>
                </c:pt>
                <c:pt idx="28">
                  <c:v>10.215016571429715</c:v>
                </c:pt>
                <c:pt idx="29">
                  <c:v>11.338455571427858</c:v>
                </c:pt>
                <c:pt idx="30">
                  <c:v>13.050813000001199</c:v>
                </c:pt>
                <c:pt idx="31">
                  <c:v>14.396574571429028</c:v>
                </c:pt>
                <c:pt idx="32">
                  <c:v>15.609888714286626</c:v>
                </c:pt>
                <c:pt idx="33">
                  <c:v>16.492083857143825</c:v>
                </c:pt>
                <c:pt idx="34">
                  <c:v>16.861044857142133</c:v>
                </c:pt>
                <c:pt idx="35">
                  <c:v>16.962745714287394</c:v>
                </c:pt>
                <c:pt idx="36">
                  <c:v>17.196894000000157</c:v>
                </c:pt>
                <c:pt idx="37">
                  <c:v>17.102288714286715</c:v>
                </c:pt>
                <c:pt idx="38">
                  <c:v>17.073907000000418</c:v>
                </c:pt>
                <c:pt idx="39">
                  <c:v>17.71722371428541</c:v>
                </c:pt>
                <c:pt idx="40">
                  <c:v>18.308507285714313</c:v>
                </c:pt>
                <c:pt idx="41">
                  <c:v>18.145313142858413</c:v>
                </c:pt>
                <c:pt idx="42">
                  <c:v>18.509543714286792</c:v>
                </c:pt>
                <c:pt idx="43">
                  <c:v>19.441406857143647</c:v>
                </c:pt>
                <c:pt idx="44">
                  <c:v>19.687380714286064</c:v>
                </c:pt>
                <c:pt idx="45">
                  <c:v>20.160407714286976</c:v>
                </c:pt>
                <c:pt idx="46">
                  <c:v>19.886052000000291</c:v>
                </c:pt>
                <c:pt idx="47">
                  <c:v>19.429581142857842</c:v>
                </c:pt>
                <c:pt idx="48">
                  <c:v>19.80800257142846</c:v>
                </c:pt>
                <c:pt idx="49">
                  <c:v>19.472153571429317</c:v>
                </c:pt>
                <c:pt idx="50">
                  <c:v>19.141034714286889</c:v>
                </c:pt>
                <c:pt idx="51">
                  <c:v>19.193067714286826</c:v>
                </c:pt>
                <c:pt idx="52">
                  <c:v>19.159955857141995</c:v>
                </c:pt>
                <c:pt idx="53">
                  <c:v>19.848210000001473</c:v>
                </c:pt>
                <c:pt idx="54">
                  <c:v>20.169868285714529</c:v>
                </c:pt>
                <c:pt idx="55">
                  <c:v>20.479701000001569</c:v>
                </c:pt>
                <c:pt idx="56">
                  <c:v>21.288576999999805</c:v>
                </c:pt>
                <c:pt idx="57">
                  <c:v>21.671728714286019</c:v>
                </c:pt>
                <c:pt idx="58">
                  <c:v>22.116374142858604</c:v>
                </c:pt>
                <c:pt idx="59">
                  <c:v>22.596496428570845</c:v>
                </c:pt>
                <c:pt idx="60">
                  <c:v>22.60832214285756</c:v>
                </c:pt>
                <c:pt idx="61">
                  <c:v>23.157033285714988</c:v>
                </c:pt>
                <c:pt idx="62">
                  <c:v>23.580392428571486</c:v>
                </c:pt>
                <c:pt idx="63">
                  <c:v>23.920971857143286</c:v>
                </c:pt>
                <c:pt idx="64">
                  <c:v>24.526446285715338</c:v>
                </c:pt>
                <c:pt idx="65">
                  <c:v>25.023124428571919</c:v>
                </c:pt>
                <c:pt idx="66">
                  <c:v>26.825357142858138</c:v>
                </c:pt>
                <c:pt idx="67">
                  <c:v>28.213691142857442</c:v>
                </c:pt>
                <c:pt idx="68">
                  <c:v>30.517332285714929</c:v>
                </c:pt>
                <c:pt idx="69">
                  <c:v>32.43782157142914</c:v>
                </c:pt>
                <c:pt idx="70">
                  <c:v>34.242419285714732</c:v>
                </c:pt>
                <c:pt idx="71">
                  <c:v>36.67850800000042</c:v>
                </c:pt>
                <c:pt idx="72">
                  <c:v>40.999608999999964</c:v>
                </c:pt>
                <c:pt idx="73">
                  <c:v>45.517016142858211</c:v>
                </c:pt>
                <c:pt idx="74">
                  <c:v>52.312048000000232</c:v>
                </c:pt>
                <c:pt idx="75">
                  <c:v>59.126000857144845</c:v>
                </c:pt>
                <c:pt idx="76">
                  <c:v>65.932858285713792</c:v>
                </c:pt>
                <c:pt idx="77">
                  <c:v>71.51930642857269</c:v>
                </c:pt>
                <c:pt idx="78">
                  <c:v>79.137404999999944</c:v>
                </c:pt>
                <c:pt idx="79">
                  <c:v>87.781972142858194</c:v>
                </c:pt>
                <c:pt idx="80">
                  <c:v>98.058482142857883</c:v>
                </c:pt>
                <c:pt idx="81">
                  <c:v>109.02561142857166</c:v>
                </c:pt>
                <c:pt idx="82">
                  <c:v>121.32667671428544</c:v>
                </c:pt>
                <c:pt idx="83">
                  <c:v>136.1064031428582</c:v>
                </c:pt>
                <c:pt idx="84">
                  <c:v>147.26510814285803</c:v>
                </c:pt>
                <c:pt idx="85">
                  <c:v>159.02692285714375</c:v>
                </c:pt>
                <c:pt idx="86">
                  <c:v>177.63343700000087</c:v>
                </c:pt>
                <c:pt idx="87">
                  <c:v>194.83979142857106</c:v>
                </c:pt>
                <c:pt idx="88">
                  <c:v>216.44293114285711</c:v>
                </c:pt>
                <c:pt idx="89">
                  <c:v>237.05507957142936</c:v>
                </c:pt>
                <c:pt idx="90">
                  <c:v>259.68468771428661</c:v>
                </c:pt>
                <c:pt idx="91">
                  <c:v>277.82527042857282</c:v>
                </c:pt>
                <c:pt idx="92">
                  <c:v>304.12083728571588</c:v>
                </c:pt>
                <c:pt idx="93">
                  <c:v>327.27314028571391</c:v>
                </c:pt>
                <c:pt idx="94">
                  <c:v>352.70070271428676</c:v>
                </c:pt>
                <c:pt idx="95">
                  <c:v>380.93094985714242</c:v>
                </c:pt>
                <c:pt idx="96">
                  <c:v>409.58692100000053</c:v>
                </c:pt>
                <c:pt idx="97">
                  <c:v>430.00276314285702</c:v>
                </c:pt>
                <c:pt idx="98">
                  <c:v>442.41025957142892</c:v>
                </c:pt>
                <c:pt idx="99">
                  <c:v>457.19708128571665</c:v>
                </c:pt>
                <c:pt idx="100">
                  <c:v>470.3472298571437</c:v>
                </c:pt>
                <c:pt idx="101">
                  <c:v>488.49490785714306</c:v>
                </c:pt>
                <c:pt idx="102">
                  <c:v>504.39570800000229</c:v>
                </c:pt>
                <c:pt idx="103">
                  <c:v>523.44213728571458</c:v>
                </c:pt>
                <c:pt idx="104">
                  <c:v>529.84928699999773</c:v>
                </c:pt>
                <c:pt idx="105">
                  <c:v>536.98253300000079</c:v>
                </c:pt>
                <c:pt idx="106">
                  <c:v>553.18134014285761</c:v>
                </c:pt>
                <c:pt idx="107">
                  <c:v>558.88841000000002</c:v>
                </c:pt>
                <c:pt idx="108">
                  <c:v>567.1072530000024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572512"/>
        <c:axId val="638570552"/>
      </c:barChart>
      <c:scatterChart>
        <c:scatterStyle val="smoothMarker"/>
        <c:varyColors val="0"/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109"/>
                <c:pt idx="0">
                  <c:v>t(original)</c:v>
                </c:pt>
                <c:pt idx="1">
                  <c:v>156</c:v>
                </c:pt>
                <c:pt idx="2">
                  <c:v>157</c:v>
                </c:pt>
                <c:pt idx="3">
                  <c:v>158</c:v>
                </c:pt>
                <c:pt idx="4">
                  <c:v>159</c:v>
                </c:pt>
                <c:pt idx="5">
                  <c:v>160</c:v>
                </c:pt>
                <c:pt idx="6">
                  <c:v>161</c:v>
                </c:pt>
                <c:pt idx="7">
                  <c:v>162</c:v>
                </c:pt>
                <c:pt idx="8">
                  <c:v>163</c:v>
                </c:pt>
                <c:pt idx="9">
                  <c:v>164</c:v>
                </c:pt>
                <c:pt idx="10">
                  <c:v>165</c:v>
                </c:pt>
                <c:pt idx="11">
                  <c:v>166</c:v>
                </c:pt>
                <c:pt idx="12">
                  <c:v>167</c:v>
                </c:pt>
                <c:pt idx="13">
                  <c:v>168</c:v>
                </c:pt>
                <c:pt idx="14">
                  <c:v>169</c:v>
                </c:pt>
                <c:pt idx="15">
                  <c:v>170</c:v>
                </c:pt>
                <c:pt idx="16">
                  <c:v>171</c:v>
                </c:pt>
                <c:pt idx="17">
                  <c:v>172</c:v>
                </c:pt>
                <c:pt idx="18">
                  <c:v>173</c:v>
                </c:pt>
                <c:pt idx="19">
                  <c:v>174</c:v>
                </c:pt>
                <c:pt idx="20">
                  <c:v>175</c:v>
                </c:pt>
                <c:pt idx="21">
                  <c:v>176</c:v>
                </c:pt>
                <c:pt idx="22">
                  <c:v>177</c:v>
                </c:pt>
                <c:pt idx="23">
                  <c:v>178</c:v>
                </c:pt>
                <c:pt idx="24">
                  <c:v>179</c:v>
                </c:pt>
                <c:pt idx="25">
                  <c:v>180</c:v>
                </c:pt>
                <c:pt idx="26">
                  <c:v>181</c:v>
                </c:pt>
                <c:pt idx="27">
                  <c:v>182</c:v>
                </c:pt>
                <c:pt idx="28">
                  <c:v>183</c:v>
                </c:pt>
                <c:pt idx="29">
                  <c:v>184</c:v>
                </c:pt>
                <c:pt idx="30">
                  <c:v>185</c:v>
                </c:pt>
                <c:pt idx="31">
                  <c:v>186</c:v>
                </c:pt>
                <c:pt idx="32">
                  <c:v>187</c:v>
                </c:pt>
                <c:pt idx="33">
                  <c:v>188</c:v>
                </c:pt>
                <c:pt idx="34">
                  <c:v>189</c:v>
                </c:pt>
                <c:pt idx="35">
                  <c:v>190</c:v>
                </c:pt>
                <c:pt idx="36">
                  <c:v>191</c:v>
                </c:pt>
                <c:pt idx="37">
                  <c:v>192</c:v>
                </c:pt>
                <c:pt idx="38">
                  <c:v>193</c:v>
                </c:pt>
                <c:pt idx="39">
                  <c:v>194</c:v>
                </c:pt>
                <c:pt idx="40">
                  <c:v>195</c:v>
                </c:pt>
                <c:pt idx="41">
                  <c:v>196</c:v>
                </c:pt>
                <c:pt idx="42">
                  <c:v>197</c:v>
                </c:pt>
                <c:pt idx="43">
                  <c:v>198</c:v>
                </c:pt>
                <c:pt idx="44">
                  <c:v>199</c:v>
                </c:pt>
                <c:pt idx="45">
                  <c:v>200</c:v>
                </c:pt>
                <c:pt idx="46">
                  <c:v>201</c:v>
                </c:pt>
                <c:pt idx="47">
                  <c:v>202</c:v>
                </c:pt>
                <c:pt idx="48">
                  <c:v>203</c:v>
                </c:pt>
                <c:pt idx="49">
                  <c:v>204</c:v>
                </c:pt>
                <c:pt idx="50">
                  <c:v>205</c:v>
                </c:pt>
                <c:pt idx="51">
                  <c:v>206</c:v>
                </c:pt>
                <c:pt idx="52">
                  <c:v>207</c:v>
                </c:pt>
                <c:pt idx="53">
                  <c:v>208</c:v>
                </c:pt>
                <c:pt idx="54">
                  <c:v>209</c:v>
                </c:pt>
                <c:pt idx="55">
                  <c:v>210</c:v>
                </c:pt>
                <c:pt idx="56">
                  <c:v>211</c:v>
                </c:pt>
                <c:pt idx="57">
                  <c:v>212</c:v>
                </c:pt>
                <c:pt idx="58">
                  <c:v>213</c:v>
                </c:pt>
                <c:pt idx="59">
                  <c:v>214</c:v>
                </c:pt>
                <c:pt idx="60">
                  <c:v>215</c:v>
                </c:pt>
                <c:pt idx="61">
                  <c:v>216</c:v>
                </c:pt>
                <c:pt idx="62">
                  <c:v>217</c:v>
                </c:pt>
                <c:pt idx="63">
                  <c:v>218</c:v>
                </c:pt>
                <c:pt idx="64">
                  <c:v>219</c:v>
                </c:pt>
                <c:pt idx="65">
                  <c:v>220</c:v>
                </c:pt>
                <c:pt idx="66">
                  <c:v>221</c:v>
                </c:pt>
                <c:pt idx="67">
                  <c:v>222</c:v>
                </c:pt>
                <c:pt idx="68">
                  <c:v>223</c:v>
                </c:pt>
                <c:pt idx="69">
                  <c:v>224</c:v>
                </c:pt>
                <c:pt idx="70">
                  <c:v>225</c:v>
                </c:pt>
                <c:pt idx="71">
                  <c:v>226</c:v>
                </c:pt>
                <c:pt idx="72">
                  <c:v>227</c:v>
                </c:pt>
                <c:pt idx="73">
                  <c:v>228</c:v>
                </c:pt>
                <c:pt idx="74">
                  <c:v>229</c:v>
                </c:pt>
                <c:pt idx="75">
                  <c:v>230</c:v>
                </c:pt>
                <c:pt idx="76">
                  <c:v>231</c:v>
                </c:pt>
                <c:pt idx="77">
                  <c:v>232</c:v>
                </c:pt>
                <c:pt idx="78">
                  <c:v>233</c:v>
                </c:pt>
                <c:pt idx="79">
                  <c:v>234</c:v>
                </c:pt>
                <c:pt idx="80">
                  <c:v>235</c:v>
                </c:pt>
                <c:pt idx="81">
                  <c:v>236</c:v>
                </c:pt>
                <c:pt idx="82">
                  <c:v>237</c:v>
                </c:pt>
                <c:pt idx="83">
                  <c:v>238</c:v>
                </c:pt>
                <c:pt idx="84">
                  <c:v>239</c:v>
                </c:pt>
                <c:pt idx="85">
                  <c:v>240</c:v>
                </c:pt>
                <c:pt idx="86">
                  <c:v>241</c:v>
                </c:pt>
                <c:pt idx="87">
                  <c:v>242</c:v>
                </c:pt>
                <c:pt idx="88">
                  <c:v>243</c:v>
                </c:pt>
                <c:pt idx="89">
                  <c:v>244</c:v>
                </c:pt>
                <c:pt idx="90">
                  <c:v>245</c:v>
                </c:pt>
                <c:pt idx="91">
                  <c:v>246</c:v>
                </c:pt>
                <c:pt idx="92">
                  <c:v>247</c:v>
                </c:pt>
                <c:pt idx="93">
                  <c:v>248</c:v>
                </c:pt>
                <c:pt idx="94">
                  <c:v>249</c:v>
                </c:pt>
                <c:pt idx="95">
                  <c:v>250</c:v>
                </c:pt>
                <c:pt idx="96">
                  <c:v>251</c:v>
                </c:pt>
                <c:pt idx="97">
                  <c:v>252</c:v>
                </c:pt>
                <c:pt idx="98">
                  <c:v>253</c:v>
                </c:pt>
                <c:pt idx="99">
                  <c:v>254</c:v>
                </c:pt>
                <c:pt idx="100">
                  <c:v>255</c:v>
                </c:pt>
                <c:pt idx="101">
                  <c:v>256</c:v>
                </c:pt>
                <c:pt idx="102">
                  <c:v>257</c:v>
                </c:pt>
                <c:pt idx="103">
                  <c:v>258</c:v>
                </c:pt>
                <c:pt idx="104">
                  <c:v>259</c:v>
                </c:pt>
                <c:pt idx="105">
                  <c:v>260</c:v>
                </c:pt>
                <c:pt idx="106">
                  <c:v>261</c:v>
                </c:pt>
                <c:pt idx="107">
                  <c:v>262</c:v>
                </c:pt>
                <c:pt idx="108">
                  <c:v>263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2.9914452378828497E-13</c:v>
                </c:pt>
                <c:pt idx="3">
                  <c:v>4.4645396863386097E-8</c:v>
                </c:pt>
                <c:pt idx="4">
                  <c:v>1.3807452728988487E-5</c:v>
                </c:pt>
                <c:pt idx="5">
                  <c:v>4.645213559912763E-4</c:v>
                </c:pt>
                <c:pt idx="6">
                  <c:v>5.1778049487003278E-3</c:v>
                </c:pt>
                <c:pt idx="7">
                  <c:v>3.0250736717246766E-2</c:v>
                </c:pt>
                <c:pt idx="8">
                  <c:v>0.1165318596682641</c:v>
                </c:pt>
                <c:pt idx="9">
                  <c:v>0.3369520079417086</c:v>
                </c:pt>
                <c:pt idx="10">
                  <c:v>0.79191165343811187</c:v>
                </c:pt>
                <c:pt idx="11">
                  <c:v>1.5934724677408394</c:v>
                </c:pt>
                <c:pt idx="12">
                  <c:v>2.8446126295429535</c:v>
                </c:pt>
                <c:pt idx="13">
                  <c:v>4.6205291331405069</c:v>
                </c:pt>
                <c:pt idx="14">
                  <c:v>6.9565267076029027</c:v>
                </c:pt>
                <c:pt idx="15">
                  <c:v>9.8438852144720261</c:v>
                </c:pt>
                <c:pt idx="16">
                  <c:v>13.232733081277619</c:v>
                </c:pt>
                <c:pt idx="17">
                  <c:v>17.039771971887468</c:v>
                </c:pt>
                <c:pt idx="18">
                  <c:v>21.158484656780065</c:v>
                </c:pt>
                <c:pt idx="19">
                  <c:v>25.46982051261735</c:v>
                </c:pt>
                <c:pt idx="20">
                  <c:v>29.851945953092507</c:v>
                </c:pt>
                <c:pt idx="21">
                  <c:v>34.188245054681396</c:v>
                </c:pt>
                <c:pt idx="22">
                  <c:v>38.373245399426857</c:v>
                </c:pt>
                <c:pt idx="23">
                  <c:v>42.316490269598241</c:v>
                </c:pt>
                <c:pt idx="24">
                  <c:v>45.944589236702811</c:v>
                </c:pt>
                <c:pt idx="25">
                  <c:v>49.201782442148954</c:v>
                </c:pt>
                <c:pt idx="26">
                  <c:v>52.049381142212134</c:v>
                </c:pt>
                <c:pt idx="27">
                  <c:v>54.464426621097488</c:v>
                </c:pt>
                <c:pt idx="28">
                  <c:v>56.437863328502786</c:v>
                </c:pt>
                <c:pt idx="29">
                  <c:v>57.972465531953368</c:v>
                </c:pt>
                <c:pt idx="30">
                  <c:v>59.080699792019502</c:v>
                </c:pt>
                <c:pt idx="31">
                  <c:v>59.782653831081817</c:v>
                </c:pt>
                <c:pt idx="32">
                  <c:v>60.104118558081787</c:v>
                </c:pt>
                <c:pt idx="33">
                  <c:v>60.07487488607434</c:v>
                </c:pt>
                <c:pt idx="34">
                  <c:v>59.727210144183019</c:v>
                </c:pt>
                <c:pt idx="35">
                  <c:v>59.09466935237711</c:v>
                </c:pt>
                <c:pt idx="36">
                  <c:v>58.211033171597315</c:v>
                </c:pt>
                <c:pt idx="37">
                  <c:v>57.109505721031503</c:v>
                </c:pt>
                <c:pt idx="38">
                  <c:v>55.822090530129721</c:v>
                </c:pt>
                <c:pt idx="39">
                  <c:v>54.3791306861864</c:v>
                </c:pt>
                <c:pt idx="40">
                  <c:v>52.80898894549847</c:v>
                </c:pt>
                <c:pt idx="41">
                  <c:v>51.137844562202567</c:v>
                </c:pt>
                <c:pt idx="42">
                  <c:v>49.389585368524692</c:v>
                </c:pt>
                <c:pt idx="43">
                  <c:v>47.58577585420133</c:v>
                </c:pt>
                <c:pt idx="44">
                  <c:v>45.745684384524829</c:v>
                </c:pt>
                <c:pt idx="45">
                  <c:v>43.886355089591632</c:v>
                </c:pt>
                <c:pt idx="46">
                  <c:v>42.022712237132843</c:v>
                </c:pt>
                <c:pt idx="47">
                  <c:v>40.167686998717265</c:v>
                </c:pt>
                <c:pt idx="48">
                  <c:v>38.332358398086228</c:v>
                </c:pt>
                <c:pt idx="49">
                  <c:v>36.526101877935631</c:v>
                </c:pt>
                <c:pt idx="50">
                  <c:v>34.756740340149157</c:v>
                </c:pt>
                <c:pt idx="51">
                  <c:v>33.030693716710793</c:v>
                </c:pt>
                <c:pt idx="52">
                  <c:v>31.353124132452542</c:v>
                </c:pt>
                <c:pt idx="53">
                  <c:v>29.72807454741843</c:v>
                </c:pt>
                <c:pt idx="54">
                  <c:v>28.158599437793995</c:v>
                </c:pt>
                <c:pt idx="55">
                  <c:v>26.64688661141507</c:v>
                </c:pt>
                <c:pt idx="56">
                  <c:v>25.194369676890105</c:v>
                </c:pt>
                <c:pt idx="57">
                  <c:v>23.80183101263605</c:v>
                </c:pt>
                <c:pt idx="58">
                  <c:v>22.469495329958189</c:v>
                </c:pt>
                <c:pt idx="59">
                  <c:v>21.197114106991577</c:v>
                </c:pt>
                <c:pt idx="60">
                  <c:v>19.984041300209519</c:v>
                </c:pt>
                <c:pt idx="61">
                  <c:v>18.829300827806897</c:v>
                </c:pt>
                <c:pt idx="62">
                  <c:v>17.73164637344582</c:v>
                </c:pt>
                <c:pt idx="63">
                  <c:v>16.689614086999178</c:v>
                </c:pt>
                <c:pt idx="64">
                  <c:v>15.701568767136258</c:v>
                </c:pt>
                <c:pt idx="65">
                  <c:v>14.765744103860238</c:v>
                </c:pt>
                <c:pt idx="66">
                  <c:v>13.880277541458183</c:v>
                </c:pt>
                <c:pt idx="67">
                  <c:v>13.043240297001185</c:v>
                </c:pt>
                <c:pt idx="68">
                  <c:v>12.252663039097254</c:v>
                </c:pt>
                <c:pt idx="69">
                  <c:v>11.5065576980613</c:v>
                </c:pt>
                <c:pt idx="70">
                  <c:v>10.802935843575069</c:v>
                </c:pt>
                <c:pt idx="71">
                  <c:v>10.139824030441458</c:v>
                </c:pt>
                <c:pt idx="72">
                  <c:v>9.5152764780693602</c:v>
                </c:pt>
                <c:pt idx="73">
                  <c:v>8.9273854154862544</c:v>
                </c:pt>
                <c:pt idx="74">
                  <c:v>8.3742893914105885</c:v>
                </c:pt>
                <c:pt idx="75">
                  <c:v>7.85417981850979</c:v>
                </c:pt>
                <c:pt idx="76">
                  <c:v>7.3653059925975608</c:v>
                </c:pt>
                <c:pt idx="77">
                  <c:v>6.9059788012636316</c:v>
                </c:pt>
                <c:pt idx="78">
                  <c:v>6.4745733122985731</c:v>
                </c:pt>
                <c:pt idx="79">
                  <c:v>6.0695304102329617</c:v>
                </c:pt>
                <c:pt idx="80">
                  <c:v>5.6893576292884607</c:v>
                </c:pt>
                <c:pt idx="81">
                  <c:v>5.3326293129356301</c:v>
                </c:pt>
                <c:pt idx="82">
                  <c:v>4.9979862139592459</c:v>
                </c:pt>
                <c:pt idx="83">
                  <c:v>4.684134634324292</c:v>
                </c:pt>
                <c:pt idx="84">
                  <c:v>4.3898451910864118</c:v>
                </c:pt>
                <c:pt idx="85">
                  <c:v>4.1139512829761387</c:v>
                </c:pt>
                <c:pt idx="86">
                  <c:v>3.8553473219789094</c:v>
                </c:pt>
                <c:pt idx="87">
                  <c:v>3.6129867851173199</c:v>
                </c:pt>
                <c:pt idx="88">
                  <c:v>3.3858801336014088</c:v>
                </c:pt>
                <c:pt idx="89">
                  <c:v>3.1730926394440191</c:v>
                </c:pt>
                <c:pt idx="90">
                  <c:v>2.9737421534385553</c:v>
                </c:pt>
                <c:pt idx="91">
                  <c:v>2.786996842977584</c:v>
                </c:pt>
                <c:pt idx="92">
                  <c:v>2.6120729234661617</c:v>
                </c:pt>
                <c:pt idx="93">
                  <c:v>2.4482324029770428</c:v>
                </c:pt>
                <c:pt idx="94">
                  <c:v>2.2947808562374363</c:v>
                </c:pt>
                <c:pt idx="95">
                  <c:v>2.151065240963121</c:v>
                </c:pt>
                <c:pt idx="96">
                  <c:v>2.0164717669109837</c:v>
                </c:pt>
                <c:pt idx="97">
                  <c:v>1.8904238257519506</c:v>
                </c:pt>
                <c:pt idx="98">
                  <c:v>1.7723799879283622</c:v>
                </c:pt>
                <c:pt idx="99">
                  <c:v>1.66183207101149</c:v>
                </c:pt>
                <c:pt idx="100">
                  <c:v>1.5583032826796179</c:v>
                </c:pt>
                <c:pt idx="101">
                  <c:v>1.4613464402624692</c:v>
                </c:pt>
                <c:pt idx="102">
                  <c:v>1.3705422678153227</c:v>
                </c:pt>
                <c:pt idx="103">
                  <c:v>1.2854977708695894</c:v>
                </c:pt>
                <c:pt idx="104">
                  <c:v>1.2058446883347911</c:v>
                </c:pt>
                <c:pt idx="105">
                  <c:v>1.1312380204787069</c:v>
                </c:pt>
                <c:pt idx="106">
                  <c:v>1.0613546314712787</c:v>
                </c:pt>
                <c:pt idx="107">
                  <c:v>0.99589192462855936</c:v>
                </c:pt>
                <c:pt idx="108">
                  <c:v>0.93456658822151917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72512"/>
        <c:axId val="638570552"/>
      </c:scatterChart>
      <c:catAx>
        <c:axId val="6385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70552"/>
        <c:crosses val="autoZero"/>
        <c:auto val="1"/>
        <c:lblAlgn val="ctr"/>
        <c:lblOffset val="100"/>
        <c:noMultiLvlLbl val="1"/>
      </c:catAx>
      <c:valAx>
        <c:axId val="63857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4.1247947142851444</c:v>
                </c:pt>
                <c:pt idx="3">
                  <c:v>8.4293397142860158</c:v>
                </c:pt>
                <c:pt idx="4">
                  <c:v>13.034256714285675</c:v>
                </c:pt>
                <c:pt idx="5">
                  <c:v>17.688841714285445</c:v>
                </c:pt>
                <c:pt idx="6">
                  <c:v>22.305584571427971</c:v>
                </c:pt>
                <c:pt idx="7">
                  <c:v>26.901041285713291</c:v>
                </c:pt>
                <c:pt idx="8">
                  <c:v>31.468116285714132</c:v>
                </c:pt>
                <c:pt idx="9">
                  <c:v>36.262244285713678</c:v>
                </c:pt>
                <c:pt idx="10">
                  <c:v>41.101309857142041</c:v>
                </c:pt>
                <c:pt idx="11">
                  <c:v>46.349543714284664</c:v>
                </c:pt>
                <c:pt idx="12">
                  <c:v>51.720764428570874</c:v>
                </c:pt>
                <c:pt idx="13">
                  <c:v>57.624140428571081</c:v>
                </c:pt>
                <c:pt idx="14">
                  <c:v>63.764029857142305</c:v>
                </c:pt>
                <c:pt idx="15">
                  <c:v>70.428979285714377</c:v>
                </c:pt>
                <c:pt idx="16">
                  <c:v>77.31152099999963</c:v>
                </c:pt>
                <c:pt idx="17">
                  <c:v>84.480243999999402</c:v>
                </c:pt>
                <c:pt idx="18">
                  <c:v>91.701000000000022</c:v>
                </c:pt>
                <c:pt idx="19">
                  <c:v>99.588724000000184</c:v>
                </c:pt>
                <c:pt idx="20">
                  <c:v>107.50955985714245</c:v>
                </c:pt>
                <c:pt idx="21">
                  <c:v>115.57466899999963</c:v>
                </c:pt>
                <c:pt idx="22">
                  <c:v>123.61376157142786</c:v>
                </c:pt>
                <c:pt idx="23">
                  <c:v>132.04546657142873</c:v>
                </c:pt>
                <c:pt idx="24">
                  <c:v>141.22928442857119</c:v>
                </c:pt>
                <c:pt idx="25">
                  <c:v>151.29529742857176</c:v>
                </c:pt>
                <c:pt idx="26">
                  <c:v>162.40669999999955</c:v>
                </c:pt>
                <c:pt idx="27">
                  <c:v>175.24938114285669</c:v>
                </c:pt>
                <c:pt idx="28">
                  <c:v>189.58919242857155</c:v>
                </c:pt>
                <c:pt idx="29">
                  <c:v>205.05244271428455</c:v>
                </c:pt>
                <c:pt idx="30">
                  <c:v>222.2280504285709</c:v>
                </c:pt>
                <c:pt idx="31">
                  <c:v>240.74941971428507</c:v>
                </c:pt>
                <c:pt idx="32">
                  <c:v>260.48410314285684</c:v>
                </c:pt>
                <c:pt idx="33">
                  <c:v>281.10098171428581</c:v>
                </c:pt>
                <c:pt idx="34">
                  <c:v>302.08682128571309</c:v>
                </c:pt>
                <c:pt idx="35">
                  <c:v>323.17436171428562</c:v>
                </c:pt>
                <c:pt idx="36">
                  <c:v>344.49605042857092</c:v>
                </c:pt>
                <c:pt idx="37">
                  <c:v>365.72313385714278</c:v>
                </c:pt>
                <c:pt idx="38">
                  <c:v>386.92183557142835</c:v>
                </c:pt>
                <c:pt idx="39">
                  <c:v>408.7638539999989</c:v>
                </c:pt>
                <c:pt idx="40">
                  <c:v>431.19715599999836</c:v>
                </c:pt>
                <c:pt idx="41">
                  <c:v>453.46726385714192</c:v>
                </c:pt>
                <c:pt idx="42">
                  <c:v>476.10160228571385</c:v>
                </c:pt>
                <c:pt idx="43">
                  <c:v>499.66780385714264</c:v>
                </c:pt>
                <c:pt idx="44">
                  <c:v>523.47997928571385</c:v>
                </c:pt>
                <c:pt idx="45">
                  <c:v>547.76518171428597</c:v>
                </c:pt>
                <c:pt idx="46">
                  <c:v>571.77602842857141</c:v>
                </c:pt>
                <c:pt idx="47">
                  <c:v>595.33040428571439</c:v>
                </c:pt>
                <c:pt idx="48">
                  <c:v>619.263201571428</c:v>
                </c:pt>
                <c:pt idx="49">
                  <c:v>642.86014985714246</c:v>
                </c:pt>
                <c:pt idx="50">
                  <c:v>666.12597928571449</c:v>
                </c:pt>
                <c:pt idx="51">
                  <c:v>689.44384171428646</c:v>
                </c:pt>
                <c:pt idx="52">
                  <c:v>712.7285922857136</c:v>
                </c:pt>
                <c:pt idx="53">
                  <c:v>736.70159700000022</c:v>
                </c:pt>
                <c:pt idx="54">
                  <c:v>760.99625999999989</c:v>
                </c:pt>
                <c:pt idx="55">
                  <c:v>785.60075571428661</c:v>
                </c:pt>
                <c:pt idx="56">
                  <c:v>811.01412742857156</c:v>
                </c:pt>
                <c:pt idx="57">
                  <c:v>836.81065085714272</c:v>
                </c:pt>
                <c:pt idx="58">
                  <c:v>863.05181971428647</c:v>
                </c:pt>
                <c:pt idx="59">
                  <c:v>889.77311085714246</c:v>
                </c:pt>
                <c:pt idx="60">
                  <c:v>916.50622771428516</c:v>
                </c:pt>
                <c:pt idx="61">
                  <c:v>943.78805571428529</c:v>
                </c:pt>
                <c:pt idx="62">
                  <c:v>971.49324285714192</c:v>
                </c:pt>
                <c:pt idx="63">
                  <c:v>999.53900942857035</c:v>
                </c:pt>
                <c:pt idx="64">
                  <c:v>1028.1902504285708</c:v>
                </c:pt>
                <c:pt idx="65">
                  <c:v>1057.3381695714279</c:v>
                </c:pt>
                <c:pt idx="66">
                  <c:v>1088.2883214285712</c:v>
                </c:pt>
                <c:pt idx="67">
                  <c:v>1120.6268072857138</c:v>
                </c:pt>
                <c:pt idx="68">
                  <c:v>1155.2689342857138</c:v>
                </c:pt>
                <c:pt idx="69">
                  <c:v>1191.8315505714281</c:v>
                </c:pt>
                <c:pt idx="70">
                  <c:v>1230.198764571428</c:v>
                </c:pt>
                <c:pt idx="71">
                  <c:v>1271.0020672857136</c:v>
                </c:pt>
                <c:pt idx="72">
                  <c:v>1316.1264709999987</c:v>
                </c:pt>
                <c:pt idx="73">
                  <c:v>1365.768281857142</c:v>
                </c:pt>
                <c:pt idx="74">
                  <c:v>1422.2051245714274</c:v>
                </c:pt>
                <c:pt idx="75">
                  <c:v>1485.4559201428574</c:v>
                </c:pt>
                <c:pt idx="76">
                  <c:v>1555.5135731428563</c:v>
                </c:pt>
                <c:pt idx="77">
                  <c:v>1631.1576742857142</c:v>
                </c:pt>
                <c:pt idx="78">
                  <c:v>1714.4198739999993</c:v>
                </c:pt>
                <c:pt idx="79">
                  <c:v>1806.3266408571426</c:v>
                </c:pt>
                <c:pt idx="80">
                  <c:v>1908.5099177142856</c:v>
                </c:pt>
                <c:pt idx="81">
                  <c:v>2021.6603238571424</c:v>
                </c:pt>
                <c:pt idx="82">
                  <c:v>2147.111795285713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3.3066404803098086</c:v>
                </c:pt>
                <c:pt idx="4">
                  <c:v>5.5738929896874936</c:v>
                </c:pt>
                <c:pt idx="5">
                  <c:v>8.3591147409768158</c:v>
                </c:pt>
                <c:pt idx="6">
                  <c:v>11.758264575968479</c:v>
                </c:pt>
                <c:pt idx="7">
                  <c:v>15.879538517390518</c:v>
                </c:pt>
                <c:pt idx="8">
                  <c:v>20.843670287472655</c:v>
                </c:pt>
                <c:pt idx="9">
                  <c:v>26.783934509867052</c:v>
                </c:pt>
                <c:pt idx="10">
                  <c:v>33.845790683518558</c:v>
                </c:pt>
                <c:pt idx="11">
                  <c:v>42.186108828427585</c:v>
                </c:pt>
                <c:pt idx="12">
                  <c:v>51.971924028943178</c:v>
                </c:pt>
                <c:pt idx="13">
                  <c:v>63.37867726783557</c:v>
                </c:pt>
                <c:pt idx="14">
                  <c:v>76.587914098881242</c:v>
                </c:pt>
                <c:pt idx="15">
                  <c:v>91.78443076484777</c:v>
                </c:pt>
                <c:pt idx="16">
                  <c:v>109.15287898715344</c:v>
                </c:pt>
                <c:pt idx="17">
                  <c:v>128.87386520545633</c:v>
                </c:pt>
                <c:pt idx="18">
                  <c:v>151.11960661649607</c:v>
                </c:pt>
                <c:pt idx="19">
                  <c:v>176.04923377119272</c:v>
                </c:pt>
                <c:pt idx="20">
                  <c:v>203.80385633207743</c:v>
                </c:pt>
                <c:pt idx="21">
                  <c:v>234.50153330516889</c:v>
                </c:pt>
                <c:pt idx="22">
                  <c:v>268.23231000451699</c:v>
                </c:pt>
                <c:pt idx="23">
                  <c:v>305.05349957800513</c:v>
                </c:pt>
                <c:pt idx="24">
                  <c:v>344.98539565893395</c:v>
                </c:pt>
                <c:pt idx="25">
                  <c:v>388.00760341014899</c:v>
                </c:pt>
                <c:pt idx="26">
                  <c:v>434.05616806758695</c:v>
                </c:pt>
                <c:pt idx="27">
                  <c:v>483.02166270326666</c:v>
                </c:pt>
                <c:pt idx="28">
                  <c:v>534.74837047963774</c:v>
                </c:pt>
                <c:pt idx="29">
                  <c:v>589.03466188745801</c:v>
                </c:pt>
                <c:pt idx="30">
                  <c:v>645.63462563581209</c:v>
                </c:pt>
                <c:pt idx="31">
                  <c:v>704.26096479415128</c:v>
                </c:pt>
                <c:pt idx="32">
                  <c:v>764.58911969364794</c:v>
                </c:pt>
                <c:pt idx="33">
                  <c:v>826.26252849836567</c:v>
                </c:pt>
                <c:pt idx="34">
                  <c:v>888.89888792095405</c:v>
                </c:pt>
                <c:pt idx="35">
                  <c:v>952.09723292322792</c:v>
                </c:pt>
                <c:pt idx="36">
                  <c:v>1015.4456178495877</c:v>
                </c:pt>
                <c:pt idx="37">
                  <c:v>1078.5291543649823</c:v>
                </c:pt>
                <c:pt idx="38">
                  <c:v>1140.9381453727894</c:v>
                </c:pt>
                <c:pt idx="39">
                  <c:v>1202.2760497147865</c:v>
                </c:pt>
                <c:pt idx="40">
                  <c:v>1262.167020160939</c:v>
                </c:pt>
                <c:pt idx="41">
                  <c:v>1320.2627765308935</c:v>
                </c:pt>
                <c:pt idx="42">
                  <c:v>1376.2486056279538</c:v>
                </c:pt>
                <c:pt idx="43">
                  <c:v>1429.8483182920352</c:v>
                </c:pt>
                <c:pt idx="44">
                  <c:v>1480.8280390992707</c:v>
                </c:pt>
                <c:pt idx="45">
                  <c:v>1528.9987535394196</c:v>
                </c:pt>
                <c:pt idx="46">
                  <c:v>1574.2175882230604</c:v>
                </c:pt>
                <c:pt idx="47">
                  <c:v>1616.3878491673754</c:v>
                </c:pt>
                <c:pt idx="48">
                  <c:v>1655.4578890309006</c:v>
                </c:pt>
                <c:pt idx="49">
                  <c:v>1691.4189141987072</c:v>
                </c:pt>
                <c:pt idx="50">
                  <c:v>1724.3018751959098</c:v>
                </c:pt>
                <c:pt idx="51">
                  <c:v>1754.1736078930526</c:v>
                </c:pt>
                <c:pt idx="52">
                  <c:v>1781.1324077896688</c:v>
                </c:pt>
                <c:pt idx="53">
                  <c:v>1805.3032253083427</c:v>
                </c:pt>
                <c:pt idx="54">
                  <c:v>1826.8326670022236</c:v>
                </c:pt>
                <c:pt idx="55">
                  <c:v>1845.8839768155342</c:v>
                </c:pt>
                <c:pt idx="56">
                  <c:v>1862.6321543223075</c:v>
                </c:pt>
                <c:pt idx="57">
                  <c:v>1877.2593447160218</c:v>
                </c:pt>
                <c:pt idx="58">
                  <c:v>1889.950609857515</c:v>
                </c:pt>
                <c:pt idx="59">
                  <c:v>1900.8901625371129</c:v>
                </c:pt>
                <c:pt idx="60">
                  <c:v>1910.2581187974558</c:v>
                </c:pt>
                <c:pt idx="61">
                  <c:v>1918.2277970445716</c:v>
                </c:pt>
                <c:pt idx="62">
                  <c:v>1924.9635688560347</c:v>
                </c:pt>
                <c:pt idx="63">
                  <c:v>1930.6192457117763</c:v>
                </c:pt>
                <c:pt idx="64">
                  <c:v>1935.3369688732985</c:v>
                </c:pt>
                <c:pt idx="65">
                  <c:v>1939.2465565896816</c:v>
                </c:pt>
                <c:pt idx="66">
                  <c:v>1942.4652537290999</c:v>
                </c:pt>
                <c:pt idx="67">
                  <c:v>1945.0978236222518</c:v>
                </c:pt>
                <c:pt idx="68">
                  <c:v>1947.2369199896307</c:v>
                </c:pt>
                <c:pt idx="69">
                  <c:v>1948.9636778189699</c:v>
                </c:pt>
                <c:pt idx="70">
                  <c:v>1950.3484654034644</c:v>
                </c:pt>
                <c:pt idx="71">
                  <c:v>1951.4517448616546</c:v>
                </c:pt>
                <c:pt idx="72">
                  <c:v>1952.3249947663462</c:v>
                </c:pt>
                <c:pt idx="73">
                  <c:v>1953.0116554875726</c:v>
                </c:pt>
                <c:pt idx="74">
                  <c:v>1953.5480650452562</c:v>
                </c:pt>
                <c:pt idx="75">
                  <c:v>1953.9643602930885</c:v>
                </c:pt>
                <c:pt idx="76">
                  <c:v>1954.2853248245003</c:v>
                </c:pt>
                <c:pt idx="77">
                  <c:v>1954.531170897784</c:v>
                </c:pt>
                <c:pt idx="78">
                  <c:v>1954.7182477927079</c:v>
                </c:pt>
                <c:pt idx="79">
                  <c:v>1954.8596732766603</c:v>
                </c:pt>
                <c:pt idx="80">
                  <c:v>1954.9658882728515</c:v>
                </c:pt>
                <c:pt idx="81">
                  <c:v>1955.0451374288855</c:v>
                </c:pt>
                <c:pt idx="82">
                  <c:v>1955.1038801550455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46552"/>
        <c:axId val="492448120"/>
      </c:scatterChart>
      <c:valAx>
        <c:axId val="4924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48120"/>
        <c:crosses val="autoZero"/>
        <c:crossBetween val="midCat"/>
      </c:valAx>
      <c:valAx>
        <c:axId val="49244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1.8920999999863852E-2</c:v>
                </c:pt>
                <c:pt idx="3">
                  <c:v>0.19867128571559078</c:v>
                </c:pt>
                <c:pt idx="4">
                  <c:v>0.49904328571437873</c:v>
                </c:pt>
                <c:pt idx="5">
                  <c:v>0.54871128571448935</c:v>
                </c:pt>
                <c:pt idx="6">
                  <c:v>0.51086914285724561</c:v>
                </c:pt>
                <c:pt idx="7">
                  <c:v>0.48958300000003874</c:v>
                </c:pt>
                <c:pt idx="8">
                  <c:v>0.46120128571556052</c:v>
                </c:pt>
                <c:pt idx="9">
                  <c:v>0.68825428571426528</c:v>
                </c:pt>
                <c:pt idx="10">
                  <c:v>0.73319185714308333</c:v>
                </c:pt>
                <c:pt idx="11">
                  <c:v>1.142360142857342</c:v>
                </c:pt>
                <c:pt idx="12">
                  <c:v>1.2653470000009293</c:v>
                </c:pt>
                <c:pt idx="13">
                  <c:v>1.797502285714927</c:v>
                </c:pt>
                <c:pt idx="14">
                  <c:v>2.0340157142859425</c:v>
                </c:pt>
                <c:pt idx="15">
                  <c:v>2.5590757142867915</c:v>
                </c:pt>
                <c:pt idx="16">
                  <c:v>2.7766679999999724</c:v>
                </c:pt>
                <c:pt idx="17">
                  <c:v>3.062849285714492</c:v>
                </c:pt>
                <c:pt idx="18">
                  <c:v>3.1148822857153391</c:v>
                </c:pt>
                <c:pt idx="19">
                  <c:v>3.7818502857148815</c:v>
                </c:pt>
                <c:pt idx="20">
                  <c:v>3.8149621428569844</c:v>
                </c:pt>
                <c:pt idx="21">
                  <c:v>3.9592354285719011</c:v>
                </c:pt>
                <c:pt idx="22">
                  <c:v>3.9332188571429469</c:v>
                </c:pt>
                <c:pt idx="23">
                  <c:v>4.3258312857155943</c:v>
                </c:pt>
                <c:pt idx="24">
                  <c:v>5.0779441428571772</c:v>
                </c:pt>
                <c:pt idx="25">
                  <c:v>5.960139285715286</c:v>
                </c:pt>
                <c:pt idx="26">
                  <c:v>7.0055288571425081</c:v>
                </c:pt>
                <c:pt idx="27">
                  <c:v>8.7368074285718649</c:v>
                </c:pt>
                <c:pt idx="28">
                  <c:v>10.233937571429578</c:v>
                </c:pt>
                <c:pt idx="29">
                  <c:v>11.357376571427722</c:v>
                </c:pt>
                <c:pt idx="30">
                  <c:v>13.069734000001063</c:v>
                </c:pt>
                <c:pt idx="31">
                  <c:v>14.415495571428892</c:v>
                </c:pt>
                <c:pt idx="32">
                  <c:v>15.62880971428649</c:v>
                </c:pt>
                <c:pt idx="33">
                  <c:v>16.511004857143689</c:v>
                </c:pt>
                <c:pt idx="34">
                  <c:v>16.879965857141997</c:v>
                </c:pt>
                <c:pt idx="35">
                  <c:v>16.981666714287257</c:v>
                </c:pt>
                <c:pt idx="36">
                  <c:v>17.215815000000021</c:v>
                </c:pt>
                <c:pt idx="37">
                  <c:v>17.121209714286579</c:v>
                </c:pt>
                <c:pt idx="38">
                  <c:v>17.092828000000281</c:v>
                </c:pt>
                <c:pt idx="39">
                  <c:v>17.736144714285274</c:v>
                </c:pt>
                <c:pt idx="40">
                  <c:v>18.327428285714177</c:v>
                </c:pt>
                <c:pt idx="41">
                  <c:v>18.164234142858277</c:v>
                </c:pt>
                <c:pt idx="42">
                  <c:v>18.528464714286656</c:v>
                </c:pt>
                <c:pt idx="43">
                  <c:v>19.460327857143511</c:v>
                </c:pt>
                <c:pt idx="44">
                  <c:v>19.706301714285928</c:v>
                </c:pt>
                <c:pt idx="45">
                  <c:v>20.179328714286839</c:v>
                </c:pt>
                <c:pt idx="46">
                  <c:v>19.904973000000155</c:v>
                </c:pt>
                <c:pt idx="47">
                  <c:v>19.448502142857706</c:v>
                </c:pt>
                <c:pt idx="48">
                  <c:v>19.826923571428324</c:v>
                </c:pt>
                <c:pt idx="49">
                  <c:v>19.491074571429181</c:v>
                </c:pt>
                <c:pt idx="50">
                  <c:v>19.159955714286752</c:v>
                </c:pt>
                <c:pt idx="51">
                  <c:v>19.21198871428669</c:v>
                </c:pt>
                <c:pt idx="52">
                  <c:v>19.178876857141859</c:v>
                </c:pt>
                <c:pt idx="53">
                  <c:v>19.867131000001336</c:v>
                </c:pt>
                <c:pt idx="54">
                  <c:v>20.188789285714392</c:v>
                </c:pt>
                <c:pt idx="55">
                  <c:v>20.498622000001433</c:v>
                </c:pt>
                <c:pt idx="56">
                  <c:v>21.307497999999669</c:v>
                </c:pt>
                <c:pt idx="57">
                  <c:v>21.690649714285883</c:v>
                </c:pt>
                <c:pt idx="58">
                  <c:v>22.135295142858467</c:v>
                </c:pt>
                <c:pt idx="59">
                  <c:v>22.615417428570709</c:v>
                </c:pt>
                <c:pt idx="60">
                  <c:v>22.627243142857424</c:v>
                </c:pt>
                <c:pt idx="61">
                  <c:v>23.175954285714852</c:v>
                </c:pt>
                <c:pt idx="62">
                  <c:v>23.59931342857135</c:v>
                </c:pt>
                <c:pt idx="63">
                  <c:v>23.93989285714315</c:v>
                </c:pt>
                <c:pt idx="64">
                  <c:v>24.545367285715201</c:v>
                </c:pt>
                <c:pt idx="65">
                  <c:v>25.042045428571782</c:v>
                </c:pt>
                <c:pt idx="66">
                  <c:v>26.844278142858002</c:v>
                </c:pt>
                <c:pt idx="67">
                  <c:v>28.232612142857306</c:v>
                </c:pt>
                <c:pt idx="68">
                  <c:v>30.536253285714793</c:v>
                </c:pt>
                <c:pt idx="69">
                  <c:v>32.456742571429004</c:v>
                </c:pt>
                <c:pt idx="70">
                  <c:v>34.261340285714596</c:v>
                </c:pt>
                <c:pt idx="71">
                  <c:v>36.697429000000284</c:v>
                </c:pt>
                <c:pt idx="72">
                  <c:v>41.018529999999828</c:v>
                </c:pt>
                <c:pt idx="73">
                  <c:v>45.535937142858074</c:v>
                </c:pt>
                <c:pt idx="74">
                  <c:v>52.330969000000096</c:v>
                </c:pt>
                <c:pt idx="75">
                  <c:v>59.144921857144709</c:v>
                </c:pt>
                <c:pt idx="76">
                  <c:v>65.951779285713656</c:v>
                </c:pt>
                <c:pt idx="77">
                  <c:v>71.538227428572554</c:v>
                </c:pt>
                <c:pt idx="78">
                  <c:v>79.156325999999808</c:v>
                </c:pt>
                <c:pt idx="79">
                  <c:v>87.800893142858058</c:v>
                </c:pt>
                <c:pt idx="80">
                  <c:v>98.077403142857747</c:v>
                </c:pt>
                <c:pt idx="81">
                  <c:v>109.04453242857153</c:v>
                </c:pt>
                <c:pt idx="82">
                  <c:v>121.3455977142853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1.8335410942396306</c:v>
                </c:pt>
                <c:pt idx="4">
                  <c:v>2.267252509377685</c:v>
                </c:pt>
                <c:pt idx="5">
                  <c:v>2.7852217512893227</c:v>
                </c:pt>
                <c:pt idx="6">
                  <c:v>3.3991498349916633</c:v>
                </c:pt>
                <c:pt idx="7">
                  <c:v>4.1212739414220385</c:v>
                </c:pt>
                <c:pt idx="8">
                  <c:v>4.9641317700821368</c:v>
                </c:pt>
                <c:pt idx="9">
                  <c:v>5.940264222394398</c:v>
                </c:pt>
                <c:pt idx="10">
                  <c:v>7.0618561736515044</c:v>
                </c:pt>
                <c:pt idx="11">
                  <c:v>8.3403181449090269</c:v>
                </c:pt>
                <c:pt idx="12">
                  <c:v>9.7858152005155912</c:v>
                </c:pt>
                <c:pt idx="13">
                  <c:v>11.406753238892396</c:v>
                </c:pt>
                <c:pt idx="14">
                  <c:v>13.209236831045677</c:v>
                </c:pt>
                <c:pt idx="15">
                  <c:v>15.196516665966522</c:v>
                </c:pt>
                <c:pt idx="16">
                  <c:v>17.36844822230567</c:v>
                </c:pt>
                <c:pt idx="17">
                  <c:v>19.720986218302887</c:v>
                </c:pt>
                <c:pt idx="18">
                  <c:v>22.245741411039738</c:v>
                </c:pt>
                <c:pt idx="19">
                  <c:v>24.92962715469665</c:v>
                </c:pt>
                <c:pt idx="20">
                  <c:v>27.754622560884716</c:v>
                </c:pt>
                <c:pt idx="21">
                  <c:v>30.697676973091468</c:v>
                </c:pt>
                <c:pt idx="22">
                  <c:v>33.73077669934812</c:v>
                </c:pt>
                <c:pt idx="23">
                  <c:v>36.821189573488113</c:v>
                </c:pt>
                <c:pt idx="24">
                  <c:v>39.931896080928837</c:v>
                </c:pt>
                <c:pt idx="25">
                  <c:v>43.022207751215014</c:v>
                </c:pt>
                <c:pt idx="26">
                  <c:v>46.048564657437957</c:v>
                </c:pt>
                <c:pt idx="27">
                  <c:v>48.965494635679725</c:v>
                </c:pt>
                <c:pt idx="28">
                  <c:v>51.726707776371128</c:v>
                </c:pt>
                <c:pt idx="29">
                  <c:v>54.286291407820229</c:v>
                </c:pt>
                <c:pt idx="30">
                  <c:v>56.599963748354092</c:v>
                </c:pt>
                <c:pt idx="31">
                  <c:v>58.626339158339235</c:v>
                </c:pt>
                <c:pt idx="32">
                  <c:v>60.328154899496674</c:v>
                </c:pt>
                <c:pt idx="33">
                  <c:v>61.673408804717752</c:v>
                </c:pt>
                <c:pt idx="34">
                  <c:v>62.636359422588349</c:v>
                </c:pt>
                <c:pt idx="35">
                  <c:v>63.198345002273861</c:v>
                </c:pt>
                <c:pt idx="36">
                  <c:v>63.348384926359806</c:v>
                </c:pt>
                <c:pt idx="37">
                  <c:v>63.083536515394556</c:v>
                </c:pt>
                <c:pt idx="38">
                  <c:v>62.408991007807145</c:v>
                </c:pt>
                <c:pt idx="39">
                  <c:v>61.337904341997152</c:v>
                </c:pt>
                <c:pt idx="40">
                  <c:v>59.890970446152565</c:v>
                </c:pt>
                <c:pt idx="41">
                  <c:v>58.095756369954302</c:v>
                </c:pt>
                <c:pt idx="42">
                  <c:v>55.985829097060417</c:v>
                </c:pt>
                <c:pt idx="43">
                  <c:v>53.599712664081352</c:v>
                </c:pt>
                <c:pt idx="44">
                  <c:v>50.979720807235545</c:v>
                </c:pt>
                <c:pt idx="45">
                  <c:v>48.170714440148942</c:v>
                </c:pt>
                <c:pt idx="46">
                  <c:v>45.218834683640701</c:v>
                </c:pt>
                <c:pt idx="47">
                  <c:v>42.170260944315054</c:v>
                </c:pt>
                <c:pt idx="48">
                  <c:v>39.07003986352511</c:v>
                </c:pt>
                <c:pt idx="49">
                  <c:v>35.961025167806696</c:v>
                </c:pt>
                <c:pt idx="50">
                  <c:v>32.882960997202595</c:v>
                </c:pt>
                <c:pt idx="51">
                  <c:v>29.871732697142658</c:v>
                </c:pt>
                <c:pt idx="52">
                  <c:v>26.958799896616284</c:v>
                </c:pt>
                <c:pt idx="53">
                  <c:v>24.170817518673939</c:v>
                </c:pt>
                <c:pt idx="54">
                  <c:v>21.52944169388088</c:v>
                </c:pt>
                <c:pt idx="55">
                  <c:v>19.051309813310606</c:v>
                </c:pt>
                <c:pt idx="56">
                  <c:v>16.748177506773303</c:v>
                </c:pt>
                <c:pt idx="57">
                  <c:v>14.627190393714361</c:v>
                </c:pt>
                <c:pt idx="58">
                  <c:v>12.691265141493163</c:v>
                </c:pt>
                <c:pt idx="59">
                  <c:v>10.939552679597876</c:v>
                </c:pt>
                <c:pt idx="60">
                  <c:v>9.3679562603430124</c:v>
                </c:pt>
                <c:pt idx="61">
                  <c:v>7.9696782471158043</c:v>
                </c:pt>
                <c:pt idx="62">
                  <c:v>6.7357718114631515</c:v>
                </c:pt>
                <c:pt idx="63">
                  <c:v>5.6556768557417119</c:v>
                </c:pt>
                <c:pt idx="64">
                  <c:v>4.7177231615221142</c:v>
                </c:pt>
                <c:pt idx="65">
                  <c:v>3.9095877163830934</c:v>
                </c:pt>
                <c:pt idx="66">
                  <c:v>3.2186971394183641</c:v>
                </c:pt>
                <c:pt idx="67">
                  <c:v>2.6325698931519605</c:v>
                </c:pt>
                <c:pt idx="68">
                  <c:v>2.1390963673788548</c:v>
                </c:pt>
                <c:pt idx="69">
                  <c:v>1.7267578293392905</c:v>
                </c:pt>
                <c:pt idx="70">
                  <c:v>1.3847875844943713</c:v>
                </c:pt>
                <c:pt idx="71">
                  <c:v>1.1032794581902508</c:v>
                </c:pt>
                <c:pt idx="72">
                  <c:v>0.87324990469168084</c:v>
                </c:pt>
                <c:pt idx="73">
                  <c:v>0.68666072122632704</c:v>
                </c:pt>
                <c:pt idx="74">
                  <c:v>0.53640955768352327</c:v>
                </c:pt>
                <c:pt idx="75">
                  <c:v>0.41629524783223454</c:v>
                </c:pt>
                <c:pt idx="76">
                  <c:v>0.32096453141176501</c:v>
                </c:pt>
                <c:pt idx="77">
                  <c:v>0.24584607328366054</c:v>
                </c:pt>
                <c:pt idx="78">
                  <c:v>0.1870768949237975</c:v>
                </c:pt>
                <c:pt idx="79">
                  <c:v>0.14142548395249327</c:v>
                </c:pt>
                <c:pt idx="80">
                  <c:v>0.10621499619128323</c:v>
                </c:pt>
                <c:pt idx="81">
                  <c:v>7.9249156033927542E-2</c:v>
                </c:pt>
                <c:pt idx="82">
                  <c:v>5.8742726159951568E-2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47728"/>
        <c:axId val="492448512"/>
      </c:scatterChart>
      <c:valAx>
        <c:axId val="4924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48512"/>
        <c:crosses val="autoZero"/>
        <c:crossBetween val="midCat"/>
      </c:valAx>
      <c:valAx>
        <c:axId val="4924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4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-156</c:v>
                </c:pt>
                <c:pt idx="159">
                  <c:v>-156</c:v>
                </c:pt>
                <c:pt idx="160">
                  <c:v>-156</c:v>
                </c:pt>
                <c:pt idx="161">
                  <c:v>-156</c:v>
                </c:pt>
                <c:pt idx="162">
                  <c:v>-156</c:v>
                </c:pt>
                <c:pt idx="163">
                  <c:v>-156</c:v>
                </c:pt>
                <c:pt idx="164">
                  <c:v>-156</c:v>
                </c:pt>
                <c:pt idx="165">
                  <c:v>-156</c:v>
                </c:pt>
                <c:pt idx="166">
                  <c:v>-156</c:v>
                </c:pt>
                <c:pt idx="167">
                  <c:v>-156</c:v>
                </c:pt>
                <c:pt idx="168">
                  <c:v>-156</c:v>
                </c:pt>
                <c:pt idx="169">
                  <c:v>-156</c:v>
                </c:pt>
                <c:pt idx="170">
                  <c:v>-156</c:v>
                </c:pt>
                <c:pt idx="171">
                  <c:v>-156</c:v>
                </c:pt>
                <c:pt idx="172">
                  <c:v>-156</c:v>
                </c:pt>
                <c:pt idx="173">
                  <c:v>-156</c:v>
                </c:pt>
                <c:pt idx="174">
                  <c:v>-156</c:v>
                </c:pt>
                <c:pt idx="175">
                  <c:v>-156</c:v>
                </c:pt>
                <c:pt idx="176">
                  <c:v>-156</c:v>
                </c:pt>
                <c:pt idx="177">
                  <c:v>-156</c:v>
                </c:pt>
                <c:pt idx="178">
                  <c:v>-156</c:v>
                </c:pt>
                <c:pt idx="179">
                  <c:v>-156</c:v>
                </c:pt>
                <c:pt idx="180">
                  <c:v>-156</c:v>
                </c:pt>
                <c:pt idx="181">
                  <c:v>-156</c:v>
                </c:pt>
                <c:pt idx="182">
                  <c:v>-156</c:v>
                </c:pt>
                <c:pt idx="183">
                  <c:v>-156</c:v>
                </c:pt>
                <c:pt idx="184">
                  <c:v>-156</c:v>
                </c:pt>
                <c:pt idx="185">
                  <c:v>-156</c:v>
                </c:pt>
                <c:pt idx="186">
                  <c:v>-156</c:v>
                </c:pt>
                <c:pt idx="187">
                  <c:v>-156</c:v>
                </c:pt>
                <c:pt idx="188">
                  <c:v>-156</c:v>
                </c:pt>
                <c:pt idx="189">
                  <c:v>-156</c:v>
                </c:pt>
                <c:pt idx="190">
                  <c:v>-156</c:v>
                </c:pt>
                <c:pt idx="191">
                  <c:v>-156</c:v>
                </c:pt>
                <c:pt idx="192">
                  <c:v>-156</c:v>
                </c:pt>
              </c:strCache>
            </c:strRef>
          </c:xVal>
          <c:yVal>
            <c:numRef>
              <c:f>Cauchy!$D$2:$D$199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4.1247947142851444</c:v>
                </c:pt>
                <c:pt idx="3">
                  <c:v>8.4293397142860158</c:v>
                </c:pt>
                <c:pt idx="4">
                  <c:v>13.034256714285675</c:v>
                </c:pt>
                <c:pt idx="5">
                  <c:v>17.688841714285445</c:v>
                </c:pt>
                <c:pt idx="6">
                  <c:v>22.305584571427971</c:v>
                </c:pt>
                <c:pt idx="7">
                  <c:v>26.901041285713291</c:v>
                </c:pt>
                <c:pt idx="8">
                  <c:v>31.468116285714132</c:v>
                </c:pt>
                <c:pt idx="9">
                  <c:v>36.262244285713678</c:v>
                </c:pt>
                <c:pt idx="10">
                  <c:v>41.101309857142041</c:v>
                </c:pt>
                <c:pt idx="11">
                  <c:v>46.349543714284664</c:v>
                </c:pt>
                <c:pt idx="12">
                  <c:v>51.720764428570874</c:v>
                </c:pt>
                <c:pt idx="13">
                  <c:v>57.624140428571081</c:v>
                </c:pt>
                <c:pt idx="14">
                  <c:v>63.764029857142305</c:v>
                </c:pt>
                <c:pt idx="15">
                  <c:v>70.428979285714377</c:v>
                </c:pt>
                <c:pt idx="16">
                  <c:v>77.31152099999963</c:v>
                </c:pt>
                <c:pt idx="17">
                  <c:v>84.480243999999402</c:v>
                </c:pt>
                <c:pt idx="18">
                  <c:v>91.701000000000022</c:v>
                </c:pt>
                <c:pt idx="19">
                  <c:v>99.588724000000184</c:v>
                </c:pt>
                <c:pt idx="20">
                  <c:v>107.50955985714245</c:v>
                </c:pt>
                <c:pt idx="21">
                  <c:v>115.57466899999963</c:v>
                </c:pt>
                <c:pt idx="22">
                  <c:v>123.61376157142786</c:v>
                </c:pt>
                <c:pt idx="23">
                  <c:v>132.04546657142873</c:v>
                </c:pt>
                <c:pt idx="24">
                  <c:v>141.22928442857119</c:v>
                </c:pt>
                <c:pt idx="25">
                  <c:v>151.29529742857176</c:v>
                </c:pt>
                <c:pt idx="26">
                  <c:v>162.40669999999955</c:v>
                </c:pt>
                <c:pt idx="27">
                  <c:v>175.24938114285669</c:v>
                </c:pt>
                <c:pt idx="28">
                  <c:v>189.58919242857155</c:v>
                </c:pt>
                <c:pt idx="29">
                  <c:v>205.05244271428455</c:v>
                </c:pt>
                <c:pt idx="30">
                  <c:v>222.2280504285709</c:v>
                </c:pt>
                <c:pt idx="31">
                  <c:v>240.74941971428507</c:v>
                </c:pt>
                <c:pt idx="32">
                  <c:v>260.48410314285684</c:v>
                </c:pt>
                <c:pt idx="33">
                  <c:v>281.10098171428581</c:v>
                </c:pt>
                <c:pt idx="34">
                  <c:v>302.08682128571309</c:v>
                </c:pt>
                <c:pt idx="35">
                  <c:v>323.17436171428562</c:v>
                </c:pt>
                <c:pt idx="36">
                  <c:v>344.49605042857092</c:v>
                </c:pt>
                <c:pt idx="37">
                  <c:v>365.72313385714278</c:v>
                </c:pt>
                <c:pt idx="38">
                  <c:v>386.92183557142835</c:v>
                </c:pt>
                <c:pt idx="39">
                  <c:v>408.7638539999989</c:v>
                </c:pt>
                <c:pt idx="40">
                  <c:v>431.19715599999836</c:v>
                </c:pt>
                <c:pt idx="41">
                  <c:v>453.46726385714192</c:v>
                </c:pt>
                <c:pt idx="42">
                  <c:v>476.10160228571385</c:v>
                </c:pt>
                <c:pt idx="43">
                  <c:v>499.66780385714264</c:v>
                </c:pt>
                <c:pt idx="44">
                  <c:v>523.47997928571385</c:v>
                </c:pt>
                <c:pt idx="45">
                  <c:v>547.76518171428597</c:v>
                </c:pt>
                <c:pt idx="46">
                  <c:v>571.77602842857141</c:v>
                </c:pt>
                <c:pt idx="47">
                  <c:v>595.33040428571439</c:v>
                </c:pt>
                <c:pt idx="48">
                  <c:v>619.263201571428</c:v>
                </c:pt>
                <c:pt idx="49">
                  <c:v>642.86014985714246</c:v>
                </c:pt>
                <c:pt idx="50">
                  <c:v>666.12597928571449</c:v>
                </c:pt>
                <c:pt idx="51">
                  <c:v>689.44384171428646</c:v>
                </c:pt>
                <c:pt idx="52">
                  <c:v>712.7285922857136</c:v>
                </c:pt>
                <c:pt idx="53">
                  <c:v>736.70159700000022</c:v>
                </c:pt>
                <c:pt idx="54">
                  <c:v>760.99625999999989</c:v>
                </c:pt>
                <c:pt idx="55">
                  <c:v>785.60075571428661</c:v>
                </c:pt>
                <c:pt idx="56">
                  <c:v>811.01412742857156</c:v>
                </c:pt>
                <c:pt idx="57">
                  <c:v>836.81065085714272</c:v>
                </c:pt>
                <c:pt idx="58">
                  <c:v>863.05181971428647</c:v>
                </c:pt>
                <c:pt idx="59">
                  <c:v>889.77311085714246</c:v>
                </c:pt>
                <c:pt idx="60">
                  <c:v>916.50622771428516</c:v>
                </c:pt>
                <c:pt idx="61">
                  <c:v>943.78805571428529</c:v>
                </c:pt>
                <c:pt idx="62">
                  <c:v>971.49324285714192</c:v>
                </c:pt>
                <c:pt idx="63">
                  <c:v>999.53900942857035</c:v>
                </c:pt>
                <c:pt idx="64">
                  <c:v>1028.1902504285708</c:v>
                </c:pt>
                <c:pt idx="65">
                  <c:v>1057.3381695714279</c:v>
                </c:pt>
                <c:pt idx="66">
                  <c:v>1088.2883214285712</c:v>
                </c:pt>
                <c:pt idx="67">
                  <c:v>1120.6268072857138</c:v>
                </c:pt>
                <c:pt idx="68">
                  <c:v>1155.2689342857138</c:v>
                </c:pt>
                <c:pt idx="69">
                  <c:v>1191.8315505714281</c:v>
                </c:pt>
                <c:pt idx="70">
                  <c:v>1230.198764571428</c:v>
                </c:pt>
                <c:pt idx="71">
                  <c:v>1271.0020672857136</c:v>
                </c:pt>
                <c:pt idx="72">
                  <c:v>1316.1264709999987</c:v>
                </c:pt>
                <c:pt idx="73">
                  <c:v>1365.768281857142</c:v>
                </c:pt>
                <c:pt idx="74">
                  <c:v>1422.2051245714274</c:v>
                </c:pt>
                <c:pt idx="75">
                  <c:v>1485.4559201428574</c:v>
                </c:pt>
                <c:pt idx="76">
                  <c:v>1555.5135731428563</c:v>
                </c:pt>
                <c:pt idx="77">
                  <c:v>1631.1576742857142</c:v>
                </c:pt>
                <c:pt idx="78">
                  <c:v>1714.4198739999993</c:v>
                </c:pt>
                <c:pt idx="79">
                  <c:v>1806.3266408571426</c:v>
                </c:pt>
                <c:pt idx="80">
                  <c:v>1908.5099177142856</c:v>
                </c:pt>
                <c:pt idx="81">
                  <c:v>2021.6603238571424</c:v>
                </c:pt>
                <c:pt idx="82">
                  <c:v>2147.111795285713</c:v>
                </c:pt>
                <c:pt idx="83">
                  <c:v>2287.3429931428564</c:v>
                </c:pt>
                <c:pt idx="84">
                  <c:v>2438.7328959999995</c:v>
                </c:pt>
                <c:pt idx="85">
                  <c:v>2601.8846135714284</c:v>
                </c:pt>
                <c:pt idx="86">
                  <c:v>2783.6428452857144</c:v>
                </c:pt>
                <c:pt idx="87">
                  <c:v>2982.6074314285706</c:v>
                </c:pt>
                <c:pt idx="88">
                  <c:v>3203.1751572857129</c:v>
                </c:pt>
                <c:pt idx="89">
                  <c:v>3444.3550315714274</c:v>
                </c:pt>
                <c:pt idx="90">
                  <c:v>3708.1645139999991</c:v>
                </c:pt>
                <c:pt idx="91">
                  <c:v>3990.1145791428571</c:v>
                </c:pt>
                <c:pt idx="92">
                  <c:v>4298.3602111428581</c:v>
                </c:pt>
                <c:pt idx="93">
                  <c:v>4629.7581461428572</c:v>
                </c:pt>
                <c:pt idx="94">
                  <c:v>4986.5836435714291</c:v>
                </c:pt>
                <c:pt idx="95">
                  <c:v>5371.6393881428567</c:v>
                </c:pt>
                <c:pt idx="96">
                  <c:v>5785.3511038571423</c:v>
                </c:pt>
                <c:pt idx="97">
                  <c:v>6219.4786617142845</c:v>
                </c:pt>
                <c:pt idx="98">
                  <c:v>6666.0137159999986</c:v>
                </c:pt>
                <c:pt idx="99">
                  <c:v>7127.3355920000004</c:v>
                </c:pt>
                <c:pt idx="100">
                  <c:v>7601.8076165714292</c:v>
                </c:pt>
                <c:pt idx="101">
                  <c:v>8094.4273191428574</c:v>
                </c:pt>
                <c:pt idx="102">
                  <c:v>8602.9478218571458</c:v>
                </c:pt>
                <c:pt idx="103">
                  <c:v>9130.5147538571437</c:v>
                </c:pt>
                <c:pt idx="104">
                  <c:v>9664.4888355714284</c:v>
                </c:pt>
                <c:pt idx="105">
                  <c:v>10205.596163285714</c:v>
                </c:pt>
                <c:pt idx="106">
                  <c:v>10762.902298142857</c:v>
                </c:pt>
                <c:pt idx="107">
                  <c:v>11325.91550285714</c:v>
                </c:pt>
                <c:pt idx="108">
                  <c:v>11897.14755057143</c:v>
                </c:pt>
                <c:pt idx="109">
                  <c:v>12475.711515571431</c:v>
                </c:pt>
                <c:pt idx="110">
                  <c:v>13048.220735999996</c:v>
                </c:pt>
                <c:pt idx="111">
                  <c:v>13623.953635000002</c:v>
                </c:pt>
                <c:pt idx="112">
                  <c:v>14204.61310942857</c:v>
                </c:pt>
                <c:pt idx="113">
                  <c:v>14778.416058428571</c:v>
                </c:pt>
                <c:pt idx="114">
                  <c:v>15355.338620142855</c:v>
                </c:pt>
                <c:pt idx="115">
                  <c:v>15928.001574285714</c:v>
                </c:pt>
                <c:pt idx="116">
                  <c:v>16492.001040285711</c:v>
                </c:pt>
                <c:pt idx="117">
                  <c:v>17050.12314657143</c:v>
                </c:pt>
                <c:pt idx="118">
                  <c:v>17594.905893571427</c:v>
                </c:pt>
                <c:pt idx="119">
                  <c:v>18129.222919714284</c:v>
                </c:pt>
                <c:pt idx="120">
                  <c:v>18642.338879142855</c:v>
                </c:pt>
                <c:pt idx="121">
                  <c:v>19135.521483714288</c:v>
                </c:pt>
                <c:pt idx="122">
                  <c:v>19611.734247285716</c:v>
                </c:pt>
                <c:pt idx="123">
                  <c:v>20066.904407999999</c:v>
                </c:pt>
                <c:pt idx="124">
                  <c:v>20502.091546285712</c:v>
                </c:pt>
                <c:pt idx="125">
                  <c:v>20919.088433999998</c:v>
                </c:pt>
                <c:pt idx="126">
                  <c:v>21320.591324857141</c:v>
                </c:pt>
                <c:pt idx="127">
                  <c:v>21712.917493142861</c:v>
                </c:pt>
                <c:pt idx="128">
                  <c:v>22093.079774142861</c:v>
                </c:pt>
                <c:pt idx="129">
                  <c:v>22459.566846714282</c:v>
                </c:pt>
                <c:pt idx="130">
                  <c:v>22816.044669428567</c:v>
                </c:pt>
                <c:pt idx="131">
                  <c:v>23160.074788571426</c:v>
                </c:pt>
                <c:pt idx="132">
                  <c:v>23499.94463585714</c:v>
                </c:pt>
                <c:pt idx="133">
                  <c:v>23833.435715000003</c:v>
                </c:pt>
                <c:pt idx="134">
                  <c:v>24156.260037000004</c:v>
                </c:pt>
                <c:pt idx="135">
                  <c:v>24460.272078000002</c:v>
                </c:pt>
                <c:pt idx="136">
                  <c:v>24749.570616428573</c:v>
                </c:pt>
                <c:pt idx="137">
                  <c:v>25026.135269999995</c:v>
                </c:pt>
                <c:pt idx="138">
                  <c:v>25299.980018714283</c:v>
                </c:pt>
                <c:pt idx="139">
                  <c:v>25571.577889571428</c:v>
                </c:pt>
                <c:pt idx="140">
                  <c:v>25839.263827714287</c:v>
                </c:pt>
                <c:pt idx="141">
                  <c:v>26106.954496142855</c:v>
                </c:pt>
                <c:pt idx="142">
                  <c:v>26386.028557571426</c:v>
                </c:pt>
                <c:pt idx="143">
                  <c:v>26668.023560285717</c:v>
                </c:pt>
                <c:pt idx="144">
                  <c:v>26942.154490285717</c:v>
                </c:pt>
                <c:pt idx="145">
                  <c:v>27207.778031000002</c:v>
                </c:pt>
                <c:pt idx="146">
                  <c:v>27466.696414999999</c:v>
                </c:pt>
                <c:pt idx="147">
                  <c:v>27722.880703428575</c:v>
                </c:pt>
                <c:pt idx="148">
                  <c:v>27975.462891714287</c:v>
                </c:pt>
                <c:pt idx="149">
                  <c:v>28219.388687285707</c:v>
                </c:pt>
                <c:pt idx="150">
                  <c:v>28462.855646714281</c:v>
                </c:pt>
                <c:pt idx="151">
                  <c:v>28714.922235714279</c:v>
                </c:pt>
                <c:pt idx="152">
                  <c:v>28953.034530428566</c:v>
                </c:pt>
                <c:pt idx="153">
                  <c:v>29176.565769999994</c:v>
                </c:pt>
                <c:pt idx="154">
                  <c:v>29394.68558157143</c:v>
                </c:pt>
                <c:pt idx="155">
                  <c:v>29607.824419714285</c:v>
                </c:pt>
                <c:pt idx="156">
                  <c:v>29826.388876571429</c:v>
                </c:pt>
                <c:pt idx="157">
                  <c:v>30057.814935571434</c:v>
                </c:pt>
                <c:pt idx="158">
                  <c:v>-4069.7250111428575</c:v>
                </c:pt>
                <c:pt idx="159">
                  <c:v>-4069.7250111428575</c:v>
                </c:pt>
                <c:pt idx="160">
                  <c:v>-4069.7250111428575</c:v>
                </c:pt>
                <c:pt idx="161">
                  <c:v>-4069.7250111428575</c:v>
                </c:pt>
                <c:pt idx="162">
                  <c:v>-4069.7250111428575</c:v>
                </c:pt>
                <c:pt idx="163">
                  <c:v>-4069.7250111428575</c:v>
                </c:pt>
                <c:pt idx="164">
                  <c:v>-4069.7250111428575</c:v>
                </c:pt>
                <c:pt idx="165">
                  <c:v>-4069.7250111428575</c:v>
                </c:pt>
                <c:pt idx="166">
                  <c:v>-4069.7250111428575</c:v>
                </c:pt>
                <c:pt idx="167">
                  <c:v>-4069.7250111428575</c:v>
                </c:pt>
                <c:pt idx="168">
                  <c:v>-4069.7250111428575</c:v>
                </c:pt>
                <c:pt idx="169">
                  <c:v>-4069.7250111428575</c:v>
                </c:pt>
                <c:pt idx="170">
                  <c:v>-4069.7250111428575</c:v>
                </c:pt>
                <c:pt idx="171">
                  <c:v>-4069.7250111428575</c:v>
                </c:pt>
                <c:pt idx="172">
                  <c:v>-4069.7250111428575</c:v>
                </c:pt>
                <c:pt idx="173">
                  <c:v>-4069.7250111428575</c:v>
                </c:pt>
                <c:pt idx="174">
                  <c:v>-4069.7250111428575</c:v>
                </c:pt>
                <c:pt idx="175">
                  <c:v>-4069.7250111428575</c:v>
                </c:pt>
                <c:pt idx="176">
                  <c:v>-4069.7250111428575</c:v>
                </c:pt>
                <c:pt idx="177">
                  <c:v>-4069.7250111428575</c:v>
                </c:pt>
                <c:pt idx="178">
                  <c:v>-4069.7250111428575</c:v>
                </c:pt>
                <c:pt idx="179">
                  <c:v>-4069.7250111428575</c:v>
                </c:pt>
                <c:pt idx="180">
                  <c:v>-4069.7250111428575</c:v>
                </c:pt>
                <c:pt idx="181">
                  <c:v>-4069.7250111428575</c:v>
                </c:pt>
                <c:pt idx="182">
                  <c:v>-4069.7250111428575</c:v>
                </c:pt>
                <c:pt idx="183">
                  <c:v>-4069.7250111428575</c:v>
                </c:pt>
                <c:pt idx="184">
                  <c:v>-4069.7250111428575</c:v>
                </c:pt>
                <c:pt idx="185">
                  <c:v>-4069.7250111428575</c:v>
                </c:pt>
                <c:pt idx="186">
                  <c:v>-4069.7250111428575</c:v>
                </c:pt>
                <c:pt idx="187">
                  <c:v>-4069.7250111428575</c:v>
                </c:pt>
                <c:pt idx="188">
                  <c:v>-4069.7250111428575</c:v>
                </c:pt>
                <c:pt idx="189">
                  <c:v>-4069.7250111428575</c:v>
                </c:pt>
                <c:pt idx="190">
                  <c:v>-4069.7250111428575</c:v>
                </c:pt>
                <c:pt idx="191">
                  <c:v>-4069.7250111428575</c:v>
                </c:pt>
                <c:pt idx="192">
                  <c:v>-4069.7250111428575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54A-43DA-AA2E-9276F5B8C465}"/>
            </c:ext>
          </c:extLst>
        </c:ser>
        <c:ser>
          <c:idx val="1"/>
          <c:order val="1"/>
          <c:tx>
            <c:strRef>
              <c:f>Cauchy!$E$1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-156</c:v>
                </c:pt>
                <c:pt idx="159">
                  <c:v>-156</c:v>
                </c:pt>
                <c:pt idx="160">
                  <c:v>-156</c:v>
                </c:pt>
                <c:pt idx="161">
                  <c:v>-156</c:v>
                </c:pt>
                <c:pt idx="162">
                  <c:v>-156</c:v>
                </c:pt>
                <c:pt idx="163">
                  <c:v>-156</c:v>
                </c:pt>
                <c:pt idx="164">
                  <c:v>-156</c:v>
                </c:pt>
                <c:pt idx="165">
                  <c:v>-156</c:v>
                </c:pt>
                <c:pt idx="166">
                  <c:v>-156</c:v>
                </c:pt>
                <c:pt idx="167">
                  <c:v>-156</c:v>
                </c:pt>
                <c:pt idx="168">
                  <c:v>-156</c:v>
                </c:pt>
                <c:pt idx="169">
                  <c:v>-156</c:v>
                </c:pt>
                <c:pt idx="170">
                  <c:v>-156</c:v>
                </c:pt>
                <c:pt idx="171">
                  <c:v>-156</c:v>
                </c:pt>
                <c:pt idx="172">
                  <c:v>-156</c:v>
                </c:pt>
                <c:pt idx="173">
                  <c:v>-156</c:v>
                </c:pt>
                <c:pt idx="174">
                  <c:v>-156</c:v>
                </c:pt>
                <c:pt idx="175">
                  <c:v>-156</c:v>
                </c:pt>
                <c:pt idx="176">
                  <c:v>-156</c:v>
                </c:pt>
                <c:pt idx="177">
                  <c:v>-156</c:v>
                </c:pt>
                <c:pt idx="178">
                  <c:v>-156</c:v>
                </c:pt>
                <c:pt idx="179">
                  <c:v>-156</c:v>
                </c:pt>
                <c:pt idx="180">
                  <c:v>-156</c:v>
                </c:pt>
                <c:pt idx="181">
                  <c:v>-156</c:v>
                </c:pt>
                <c:pt idx="182">
                  <c:v>-156</c:v>
                </c:pt>
                <c:pt idx="183">
                  <c:v>-156</c:v>
                </c:pt>
                <c:pt idx="184">
                  <c:v>-156</c:v>
                </c:pt>
                <c:pt idx="185">
                  <c:v>-156</c:v>
                </c:pt>
                <c:pt idx="186">
                  <c:v>-156</c:v>
                </c:pt>
                <c:pt idx="187">
                  <c:v>-156</c:v>
                </c:pt>
                <c:pt idx="188">
                  <c:v>-156</c:v>
                </c:pt>
                <c:pt idx="189">
                  <c:v>-156</c:v>
                </c:pt>
                <c:pt idx="190">
                  <c:v>-156</c:v>
                </c:pt>
                <c:pt idx="191">
                  <c:v>-156</c:v>
                </c:pt>
                <c:pt idx="192">
                  <c:v>-156</c:v>
                </c:pt>
              </c:strCache>
            </c:strRef>
          </c:xVal>
          <c:yVal>
            <c:numRef>
              <c:f>Cauchy!$E$2:$E$199</c:f>
              <c:numCache>
                <c:formatCode>General</c:formatCode>
                <c:ptCount val="198"/>
                <c:pt idx="0">
                  <c:v>0</c:v>
                </c:pt>
                <c:pt idx="1">
                  <c:v>10.859945038159996</c:v>
                </c:pt>
                <c:pt idx="2">
                  <c:v>21.889557153349749</c:v>
                </c:pt>
                <c:pt idx="3">
                  <c:v>33.092833157003447</c:v>
                </c:pt>
                <c:pt idx="4">
                  <c:v>44.473896047292683</c:v>
                </c:pt>
                <c:pt idx="5">
                  <c:v>56.037000014708816</c:v>
                </c:pt>
                <c:pt idx="6">
                  <c:v>67.786535687135597</c:v>
                </c:pt>
                <c:pt idx="7">
                  <c:v>79.727035627847542</c:v>
                </c:pt>
                <c:pt idx="8">
                  <c:v>91.863180100735207</c:v>
                </c:pt>
                <c:pt idx="9">
                  <c:v>104.19980311798733</c:v>
                </c:pt>
                <c:pt idx="10">
                  <c:v>116.74189878645657</c:v>
                </c:pt>
                <c:pt idx="11">
                  <c:v>129.49462797000669</c:v>
                </c:pt>
                <c:pt idx="12">
                  <c:v>142.46332528628886</c:v>
                </c:pt>
                <c:pt idx="13">
                  <c:v>155.65350645763289</c:v>
                </c:pt>
                <c:pt idx="14">
                  <c:v>169.07087603706901</c:v>
                </c:pt>
                <c:pt idx="15">
                  <c:v>182.72133553192921</c:v>
                </c:pt>
                <c:pt idx="16">
                  <c:v>196.61099194901979</c:v>
                </c:pt>
                <c:pt idx="17">
                  <c:v>210.74616678701969</c:v>
                </c:pt>
                <c:pt idx="18">
                  <c:v>225.13340550355252</c:v>
                </c:pt>
                <c:pt idx="19">
                  <c:v>239.77948748631488</c:v>
                </c:pt>
                <c:pt idx="20">
                  <c:v>254.69143655973286</c:v>
                </c:pt>
                <c:pt idx="21">
                  <c:v>269.87653206087555</c:v>
                </c:pt>
                <c:pt idx="22">
                  <c:v>285.34232052079415</c:v>
                </c:pt>
                <c:pt idx="23">
                  <c:v>301.09662799009521</c:v>
                </c:pt>
                <c:pt idx="24">
                  <c:v>317.14757305041348</c:v>
                </c:pt>
                <c:pt idx="25">
                  <c:v>333.50358055654476</c:v>
                </c:pt>
                <c:pt idx="26">
                  <c:v>350.17339615735494</c:v>
                </c:pt>
                <c:pt idx="27">
                  <c:v>367.16610164721931</c:v>
                </c:pt>
                <c:pt idx="28">
                  <c:v>384.49113120369793</c:v>
                </c:pt>
                <c:pt idx="29">
                  <c:v>402.15828857144322</c:v>
                </c:pt>
                <c:pt idx="30">
                  <c:v>420.17776525700094</c:v>
                </c:pt>
                <c:pt idx="31">
                  <c:v>438.5601598042407</c:v>
                </c:pt>
                <c:pt idx="32">
                  <c:v>457.31649822567681</c:v>
                </c:pt>
                <c:pt idx="33">
                  <c:v>476.45825567096057</c:v>
                </c:pt>
                <c:pt idx="34">
                  <c:v>495.99737942038774</c:v>
                </c:pt>
                <c:pt idx="35">
                  <c:v>515.94631329842946</c:v>
                </c:pt>
                <c:pt idx="36">
                  <c:v>536.31802361011637</c:v>
                </c:pt>
                <c:pt idx="37">
                  <c:v>557.12602671165769</c:v>
                </c:pt>
                <c:pt idx="38">
                  <c:v>578.38441833603019</c:v>
                </c:pt>
                <c:pt idx="39">
                  <c:v>600.10790480451533</c:v>
                </c:pt>
                <c:pt idx="40">
                  <c:v>622.31183626638506</c:v>
                </c:pt>
                <c:pt idx="41">
                  <c:v>645.0122421212493</c:v>
                </c:pt>
                <c:pt idx="42">
                  <c:v>668.22586879208916</c:v>
                </c:pt>
                <c:pt idx="43">
                  <c:v>691.97022003185282</c:v>
                </c:pt>
                <c:pt idx="44">
                  <c:v>716.26359996282042</c:v>
                </c:pt>
                <c:pt idx="45">
                  <c:v>741.12515906592489</c:v>
                </c:pt>
                <c:pt idx="46">
                  <c:v>766.57494335702643</c:v>
                </c:pt>
                <c:pt idx="47">
                  <c:v>792.63394700899153</c:v>
                </c:pt>
                <c:pt idx="48">
                  <c:v>819.3241687025552</c:v>
                </c:pt>
                <c:pt idx="49">
                  <c:v>846.66867201561047</c:v>
                </c:pt>
                <c:pt idx="50">
                  <c:v>874.69165019007391</c:v>
                </c:pt>
                <c:pt idx="51">
                  <c:v>903.41849564815107</c:v>
                </c:pt>
                <c:pt idx="52">
                  <c:v>932.87587466605544</c:v>
                </c:pt>
                <c:pt idx="53">
                  <c:v>963.09180765344536</c:v>
                </c:pt>
                <c:pt idx="54">
                  <c:v>994.0957555315274</c:v>
                </c:pt>
                <c:pt idx="55">
                  <c:v>1025.918712752479</c:v>
                </c:pt>
                <c:pt idx="56">
                  <c:v>1058.5933075582027</c:v>
                </c:pt>
                <c:pt idx="57">
                  <c:v>1092.1539101381488</c:v>
                </c:pt>
                <c:pt idx="58">
                  <c:v>1126.6367494148519</c:v>
                </c:pt>
                <c:pt idx="59">
                  <c:v>1162.0800392628396</c:v>
                </c:pt>
                <c:pt idx="60">
                  <c:v>1198.5241150527661</c:v>
                </c:pt>
                <c:pt idx="61">
                  <c:v>1236.0115815091913</c:v>
                </c:pt>
                <c:pt idx="62">
                  <c:v>1274.5874729787722</c:v>
                </c:pt>
                <c:pt idx="63">
                  <c:v>1314.299427327353</c:v>
                </c:pt>
                <c:pt idx="64">
                  <c:v>1355.1978748213389</c:v>
                </c:pt>
                <c:pt idx="65">
                  <c:v>1397.3362435029587</c:v>
                </c:pt>
                <c:pt idx="66">
                  <c:v>1440.7711827429443</c:v>
                </c:pt>
                <c:pt idx="67">
                  <c:v>1485.5628068506048</c:v>
                </c:pt>
                <c:pt idx="68">
                  <c:v>1531.7749608434585</c:v>
                </c:pt>
                <c:pt idx="69">
                  <c:v>1579.4755107302399</c:v>
                </c:pt>
                <c:pt idx="70">
                  <c:v>1628.7366609465405</c:v>
                </c:pt>
                <c:pt idx="71">
                  <c:v>1679.6353019065791</c:v>
                </c:pt>
                <c:pt idx="72">
                  <c:v>1732.2533910034326</c:v>
                </c:pt>
                <c:pt idx="73">
                  <c:v>1786.6783708102671</c:v>
                </c:pt>
                <c:pt idx="74">
                  <c:v>1843.0036287145322</c:v>
                </c:pt>
                <c:pt idx="75">
                  <c:v>1901.3290027649148</c:v>
                </c:pt>
                <c:pt idx="76">
                  <c:v>1961.7613391377611</c:v>
                </c:pt>
                <c:pt idx="77">
                  <c:v>2024.4151073481842</c:v>
                </c:pt>
                <c:pt idx="78">
                  <c:v>2089.4130801557785</c:v>
                </c:pt>
                <c:pt idx="79">
                  <c:v>2156.8870860628645</c:v>
                </c:pt>
                <c:pt idx="80">
                  <c:v>2226.9788433945173</c:v>
                </c:pt>
                <c:pt idx="81">
                  <c:v>2299.8408862077708</c:v>
                </c:pt>
                <c:pt idx="82">
                  <c:v>2375.6375937298244</c:v>
                </c:pt>
                <c:pt idx="83">
                  <c:v>2454.5463367041175</c:v>
                </c:pt>
                <c:pt idx="84">
                  <c:v>2536.7587559665576</c:v>
                </c:pt>
                <c:pt idx="85">
                  <c:v>2622.4821908262979</c:v>
                </c:pt>
                <c:pt idx="86">
                  <c:v>2711.9412774380935</c:v>
                </c:pt>
                <c:pt idx="87">
                  <c:v>2805.3797403869221</c:v>
                </c:pt>
                <c:pt idx="88">
                  <c:v>2903.0624042307131</c:v>
                </c:pt>
                <c:pt idx="89">
                  <c:v>3005.277455845433</c:v>
                </c:pt>
                <c:pt idx="90">
                  <c:v>3112.3389931827078</c:v>
                </c:pt>
                <c:pt idx="91">
                  <c:v>3224.589901591633</c:v>
                </c:pt>
                <c:pt idx="92">
                  <c:v>3342.4051052957184</c:v>
                </c:pt>
                <c:pt idx="93">
                  <c:v>3466.1952490896847</c:v>
                </c:pt>
                <c:pt idx="94">
                  <c:v>3596.410873978296</c:v>
                </c:pt>
                <c:pt idx="95">
                  <c:v>3733.5471604785985</c:v>
                </c:pt>
                <c:pt idx="96">
                  <c:v>3878.1493248066231</c:v>
                </c:pt>
                <c:pt idx="97">
                  <c:v>4030.818766315153</c:v>
                </c:pt>
                <c:pt idx="98">
                  <c:v>4192.2200794485452</c:v>
                </c:pt>
                <c:pt idx="99">
                  <c:v>4363.0890601650917</c:v>
                </c:pt>
                <c:pt idx="100">
                  <c:v>4544.2418551389082</c:v>
                </c:pt>
                <c:pt idx="101">
                  <c:v>4736.5854217460937</c:v>
                </c:pt>
                <c:pt idx="102">
                  <c:v>4941.1294871279351</c:v>
                </c:pt>
                <c:pt idx="103">
                  <c:v>5159.0002141475088</c:v>
                </c:pt>
                <c:pt idx="104">
                  <c:v>5391.4557984761368</c:v>
                </c:pt>
                <c:pt idx="105">
                  <c:v>5639.9042305092235</c:v>
                </c:pt>
                <c:pt idx="106">
                  <c:v>5905.9234521490644</c:v>
                </c:pt>
                <c:pt idx="107">
                  <c:v>6191.2841120413104</c:v>
                </c:pt>
                <c:pt idx="108">
                  <c:v>6497.975058728086</c:v>
                </c:pt>
                <c:pt idx="109">
                  <c:v>6828.2315868114392</c:v>
                </c:pt>
                <c:pt idx="110">
                  <c:v>7184.5662328917233</c:v>
                </c:pt>
                <c:pt idx="111">
                  <c:v>7569.801556253833</c:v>
                </c:pt>
                <c:pt idx="112">
                  <c:v>7987.1037628318909</c:v>
                </c:pt>
                <c:pt idx="113">
                  <c:v>8440.0151403053442</c:v>
                </c:pt>
                <c:pt idx="114">
                  <c:v>8932.4819333372288</c:v>
                </c:pt>
                <c:pt idx="115">
                  <c:v>9468.8723314932213</c:v>
                </c:pt>
                <c:pt idx="116">
                  <c:v>10053.976475460136</c:v>
                </c:pt>
                <c:pt idx="117">
                  <c:v>10692.976635876141</c:v>
                </c:pt>
                <c:pt idx="118">
                  <c:v>11391.370929578386</c:v>
                </c:pt>
                <c:pt idx="119">
                  <c:v>12154.828380585164</c:v>
                </c:pt>
                <c:pt idx="120">
                  <c:v>12988.947759121256</c:v>
                </c:pt>
                <c:pt idx="121">
                  <c:v>13898.88960573873</c:v>
                </c:pt>
                <c:pt idx="122">
                  <c:v>14888.85414623848</c:v>
                </c:pt>
                <c:pt idx="123">
                  <c:v>15961.393467583723</c:v>
                </c:pt>
                <c:pt idx="124">
                  <c:v>17116.581413663542</c:v>
                </c:pt>
                <c:pt idx="125">
                  <c:v>18351.123479103284</c:v>
                </c:pt>
                <c:pt idx="126">
                  <c:v>19657.565709796207</c:v>
                </c:pt>
                <c:pt idx="127">
                  <c:v>21023.831634050086</c:v>
                </c:pt>
                <c:pt idx="128">
                  <c:v>22433.334559475035</c:v>
                </c:pt>
                <c:pt idx="129">
                  <c:v>23865.831639216045</c:v>
                </c:pt>
                <c:pt idx="130">
                  <c:v>25298.995068975899</c:v>
                </c:pt>
                <c:pt idx="131">
                  <c:v>26710.435141636459</c:v>
                </c:pt>
                <c:pt idx="132">
                  <c:v>28079.737175495367</c:v>
                </c:pt>
                <c:pt idx="133">
                  <c:v>29390.068804542723</c:v>
                </c:pt>
                <c:pt idx="134">
                  <c:v>30629.079107709724</c:v>
                </c:pt>
                <c:pt idx="135">
                  <c:v>31789.051215286079</c:v>
                </c:pt>
                <c:pt idx="136">
                  <c:v>32866.466412311274</c:v>
                </c:pt>
                <c:pt idx="137">
                  <c:v>33861.225435296146</c:v>
                </c:pt>
                <c:pt idx="138">
                  <c:v>34775.758999402686</c:v>
                </c:pt>
                <c:pt idx="139">
                  <c:v>35614.191211701866</c:v>
                </c:pt>
                <c:pt idx="140">
                  <c:v>36381.642292340286</c:v>
                </c:pt>
                <c:pt idx="141">
                  <c:v>37083.69684938452</c:v>
                </c:pt>
                <c:pt idx="142">
                  <c:v>37726.027534021014</c:v>
                </c:pt>
                <c:pt idx="143">
                  <c:v>38314.147291349174</c:v>
                </c:pt>
                <c:pt idx="144">
                  <c:v>38853.259583317333</c:v>
                </c:pt>
                <c:pt idx="145">
                  <c:v>39348.178745620986</c:v>
                </c:pt>
                <c:pt idx="146">
                  <c:v>39803.297951337721</c:v>
                </c:pt>
                <c:pt idx="147">
                  <c:v>40222.587836058738</c:v>
                </c:pt>
                <c:pt idx="148">
                  <c:v>40609.613685910139</c:v>
                </c:pt>
                <c:pt idx="149">
                  <c:v>40967.562902534868</c:v>
                </c:pt>
                <c:pt idx="150">
                  <c:v>41299.277279519622</c:v>
                </c:pt>
                <c:pt idx="151">
                  <c:v>41607.286623353488</c:v>
                </c:pt>
                <c:pt idx="152">
                  <c:v>41893.84162208224</c:v>
                </c:pt>
                <c:pt idx="153">
                  <c:v>42160.944777740944</c:v>
                </c:pt>
                <c:pt idx="154">
                  <c:v>42410.378810466304</c:v>
                </c:pt>
                <c:pt idx="155">
                  <c:v>42643.732314366171</c:v>
                </c:pt>
                <c:pt idx="156">
                  <c:v>42862.422670421794</c:v>
                </c:pt>
                <c:pt idx="157">
                  <c:v>43067.716350520466</c:v>
                </c:pt>
                <c:pt idx="158">
                  <c:v>43069.945815937375</c:v>
                </c:pt>
                <c:pt idx="159">
                  <c:v>43072.175281354284</c:v>
                </c:pt>
                <c:pt idx="160">
                  <c:v>43074.404746771193</c:v>
                </c:pt>
                <c:pt idx="161">
                  <c:v>43076.634212188103</c:v>
                </c:pt>
                <c:pt idx="162">
                  <c:v>43078.863677605012</c:v>
                </c:pt>
                <c:pt idx="163">
                  <c:v>43081.093143021921</c:v>
                </c:pt>
                <c:pt idx="164">
                  <c:v>43083.32260843883</c:v>
                </c:pt>
                <c:pt idx="165">
                  <c:v>43085.552073855739</c:v>
                </c:pt>
                <c:pt idx="166">
                  <c:v>43087.781539272648</c:v>
                </c:pt>
                <c:pt idx="167">
                  <c:v>43090.011004689557</c:v>
                </c:pt>
                <c:pt idx="168">
                  <c:v>43092.240470106466</c:v>
                </c:pt>
                <c:pt idx="169">
                  <c:v>43094.469935523375</c:v>
                </c:pt>
                <c:pt idx="170">
                  <c:v>43096.699400940284</c:v>
                </c:pt>
                <c:pt idx="171">
                  <c:v>43098.928866357193</c:v>
                </c:pt>
                <c:pt idx="172">
                  <c:v>43101.158331774102</c:v>
                </c:pt>
                <c:pt idx="173">
                  <c:v>43103.387797191011</c:v>
                </c:pt>
                <c:pt idx="174">
                  <c:v>43105.617262607921</c:v>
                </c:pt>
                <c:pt idx="175">
                  <c:v>43107.84672802483</c:v>
                </c:pt>
                <c:pt idx="176">
                  <c:v>43110.076193441739</c:v>
                </c:pt>
                <c:pt idx="177">
                  <c:v>43112.305658858648</c:v>
                </c:pt>
                <c:pt idx="178">
                  <c:v>43114.535124275557</c:v>
                </c:pt>
                <c:pt idx="179">
                  <c:v>43116.764589692466</c:v>
                </c:pt>
                <c:pt idx="180">
                  <c:v>43118.994055109375</c:v>
                </c:pt>
                <c:pt idx="181">
                  <c:v>43121.223520526284</c:v>
                </c:pt>
                <c:pt idx="182">
                  <c:v>43123.452985943193</c:v>
                </c:pt>
                <c:pt idx="183">
                  <c:v>43125.682451360102</c:v>
                </c:pt>
                <c:pt idx="184">
                  <c:v>43127.911916777011</c:v>
                </c:pt>
                <c:pt idx="185">
                  <c:v>43130.14138219392</c:v>
                </c:pt>
                <c:pt idx="186">
                  <c:v>43132.37084761083</c:v>
                </c:pt>
                <c:pt idx="187">
                  <c:v>43134.600313027739</c:v>
                </c:pt>
                <c:pt idx="188">
                  <c:v>43136.829778444648</c:v>
                </c:pt>
                <c:pt idx="189">
                  <c:v>43139.059243861557</c:v>
                </c:pt>
                <c:pt idx="190">
                  <c:v>43141.288709278466</c:v>
                </c:pt>
                <c:pt idx="191">
                  <c:v>43143.518174695375</c:v>
                </c:pt>
                <c:pt idx="192">
                  <c:v>43145.747640112284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54A-43DA-AA2E-9276F5B8C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49296"/>
        <c:axId val="492445768"/>
      </c:scatterChart>
      <c:valAx>
        <c:axId val="4924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45768"/>
        <c:crosses val="autoZero"/>
        <c:crossBetween val="midCat"/>
      </c:valAx>
      <c:valAx>
        <c:axId val="49244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4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4</xdr:row>
      <xdr:rowOff>163830</xdr:rowOff>
    </xdr:from>
    <xdr:to>
      <xdr:col>12</xdr:col>
      <xdr:colOff>426720</xdr:colOff>
      <xdr:row>19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5B0EFD9-11C6-4727-B230-7BCA50E88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5</xdr:row>
      <xdr:rowOff>110490</xdr:rowOff>
    </xdr:from>
    <xdr:to>
      <xdr:col>23</xdr:col>
      <xdr:colOff>228600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EC13471-ECE4-420F-829B-21F345271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11</xdr:col>
      <xdr:colOff>370217</xdr:colOff>
      <xdr:row>4</xdr:row>
      <xdr:rowOff>80513</xdr:rowOff>
    </xdr:from>
    <xdr:to>
      <xdr:col>17</xdr:col>
      <xdr:colOff>607444</xdr:colOff>
      <xdr:row>19</xdr:row>
      <xdr:rowOff>127959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53E8DF2-4C5D-49FE-AA7D-C1E54747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305519</xdr:colOff>
      <xdr:row>3</xdr:row>
      <xdr:rowOff>116456</xdr:rowOff>
    </xdr:from>
    <xdr:to>
      <xdr:col>10</xdr:col>
      <xdr:colOff>377406</xdr:colOff>
      <xdr:row>18</xdr:row>
      <xdr:rowOff>163902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5111B43-3434-4DBB-804C-98AC05173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7</xdr:row>
      <xdr:rowOff>109538</xdr:rowOff>
    </xdr:from>
    <xdr:to>
      <xdr:col>9</xdr:col>
      <xdr:colOff>47625</xdr:colOff>
      <xdr:row>22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F12E2300-DD40-40E7-BA01-D034DF2E0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9</xdr:row>
      <xdr:rowOff>109538</xdr:rowOff>
    </xdr:from>
    <xdr:to>
      <xdr:col>16</xdr:col>
      <xdr:colOff>171450</xdr:colOff>
      <xdr:row>24</xdr:row>
      <xdr:rowOff>138113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84B27AA8-34EF-45E9-9D3F-054C8BDFD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workbookViewId="0">
      <selection activeCell="J136" sqref="J5:J136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32" t="s">
        <v>469</v>
      </c>
      <c r="B1" s="32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33" t="s">
        <v>470</v>
      </c>
      <c r="G2" s="33"/>
      <c r="H2" s="33"/>
      <c r="I2" s="33"/>
      <c r="J2" s="33"/>
      <c r="K2" s="33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3">
      <c r="A4" s="9" t="s">
        <v>44</v>
      </c>
      <c r="B4" s="9"/>
      <c r="C4" s="10">
        <f>[1]Sheet1_Raw!N3</f>
        <v>0</v>
      </c>
      <c r="F4" t="s">
        <v>231</v>
      </c>
      <c r="G4">
        <v>156</v>
      </c>
      <c r="H4">
        <v>4080.841144</v>
      </c>
      <c r="I4">
        <v>4069.7250111428575</v>
      </c>
      <c r="J4">
        <v>4.1058737142852806</v>
      </c>
    </row>
    <row r="5" spans="1:12" ht="24" x14ac:dyDescent="0.3">
      <c r="A5" s="9" t="s">
        <v>45</v>
      </c>
      <c r="B5" s="9"/>
      <c r="C5" s="10">
        <f>[1]Sheet1_Raw!N4</f>
        <v>0</v>
      </c>
      <c r="F5" t="s">
        <v>232</v>
      </c>
      <c r="G5">
        <v>157</v>
      </c>
      <c r="H5">
        <v>4085.6092549999998</v>
      </c>
      <c r="I5">
        <v>4073.8498058571427</v>
      </c>
      <c r="J5">
        <v>4.1247947142851444</v>
      </c>
    </row>
    <row r="6" spans="1:12" ht="24" x14ac:dyDescent="0.3">
      <c r="A6" s="9" t="s">
        <v>46</v>
      </c>
      <c r="B6" s="9"/>
      <c r="C6" s="10">
        <f>[1]Sheet1_Raw!N5</f>
        <v>0</v>
      </c>
      <c r="F6" t="s">
        <v>233</v>
      </c>
      <c r="G6">
        <v>158</v>
      </c>
      <c r="H6">
        <v>4091.9336250000001</v>
      </c>
      <c r="I6">
        <v>4078.1543508571435</v>
      </c>
      <c r="J6">
        <v>4.3045450000008714</v>
      </c>
    </row>
    <row r="7" spans="1:12" ht="24" x14ac:dyDescent="0.3">
      <c r="A7" s="9" t="s">
        <v>47</v>
      </c>
      <c r="B7" s="9"/>
      <c r="C7" s="10">
        <f>[1]Sheet1_Raw!N6</f>
        <v>0</v>
      </c>
      <c r="F7" t="s">
        <v>234</v>
      </c>
      <c r="G7">
        <v>159</v>
      </c>
      <c r="H7">
        <v>4098.2083270000003</v>
      </c>
      <c r="I7">
        <v>4082.7592678571432</v>
      </c>
      <c r="J7">
        <v>4.6049169999996593</v>
      </c>
    </row>
    <row r="8" spans="1:12" ht="24" x14ac:dyDescent="0.3">
      <c r="A8" s="9" t="s">
        <v>48</v>
      </c>
      <c r="B8" s="9"/>
      <c r="C8" s="10">
        <f>[1]Sheet1_Raw!N7</f>
        <v>1.191E-2</v>
      </c>
      <c r="F8" t="s">
        <v>235</v>
      </c>
      <c r="G8">
        <v>160</v>
      </c>
      <c r="H8">
        <v>4103.0923309999998</v>
      </c>
      <c r="I8">
        <v>4087.413852857143</v>
      </c>
      <c r="J8">
        <v>4.6545849999997699</v>
      </c>
    </row>
    <row r="9" spans="1:12" ht="24" x14ac:dyDescent="0.3">
      <c r="A9" s="9" t="s">
        <v>49</v>
      </c>
      <c r="B9" s="9"/>
      <c r="C9" s="10">
        <f>[1]Sheet1_Raw!N8</f>
        <v>4.7638E-2</v>
      </c>
      <c r="F9" t="s">
        <v>236</v>
      </c>
      <c r="G9">
        <v>161</v>
      </c>
      <c r="H9">
        <v>4107.0326450000002</v>
      </c>
      <c r="I9">
        <v>4092.0305957142855</v>
      </c>
      <c r="J9">
        <v>4.6167428571425262</v>
      </c>
    </row>
    <row r="10" spans="1:12" ht="24" x14ac:dyDescent="0.3">
      <c r="A10" s="9" t="s">
        <v>50</v>
      </c>
      <c r="B10" s="9"/>
      <c r="C10" s="10">
        <f>[1]Sheet1_Raw!N9</f>
        <v>4.7638E-2</v>
      </c>
      <c r="F10" t="s">
        <v>237</v>
      </c>
      <c r="G10">
        <v>162</v>
      </c>
      <c r="H10">
        <v>4109.6650399999999</v>
      </c>
      <c r="I10">
        <v>4096.6260524285708</v>
      </c>
      <c r="J10">
        <v>4.5954567142853193</v>
      </c>
    </row>
    <row r="11" spans="1:12" ht="24" x14ac:dyDescent="0.3">
      <c r="A11" s="9" t="s">
        <v>51</v>
      </c>
      <c r="B11" s="9"/>
      <c r="C11" s="10">
        <f>[1]Sheet1_Raw!N10</f>
        <v>4.7638E-2</v>
      </c>
      <c r="F11" t="s">
        <v>238</v>
      </c>
      <c r="G11">
        <v>163</v>
      </c>
      <c r="H11">
        <v>4112.8106690000004</v>
      </c>
      <c r="I11">
        <v>4101.1931274285716</v>
      </c>
      <c r="J11">
        <v>4.5670750000008411</v>
      </c>
    </row>
    <row r="12" spans="1:12" ht="24" x14ac:dyDescent="0.3">
      <c r="A12" s="9" t="s">
        <v>52</v>
      </c>
      <c r="B12" s="9"/>
      <c r="C12" s="10">
        <f>[1]Sheet1_Raw!N11</f>
        <v>5.9547999999999997E-2</v>
      </c>
      <c r="F12" t="s">
        <v>239</v>
      </c>
      <c r="G12">
        <v>164</v>
      </c>
      <c r="H12">
        <v>4119.1681509999999</v>
      </c>
      <c r="I12">
        <v>4105.9872554285712</v>
      </c>
      <c r="J12">
        <v>4.7941279999995459</v>
      </c>
    </row>
    <row r="13" spans="1:12" ht="24" x14ac:dyDescent="0.3">
      <c r="A13" s="9" t="s">
        <v>53</v>
      </c>
      <c r="B13" s="9"/>
      <c r="C13" s="10">
        <f>[1]Sheet1_Raw!N12</f>
        <v>9.5277000000000001E-2</v>
      </c>
      <c r="F13" t="s">
        <v>240</v>
      </c>
      <c r="G13">
        <v>165</v>
      </c>
      <c r="H13">
        <v>4125.807084</v>
      </c>
      <c r="I13">
        <v>4110.8263209999996</v>
      </c>
      <c r="J13">
        <v>4.8390655714283639</v>
      </c>
    </row>
    <row r="14" spans="1:12" ht="24" x14ac:dyDescent="0.3">
      <c r="A14" s="9" t="s">
        <v>54</v>
      </c>
      <c r="B14" s="9"/>
      <c r="C14" s="10">
        <f>[1]Sheet1_Raw!N13</f>
        <v>0.11909599999999999</v>
      </c>
      <c r="F14" t="s">
        <v>241</v>
      </c>
      <c r="G14">
        <v>166</v>
      </c>
      <c r="H14">
        <v>4134.9459639999995</v>
      </c>
      <c r="I14">
        <v>4116.0745548571422</v>
      </c>
      <c r="J14">
        <v>5.2482338571426226</v>
      </c>
    </row>
    <row r="15" spans="1:12" ht="24" x14ac:dyDescent="0.3">
      <c r="A15" s="9" t="s">
        <v>55</v>
      </c>
      <c r="B15" s="9"/>
      <c r="C15" s="10">
        <f>[1]Sheet1_Raw!N14</f>
        <v>0.14291499999999999</v>
      </c>
      <c r="F15" t="s">
        <v>242</v>
      </c>
      <c r="G15">
        <v>167</v>
      </c>
      <c r="H15">
        <v>4140.6908759999997</v>
      </c>
      <c r="I15">
        <v>4121.4457755714284</v>
      </c>
      <c r="J15">
        <v>5.3712207142862098</v>
      </c>
    </row>
    <row r="16" spans="1:12" ht="24" x14ac:dyDescent="0.3">
      <c r="A16" s="9" t="s">
        <v>56</v>
      </c>
      <c r="B16" s="9"/>
      <c r="C16" s="10">
        <f>[1]Sheet1_Raw!N15</f>
        <v>0.14291499999999999</v>
      </c>
      <c r="F16" t="s">
        <v>243</v>
      </c>
      <c r="G16">
        <v>168</v>
      </c>
      <c r="H16">
        <v>4148.3562769999999</v>
      </c>
      <c r="I16">
        <v>4127.3491515714286</v>
      </c>
      <c r="J16">
        <v>5.9033760000002076</v>
      </c>
    </row>
    <row r="17" spans="1:10" ht="24" x14ac:dyDescent="0.3">
      <c r="A17" s="9" t="s">
        <v>57</v>
      </c>
      <c r="B17" s="9"/>
      <c r="C17" s="10">
        <f>[1]Sheet1_Raw!N16</f>
        <v>0.14291499999999999</v>
      </c>
      <c r="F17" t="s">
        <v>244</v>
      </c>
      <c r="G17">
        <v>169</v>
      </c>
      <c r="H17">
        <v>4152.6442660000002</v>
      </c>
      <c r="I17">
        <v>4133.4890409999998</v>
      </c>
      <c r="J17">
        <v>6.1398894285712231</v>
      </c>
    </row>
    <row r="18" spans="1:10" ht="24" x14ac:dyDescent="0.3">
      <c r="A18" s="9" t="s">
        <v>58</v>
      </c>
      <c r="B18" s="9"/>
      <c r="C18" s="10">
        <f>[1]Sheet1_Raw!N17</f>
        <v>0.14291499999999999</v>
      </c>
      <c r="F18" t="s">
        <v>245</v>
      </c>
      <c r="G18">
        <v>170</v>
      </c>
      <c r="H18">
        <v>4159.4653150000004</v>
      </c>
      <c r="I18">
        <v>4140.1539904285719</v>
      </c>
      <c r="J18">
        <v>6.6649494285720721</v>
      </c>
    </row>
    <row r="19" spans="1:10" ht="24" x14ac:dyDescent="0.3">
      <c r="A19" s="9" t="s">
        <v>59</v>
      </c>
      <c r="B19" s="9"/>
      <c r="C19" s="10">
        <f>[1]Sheet1_Raw!N18</f>
        <v>0.15482499999999999</v>
      </c>
      <c r="F19" t="s">
        <v>246</v>
      </c>
      <c r="G19">
        <v>171</v>
      </c>
      <c r="H19">
        <v>4167.3459430000003</v>
      </c>
      <c r="I19">
        <v>4147.0365321428571</v>
      </c>
      <c r="J19">
        <v>6.882541714285253</v>
      </c>
    </row>
    <row r="20" spans="1:10" ht="24" x14ac:dyDescent="0.3">
      <c r="A20" s="9" t="s">
        <v>60</v>
      </c>
      <c r="B20" s="9"/>
      <c r="C20" s="10">
        <f>[1]Sheet1_Raw!N19</f>
        <v>0.15482499999999999</v>
      </c>
      <c r="F20" t="s">
        <v>247</v>
      </c>
      <c r="G20">
        <v>172</v>
      </c>
      <c r="H20">
        <v>4175.9881450000003</v>
      </c>
      <c r="I20">
        <v>4154.2052551428569</v>
      </c>
      <c r="J20">
        <v>7.1687229999997726</v>
      </c>
    </row>
    <row r="21" spans="1:10" ht="24" x14ac:dyDescent="0.3">
      <c r="A21" s="9" t="s">
        <v>61</v>
      </c>
      <c r="B21" s="9"/>
      <c r="C21" s="10">
        <f>[1]Sheet1_Raw!N20</f>
        <v>0.16673399999999999</v>
      </c>
      <c r="F21" t="s">
        <v>248</v>
      </c>
      <c r="G21">
        <v>173</v>
      </c>
      <c r="H21">
        <v>4185.4912560000002</v>
      </c>
      <c r="I21">
        <v>4161.4260111428575</v>
      </c>
      <c r="J21">
        <v>7.2207560000006197</v>
      </c>
    </row>
    <row r="22" spans="1:10" ht="24" x14ac:dyDescent="0.3">
      <c r="A22" s="9" t="s">
        <v>62</v>
      </c>
      <c r="B22" s="9"/>
      <c r="C22" s="10">
        <f>[1]Sheet1_Raw!N21</f>
        <v>0.16673399999999999</v>
      </c>
      <c r="F22" t="s">
        <v>249</v>
      </c>
      <c r="G22">
        <v>174</v>
      </c>
      <c r="H22">
        <v>4195.9049439999999</v>
      </c>
      <c r="I22">
        <v>4169.3137351428577</v>
      </c>
      <c r="J22">
        <v>7.8877240000001621</v>
      </c>
    </row>
    <row r="23" spans="1:10" ht="24" x14ac:dyDescent="0.3">
      <c r="A23" s="9" t="s">
        <v>63</v>
      </c>
      <c r="B23" s="9"/>
      <c r="C23" s="10">
        <f>[1]Sheet1_Raw!N22</f>
        <v>0.190553</v>
      </c>
      <c r="F23" t="s">
        <v>250</v>
      </c>
      <c r="G23">
        <v>175</v>
      </c>
      <c r="H23">
        <v>4203.8021280000003</v>
      </c>
      <c r="I23">
        <v>4177.234571</v>
      </c>
      <c r="J23">
        <v>7.920835857142265</v>
      </c>
    </row>
    <row r="24" spans="1:10" ht="24" x14ac:dyDescent="0.3">
      <c r="A24" s="9" t="s">
        <v>64</v>
      </c>
      <c r="B24" s="9"/>
      <c r="C24" s="10">
        <f>[1]Sheet1_Raw!N23</f>
        <v>0.190553</v>
      </c>
      <c r="F24" t="s">
        <v>251</v>
      </c>
      <c r="G24">
        <v>176</v>
      </c>
      <c r="H24">
        <v>4209.1000299999996</v>
      </c>
      <c r="I24">
        <v>4185.2996801428571</v>
      </c>
      <c r="J24">
        <v>8.0651091428571817</v>
      </c>
    </row>
    <row r="25" spans="1:10" ht="24" x14ac:dyDescent="0.3">
      <c r="A25" s="9" t="s">
        <v>65</v>
      </c>
      <c r="B25" s="9"/>
      <c r="C25" s="10">
        <f>[1]Sheet1_Raw!N24</f>
        <v>0.190553</v>
      </c>
      <c r="F25" t="s">
        <v>252</v>
      </c>
      <c r="G25">
        <v>177</v>
      </c>
      <c r="H25">
        <v>4215.7389629999998</v>
      </c>
      <c r="I25">
        <v>4193.3387727142854</v>
      </c>
      <c r="J25">
        <v>8.0390925714282275</v>
      </c>
    </row>
    <row r="26" spans="1:10" ht="24" x14ac:dyDescent="0.3">
      <c r="A26" s="9" t="s">
        <v>66</v>
      </c>
      <c r="B26" s="9"/>
      <c r="C26" s="10">
        <f>[1]Sheet1_Raw!N25</f>
        <v>0.190553</v>
      </c>
      <c r="F26" t="s">
        <v>253</v>
      </c>
      <c r="G26">
        <v>178</v>
      </c>
      <c r="H26">
        <v>4226.367878</v>
      </c>
      <c r="I26">
        <v>4201.7704777142862</v>
      </c>
      <c r="J26">
        <v>8.4317050000008749</v>
      </c>
    </row>
    <row r="27" spans="1:10" ht="24" x14ac:dyDescent="0.3">
      <c r="A27" s="9" t="s">
        <v>67</v>
      </c>
      <c r="B27" s="9"/>
      <c r="C27" s="10">
        <f>[1]Sheet1_Raw!N26</f>
        <v>0.190553</v>
      </c>
      <c r="F27" t="s">
        <v>254</v>
      </c>
      <c r="G27">
        <v>179</v>
      </c>
      <c r="H27">
        <v>4240.2748700000002</v>
      </c>
      <c r="I27">
        <v>4210.9542955714287</v>
      </c>
      <c r="J27">
        <v>9.1838178571424578</v>
      </c>
    </row>
    <row r="28" spans="1:10" ht="24" x14ac:dyDescent="0.3">
      <c r="A28" s="9" t="s">
        <v>68</v>
      </c>
      <c r="B28" s="9"/>
      <c r="C28" s="10">
        <f>[1]Sheet1_Raw!N27</f>
        <v>0.190553</v>
      </c>
      <c r="F28" t="s">
        <v>255</v>
      </c>
      <c r="G28">
        <v>180</v>
      </c>
      <c r="H28">
        <v>4255.9533469999997</v>
      </c>
      <c r="I28">
        <v>4221.0203085714293</v>
      </c>
      <c r="J28">
        <v>10.066013000000567</v>
      </c>
    </row>
    <row r="29" spans="1:10" ht="24" x14ac:dyDescent="0.3">
      <c r="A29" s="9" t="s">
        <v>69</v>
      </c>
      <c r="B29" s="9"/>
      <c r="C29" s="10">
        <f>[1]Sheet1_Raw!N28</f>
        <v>0.190553</v>
      </c>
      <c r="F29" t="s">
        <v>256</v>
      </c>
      <c r="G29">
        <v>181</v>
      </c>
      <c r="H29">
        <v>4273.6847619999999</v>
      </c>
      <c r="I29">
        <v>4232.1317111428571</v>
      </c>
      <c r="J29">
        <v>11.111402571427789</v>
      </c>
    </row>
    <row r="30" spans="1:10" ht="24" x14ac:dyDescent="0.3">
      <c r="A30" s="9" t="s">
        <v>70</v>
      </c>
      <c r="B30" s="9"/>
      <c r="C30" s="10">
        <f>[1]Sheet1_Raw!N29</f>
        <v>0.190553</v>
      </c>
      <c r="F30" t="s">
        <v>257</v>
      </c>
      <c r="G30">
        <v>182</v>
      </c>
      <c r="H30">
        <v>4293.7008960000003</v>
      </c>
      <c r="I30">
        <v>4244.9743922857142</v>
      </c>
      <c r="J30">
        <v>12.842681142857145</v>
      </c>
    </row>
    <row r="31" spans="1:10" ht="24" x14ac:dyDescent="0.3">
      <c r="A31" s="9" t="s">
        <v>71</v>
      </c>
      <c r="B31" s="9"/>
      <c r="C31" s="10">
        <f>[1]Sheet1_Raw!N30</f>
        <v>0.190553</v>
      </c>
      <c r="F31" t="s">
        <v>258</v>
      </c>
      <c r="G31">
        <v>183</v>
      </c>
      <c r="H31">
        <v>4309.478709</v>
      </c>
      <c r="I31">
        <v>4259.3142035714291</v>
      </c>
      <c r="J31">
        <v>14.339811285714859</v>
      </c>
    </row>
    <row r="32" spans="1:10" ht="24" x14ac:dyDescent="0.3">
      <c r="A32" s="9" t="s">
        <v>72</v>
      </c>
      <c r="B32" s="9"/>
      <c r="C32" s="10">
        <f>[1]Sheet1_Raw!N31</f>
        <v>0.190553</v>
      </c>
      <c r="F32" t="s">
        <v>259</v>
      </c>
      <c r="G32">
        <v>184</v>
      </c>
      <c r="H32">
        <v>4323.9817149999999</v>
      </c>
      <c r="I32">
        <v>4274.7774538571421</v>
      </c>
      <c r="J32">
        <v>15.463250285713002</v>
      </c>
    </row>
    <row r="33" spans="1:10" ht="24" x14ac:dyDescent="0.3">
      <c r="A33" s="9" t="s">
        <v>73</v>
      </c>
      <c r="B33" s="9"/>
      <c r="C33" s="10">
        <f>[1]Sheet1_Raw!N32</f>
        <v>0.190553</v>
      </c>
      <c r="F33" t="s">
        <v>260</v>
      </c>
      <c r="G33">
        <v>185</v>
      </c>
      <c r="H33">
        <v>4346.5971319999999</v>
      </c>
      <c r="I33">
        <v>4291.9530615714284</v>
      </c>
      <c r="J33">
        <v>17.175607714286343</v>
      </c>
    </row>
    <row r="34" spans="1:10" ht="24" x14ac:dyDescent="0.3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261</v>
      </c>
      <c r="G34">
        <v>186</v>
      </c>
      <c r="H34">
        <v>4369.9244550000003</v>
      </c>
      <c r="I34">
        <v>4310.4744308571426</v>
      </c>
      <c r="J34">
        <v>18.521369285714172</v>
      </c>
    </row>
    <row r="35" spans="1:10" ht="24" x14ac:dyDescent="0.3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262</v>
      </c>
      <c r="G35">
        <v>187</v>
      </c>
      <c r="H35">
        <v>4394.0961310000002</v>
      </c>
      <c r="I35">
        <v>4330.2091142857143</v>
      </c>
      <c r="J35">
        <v>19.73468342857177</v>
      </c>
    </row>
    <row r="36" spans="1:10" ht="24" x14ac:dyDescent="0.3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263</v>
      </c>
      <c r="G36">
        <v>188</v>
      </c>
      <c r="H36">
        <v>4418.0029119999999</v>
      </c>
      <c r="I36">
        <v>4350.8259928571433</v>
      </c>
      <c r="J36">
        <v>20.61687857142897</v>
      </c>
    </row>
    <row r="37" spans="1:10" ht="24" x14ac:dyDescent="0.3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264</v>
      </c>
      <c r="G37">
        <v>189</v>
      </c>
      <c r="H37">
        <v>4440.6017730000003</v>
      </c>
      <c r="I37">
        <v>4371.8118324285706</v>
      </c>
      <c r="J37">
        <v>20.985839571427277</v>
      </c>
    </row>
    <row r="38" spans="1:10" ht="24" x14ac:dyDescent="0.3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265</v>
      </c>
      <c r="G38">
        <v>190</v>
      </c>
      <c r="H38">
        <v>4457.0914919999996</v>
      </c>
      <c r="I38">
        <v>4392.8993728571431</v>
      </c>
      <c r="J38">
        <v>21.087540428572538</v>
      </c>
    </row>
    <row r="39" spans="1:10" ht="24" x14ac:dyDescent="0.3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266</v>
      </c>
      <c r="G39">
        <v>191</v>
      </c>
      <c r="H39">
        <v>4473.2335359999997</v>
      </c>
      <c r="I39">
        <v>4414.2210615714284</v>
      </c>
      <c r="J39">
        <v>21.321688714285301</v>
      </c>
    </row>
    <row r="40" spans="1:10" ht="24" x14ac:dyDescent="0.3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267</v>
      </c>
      <c r="G40">
        <v>192</v>
      </c>
      <c r="H40">
        <v>4495.1867160000002</v>
      </c>
      <c r="I40">
        <v>4435.4481450000003</v>
      </c>
      <c r="J40">
        <v>21.227083428571859</v>
      </c>
    </row>
    <row r="41" spans="1:10" ht="24" x14ac:dyDescent="0.3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268</v>
      </c>
      <c r="G41">
        <v>193</v>
      </c>
      <c r="H41">
        <v>4518.3153670000002</v>
      </c>
      <c r="I41">
        <v>4456.6468467142859</v>
      </c>
      <c r="J41">
        <v>21.198701714285562</v>
      </c>
    </row>
    <row r="42" spans="1:10" ht="24" x14ac:dyDescent="0.3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269</v>
      </c>
      <c r="G42">
        <v>194</v>
      </c>
      <c r="H42">
        <v>4546.9902599999996</v>
      </c>
      <c r="I42">
        <v>4478.4888651428564</v>
      </c>
      <c r="J42">
        <v>21.842018428570555</v>
      </c>
    </row>
    <row r="43" spans="1:10" ht="24" x14ac:dyDescent="0.3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270</v>
      </c>
      <c r="G43">
        <v>195</v>
      </c>
      <c r="H43">
        <v>4575.0360259999998</v>
      </c>
      <c r="I43">
        <v>4500.9221671428559</v>
      </c>
      <c r="J43">
        <v>22.433301999999458</v>
      </c>
    </row>
    <row r="44" spans="1:10" ht="24" x14ac:dyDescent="0.3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271</v>
      </c>
      <c r="G44">
        <v>196</v>
      </c>
      <c r="H44">
        <v>4596.4925279999998</v>
      </c>
      <c r="I44">
        <v>4523.1922749999994</v>
      </c>
      <c r="J44">
        <v>22.270107857143557</v>
      </c>
    </row>
    <row r="45" spans="1:10" ht="24" x14ac:dyDescent="0.3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272</v>
      </c>
      <c r="G45">
        <v>197</v>
      </c>
      <c r="H45">
        <v>4615.5318610000004</v>
      </c>
      <c r="I45">
        <v>4545.8266134285714</v>
      </c>
      <c r="J45">
        <v>22.634338428571937</v>
      </c>
    </row>
    <row r="46" spans="1:10" ht="24" x14ac:dyDescent="0.3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273</v>
      </c>
      <c r="G46">
        <v>198</v>
      </c>
      <c r="H46">
        <v>4638.1969470000004</v>
      </c>
      <c r="I46">
        <v>4569.3928150000002</v>
      </c>
      <c r="J46">
        <v>23.566201571428792</v>
      </c>
    </row>
    <row r="47" spans="1:10" ht="24" x14ac:dyDescent="0.3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274</v>
      </c>
      <c r="G47">
        <v>199</v>
      </c>
      <c r="H47">
        <v>4661.8719440000004</v>
      </c>
      <c r="I47">
        <v>4593.2049904285714</v>
      </c>
      <c r="J47">
        <v>23.812175428571209</v>
      </c>
    </row>
    <row r="48" spans="1:10" ht="24" x14ac:dyDescent="0.3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275</v>
      </c>
      <c r="G48">
        <v>200</v>
      </c>
      <c r="H48">
        <v>4688.3117840000004</v>
      </c>
      <c r="I48">
        <v>4617.4901928571435</v>
      </c>
      <c r="J48">
        <v>24.28520242857212</v>
      </c>
    </row>
    <row r="49" spans="1:10" ht="24" x14ac:dyDescent="0.3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276</v>
      </c>
      <c r="G49">
        <v>201</v>
      </c>
      <c r="H49">
        <v>4715.0661870000004</v>
      </c>
      <c r="I49">
        <v>4641.5010395714289</v>
      </c>
      <c r="J49">
        <v>24.010846714285435</v>
      </c>
    </row>
    <row r="50" spans="1:10" ht="24" x14ac:dyDescent="0.3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277</v>
      </c>
      <c r="G50">
        <v>202</v>
      </c>
      <c r="H50">
        <v>4739.9166569999998</v>
      </c>
      <c r="I50">
        <v>4665.0554154285719</v>
      </c>
      <c r="J50">
        <v>23.554375857142986</v>
      </c>
    </row>
    <row r="51" spans="1:10" ht="24" x14ac:dyDescent="0.3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278</v>
      </c>
      <c r="G51">
        <v>203</v>
      </c>
      <c r="H51">
        <v>4764.0221089999995</v>
      </c>
      <c r="I51">
        <v>4688.9882127142855</v>
      </c>
      <c r="J51">
        <v>23.932797285713605</v>
      </c>
    </row>
    <row r="52" spans="1:10" ht="24" x14ac:dyDescent="0.3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279</v>
      </c>
      <c r="G52">
        <v>204</v>
      </c>
      <c r="H52">
        <v>4780.7104989999998</v>
      </c>
      <c r="I52">
        <v>4712.585161</v>
      </c>
      <c r="J52">
        <v>23.596948285714461</v>
      </c>
    </row>
    <row r="53" spans="1:10" ht="24" x14ac:dyDescent="0.3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280</v>
      </c>
      <c r="G53">
        <v>205</v>
      </c>
      <c r="H53">
        <v>4801.057753</v>
      </c>
      <c r="I53">
        <v>4735.850990428572</v>
      </c>
      <c r="J53">
        <v>23.265829428572033</v>
      </c>
    </row>
    <row r="54" spans="1:10" ht="24" x14ac:dyDescent="0.3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281</v>
      </c>
      <c r="G54">
        <v>206</v>
      </c>
      <c r="H54">
        <v>4825.0969809999997</v>
      </c>
      <c r="I54">
        <v>4759.168852857144</v>
      </c>
      <c r="J54">
        <v>23.317862428571971</v>
      </c>
    </row>
    <row r="55" spans="1:10" ht="24" x14ac:dyDescent="0.3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282</v>
      </c>
      <c r="G55">
        <v>207</v>
      </c>
      <c r="H55">
        <v>4851.3050380000004</v>
      </c>
      <c r="I55">
        <v>4782.4536034285711</v>
      </c>
      <c r="J55">
        <v>23.284750571427139</v>
      </c>
    </row>
    <row r="56" spans="1:10" ht="24" x14ac:dyDescent="0.3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283</v>
      </c>
      <c r="G56">
        <v>208</v>
      </c>
      <c r="H56">
        <v>4882.8772200000003</v>
      </c>
      <c r="I56">
        <v>4806.4266081428577</v>
      </c>
      <c r="J56">
        <v>23.973004714286617</v>
      </c>
    </row>
    <row r="57" spans="1:10" ht="24" x14ac:dyDescent="0.3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284</v>
      </c>
      <c r="G57">
        <v>209</v>
      </c>
      <c r="H57">
        <v>4909.9792980000002</v>
      </c>
      <c r="I57">
        <v>4830.7212711428574</v>
      </c>
      <c r="J57">
        <v>24.294662999999673</v>
      </c>
    </row>
    <row r="58" spans="1:10" ht="24" x14ac:dyDescent="0.3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285</v>
      </c>
      <c r="G58">
        <v>210</v>
      </c>
      <c r="H58">
        <v>4936.2535790000002</v>
      </c>
      <c r="I58">
        <v>4855.3257668571441</v>
      </c>
      <c r="J58">
        <v>24.604495714286713</v>
      </c>
    </row>
    <row r="59" spans="1:10" ht="24" x14ac:dyDescent="0.3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286</v>
      </c>
      <c r="G59">
        <v>211</v>
      </c>
      <c r="H59">
        <v>4958.6041009999999</v>
      </c>
      <c r="I59">
        <v>4880.7391385714291</v>
      </c>
      <c r="J59">
        <v>25.413371714284949</v>
      </c>
    </row>
    <row r="60" spans="1:10" ht="24" x14ac:dyDescent="0.3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287</v>
      </c>
      <c r="G60">
        <v>212</v>
      </c>
      <c r="H60">
        <v>4981.633417</v>
      </c>
      <c r="I60">
        <v>4906.5356620000002</v>
      </c>
      <c r="J60">
        <v>25.796523428571163</v>
      </c>
    </row>
    <row r="61" spans="1:10" ht="24" x14ac:dyDescent="0.3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288</v>
      </c>
      <c r="G61">
        <v>213</v>
      </c>
      <c r="H61">
        <v>5008.7851629999996</v>
      </c>
      <c r="I61">
        <v>4932.776830857144</v>
      </c>
      <c r="J61">
        <v>26.241168857143748</v>
      </c>
    </row>
    <row r="62" spans="1:10" ht="24" x14ac:dyDescent="0.3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289</v>
      </c>
      <c r="G62">
        <v>214</v>
      </c>
      <c r="H62">
        <v>5038.3540759999996</v>
      </c>
      <c r="I62">
        <v>4959.498122</v>
      </c>
      <c r="J62">
        <v>26.721291142855989</v>
      </c>
    </row>
    <row r="63" spans="1:10" ht="24" x14ac:dyDescent="0.3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290</v>
      </c>
      <c r="G63">
        <v>215</v>
      </c>
      <c r="H63">
        <v>5070.0090380000001</v>
      </c>
      <c r="I63">
        <v>4986.2312388571427</v>
      </c>
      <c r="J63">
        <v>26.733116857142704</v>
      </c>
    </row>
    <row r="64" spans="1:10" ht="24" x14ac:dyDescent="0.3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291</v>
      </c>
      <c r="G64">
        <v>216</v>
      </c>
      <c r="H64">
        <v>5100.9520940000002</v>
      </c>
      <c r="I64">
        <v>5013.5130668571428</v>
      </c>
      <c r="J64">
        <v>27.281828000000132</v>
      </c>
    </row>
    <row r="65" spans="1:10" ht="24" x14ac:dyDescent="0.3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292</v>
      </c>
      <c r="G65">
        <v>217</v>
      </c>
      <c r="H65">
        <v>5130.1898890000002</v>
      </c>
      <c r="I65">
        <v>5041.2182539999994</v>
      </c>
      <c r="J65">
        <v>27.70518714285663</v>
      </c>
    </row>
    <row r="66" spans="1:10" ht="24" x14ac:dyDescent="0.3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293</v>
      </c>
      <c r="G66">
        <v>218</v>
      </c>
      <c r="H66">
        <v>5154.9244669999998</v>
      </c>
      <c r="I66">
        <v>5069.2640205714279</v>
      </c>
      <c r="J66">
        <v>28.04576657142843</v>
      </c>
    </row>
    <row r="67" spans="1:10" ht="24" x14ac:dyDescent="0.3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294</v>
      </c>
      <c r="G67">
        <v>219</v>
      </c>
      <c r="H67">
        <v>5182.1921039999997</v>
      </c>
      <c r="I67">
        <v>5097.9152615714283</v>
      </c>
      <c r="J67">
        <v>28.651241000000482</v>
      </c>
    </row>
    <row r="68" spans="1:10" ht="24" x14ac:dyDescent="0.3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295</v>
      </c>
      <c r="G68">
        <v>220</v>
      </c>
      <c r="H68">
        <v>5212.8205969999999</v>
      </c>
      <c r="I68">
        <v>5127.0631807142854</v>
      </c>
      <c r="J68">
        <v>29.147919142857063</v>
      </c>
    </row>
    <row r="69" spans="1:10" ht="24" x14ac:dyDescent="0.3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296</v>
      </c>
      <c r="G69">
        <v>221</v>
      </c>
      <c r="H69">
        <v>5255.0051389999999</v>
      </c>
      <c r="I69">
        <v>5158.0133325714287</v>
      </c>
      <c r="J69">
        <v>30.950151857143283</v>
      </c>
    </row>
    <row r="70" spans="1:10" ht="24" x14ac:dyDescent="0.3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297</v>
      </c>
      <c r="G70">
        <v>222</v>
      </c>
      <c r="H70">
        <v>5296.3784390000001</v>
      </c>
      <c r="I70">
        <v>5190.3518184285713</v>
      </c>
      <c r="J70">
        <v>32.338485857142587</v>
      </c>
    </row>
    <row r="71" spans="1:10" ht="24" x14ac:dyDescent="0.3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298</v>
      </c>
      <c r="G71">
        <v>223</v>
      </c>
      <c r="H71">
        <v>5343.4469829999998</v>
      </c>
      <c r="I71">
        <v>5224.9939454285714</v>
      </c>
      <c r="J71">
        <v>34.642127000000073</v>
      </c>
    </row>
    <row r="72" spans="1:10" ht="24" x14ac:dyDescent="0.3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299</v>
      </c>
      <c r="G72">
        <v>224</v>
      </c>
      <c r="H72">
        <v>5386.1282030000002</v>
      </c>
      <c r="I72">
        <v>5261.5565617142856</v>
      </c>
      <c r="J72">
        <v>36.562616285714284</v>
      </c>
    </row>
    <row r="73" spans="1:10" ht="24" x14ac:dyDescent="0.3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300</v>
      </c>
      <c r="G73">
        <v>225</v>
      </c>
      <c r="H73">
        <v>5423.4949649999999</v>
      </c>
      <c r="I73">
        <v>5299.9237757142855</v>
      </c>
      <c r="J73">
        <v>38.367213999999876</v>
      </c>
    </row>
    <row r="74" spans="1:10" ht="24" x14ac:dyDescent="0.3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301</v>
      </c>
      <c r="G74">
        <v>226</v>
      </c>
      <c r="H74">
        <v>5467.8152229999996</v>
      </c>
      <c r="I74">
        <v>5340.7270784285711</v>
      </c>
      <c r="J74">
        <v>40.803302714285564</v>
      </c>
    </row>
    <row r="75" spans="1:10" ht="24" x14ac:dyDescent="0.3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302</v>
      </c>
      <c r="G75">
        <v>227</v>
      </c>
      <c r="H75">
        <v>5528.6914230000002</v>
      </c>
      <c r="I75">
        <v>5385.8514821428562</v>
      </c>
      <c r="J75">
        <v>45.124403714285108</v>
      </c>
    </row>
    <row r="76" spans="1:10" ht="24" x14ac:dyDescent="0.3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303</v>
      </c>
      <c r="G76">
        <v>228</v>
      </c>
      <c r="H76">
        <v>5602.4978149999997</v>
      </c>
      <c r="I76">
        <v>5435.4932929999995</v>
      </c>
      <c r="J76">
        <v>49.641810857143355</v>
      </c>
    </row>
    <row r="77" spans="1:10" ht="24" x14ac:dyDescent="0.3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304</v>
      </c>
      <c r="G77">
        <v>229</v>
      </c>
      <c r="H77">
        <v>5691.4363380000004</v>
      </c>
      <c r="I77">
        <v>5491.9301357142849</v>
      </c>
      <c r="J77">
        <v>56.436842714285376</v>
      </c>
    </row>
    <row r="78" spans="1:10" ht="24" x14ac:dyDescent="0.3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305</v>
      </c>
      <c r="G78">
        <v>230</v>
      </c>
      <c r="H78">
        <v>5786.2025519999997</v>
      </c>
      <c r="I78">
        <v>5555.1809312857149</v>
      </c>
      <c r="J78">
        <v>63.25079557142999</v>
      </c>
    </row>
    <row r="79" spans="1:10" ht="24" x14ac:dyDescent="0.3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306</v>
      </c>
      <c r="G79">
        <v>231</v>
      </c>
      <c r="H79">
        <v>5876.531774</v>
      </c>
      <c r="I79">
        <v>5625.2385842857138</v>
      </c>
      <c r="J79">
        <v>70.057652999998936</v>
      </c>
    </row>
    <row r="80" spans="1:10" ht="24" x14ac:dyDescent="0.3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307</v>
      </c>
      <c r="G80">
        <v>232</v>
      </c>
      <c r="H80">
        <v>5953.0036730000002</v>
      </c>
      <c r="I80">
        <v>5700.8826854285717</v>
      </c>
      <c r="J80">
        <v>75.644101142857835</v>
      </c>
    </row>
    <row r="81" spans="1:10" ht="24" x14ac:dyDescent="0.3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308</v>
      </c>
      <c r="G81">
        <v>233</v>
      </c>
      <c r="H81">
        <v>6050.6506209999998</v>
      </c>
      <c r="I81">
        <v>5784.1448851428568</v>
      </c>
      <c r="J81">
        <v>83.262199714285089</v>
      </c>
    </row>
    <row r="82" spans="1:10" ht="24" x14ac:dyDescent="0.3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309</v>
      </c>
      <c r="G82">
        <v>234</v>
      </c>
      <c r="H82">
        <v>6172.0387909999999</v>
      </c>
      <c r="I82">
        <v>5876.0516520000001</v>
      </c>
      <c r="J82">
        <v>91.906766857143339</v>
      </c>
    </row>
    <row r="83" spans="1:10" ht="24" x14ac:dyDescent="0.3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310</v>
      </c>
      <c r="G83">
        <v>235</v>
      </c>
      <c r="H83">
        <v>6317.780753</v>
      </c>
      <c r="I83">
        <v>5978.2349288571431</v>
      </c>
      <c r="J83">
        <v>102.18327685714303</v>
      </c>
    </row>
    <row r="84" spans="1:10" ht="24" x14ac:dyDescent="0.3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311</v>
      </c>
      <c r="G84">
        <v>236</v>
      </c>
      <c r="H84">
        <v>6483.4891809999999</v>
      </c>
      <c r="I84">
        <v>6091.3853349999999</v>
      </c>
      <c r="J84">
        <v>113.15040614285681</v>
      </c>
    </row>
    <row r="85" spans="1:10" ht="24" x14ac:dyDescent="0.3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312</v>
      </c>
      <c r="G85">
        <v>237</v>
      </c>
      <c r="H85">
        <v>6664.3628520000002</v>
      </c>
      <c r="I85">
        <v>6216.8368064285705</v>
      </c>
      <c r="J85">
        <v>125.45147142857058</v>
      </c>
    </row>
    <row r="86" spans="1:10" ht="24" x14ac:dyDescent="0.3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313</v>
      </c>
      <c r="G86">
        <v>238</v>
      </c>
      <c r="H86">
        <v>6858.1501589999998</v>
      </c>
      <c r="I86">
        <v>6357.0680042857139</v>
      </c>
      <c r="J86">
        <v>140.23119785714334</v>
      </c>
    </row>
    <row r="87" spans="1:10" ht="24" x14ac:dyDescent="0.3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314</v>
      </c>
      <c r="G87">
        <v>239</v>
      </c>
      <c r="H87">
        <v>7012.7329929999996</v>
      </c>
      <c r="I87">
        <v>6508.457907142857</v>
      </c>
      <c r="J87">
        <v>151.38990285714317</v>
      </c>
    </row>
    <row r="88" spans="1:10" ht="24" x14ac:dyDescent="0.3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315</v>
      </c>
      <c r="G88">
        <v>240</v>
      </c>
      <c r="H88">
        <v>7192.7126440000002</v>
      </c>
      <c r="I88">
        <v>6671.6096247142859</v>
      </c>
      <c r="J88">
        <v>163.15171757142889</v>
      </c>
    </row>
    <row r="89" spans="1:10" ht="24" x14ac:dyDescent="0.3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316</v>
      </c>
      <c r="G89">
        <v>241</v>
      </c>
      <c r="H89">
        <v>7444.3464130000002</v>
      </c>
      <c r="I89">
        <v>6853.3678564285719</v>
      </c>
      <c r="J89">
        <v>181.75823171428601</v>
      </c>
    </row>
    <row r="90" spans="1:10" ht="24" x14ac:dyDescent="0.3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317</v>
      </c>
      <c r="G90">
        <v>242</v>
      </c>
      <c r="H90">
        <v>7710.5328559999998</v>
      </c>
      <c r="I90">
        <v>7052.3324425714281</v>
      </c>
      <c r="J90">
        <v>198.96458614285621</v>
      </c>
    </row>
    <row r="91" spans="1:10" ht="24" x14ac:dyDescent="0.3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318</v>
      </c>
      <c r="G91">
        <v>243</v>
      </c>
      <c r="H91">
        <v>8027.4632620000002</v>
      </c>
      <c r="I91">
        <v>7272.9001684285704</v>
      </c>
      <c r="J91">
        <v>220.56772585714225</v>
      </c>
    </row>
    <row r="92" spans="1:10" ht="24" x14ac:dyDescent="0.3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319</v>
      </c>
      <c r="G92">
        <v>244</v>
      </c>
      <c r="H92">
        <v>8352.6219720000008</v>
      </c>
      <c r="I92">
        <v>7514.0800427142849</v>
      </c>
      <c r="J92">
        <v>241.1798742857145</v>
      </c>
    </row>
    <row r="93" spans="1:10" ht="24" x14ac:dyDescent="0.3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320</v>
      </c>
      <c r="G93">
        <v>245</v>
      </c>
      <c r="H93">
        <v>8704.8165360000003</v>
      </c>
      <c r="I93">
        <v>7777.8895251428567</v>
      </c>
      <c r="J93">
        <v>263.80948242857176</v>
      </c>
    </row>
    <row r="94" spans="1:10" ht="24" x14ac:dyDescent="0.3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321</v>
      </c>
      <c r="G94">
        <v>246</v>
      </c>
      <c r="H94">
        <v>8986.3834490000008</v>
      </c>
      <c r="I94">
        <v>8059.8395902857146</v>
      </c>
      <c r="J94">
        <v>281.95006514285797</v>
      </c>
    </row>
    <row r="95" spans="1:10" ht="24" x14ac:dyDescent="0.3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322</v>
      </c>
      <c r="G95">
        <v>247</v>
      </c>
      <c r="H95">
        <v>9350.4320680000001</v>
      </c>
      <c r="I95">
        <v>8368.0852222857156</v>
      </c>
      <c r="J95">
        <v>308.24563200000102</v>
      </c>
    </row>
    <row r="96" spans="1:10" ht="24" x14ac:dyDescent="0.3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323</v>
      </c>
      <c r="G96">
        <v>248</v>
      </c>
      <c r="H96">
        <v>9764.1319579999999</v>
      </c>
      <c r="I96">
        <v>8699.4831572857147</v>
      </c>
      <c r="J96">
        <v>331.39793499999905</v>
      </c>
    </row>
    <row r="97" spans="1:10" ht="24" x14ac:dyDescent="0.3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324</v>
      </c>
      <c r="G97">
        <v>249</v>
      </c>
      <c r="H97">
        <v>10208.311338</v>
      </c>
      <c r="I97">
        <v>9056.3086547142866</v>
      </c>
      <c r="J97">
        <v>356.82549742857191</v>
      </c>
    </row>
    <row r="98" spans="1:10" ht="24" x14ac:dyDescent="0.3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325</v>
      </c>
      <c r="G98">
        <v>250</v>
      </c>
      <c r="H98">
        <v>10722.853474</v>
      </c>
      <c r="I98">
        <v>9441.3643992857142</v>
      </c>
      <c r="J98">
        <v>385.05574457142757</v>
      </c>
    </row>
    <row r="99" spans="1:10" ht="24" x14ac:dyDescent="0.3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326</v>
      </c>
      <c r="G99">
        <v>251</v>
      </c>
      <c r="H99">
        <v>11248.603982000001</v>
      </c>
      <c r="I99">
        <v>9855.0761149999998</v>
      </c>
      <c r="J99">
        <v>413.71171571428567</v>
      </c>
    </row>
    <row r="100" spans="1:10" ht="24" x14ac:dyDescent="0.3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327</v>
      </c>
      <c r="G100">
        <v>252</v>
      </c>
      <c r="H100">
        <v>11743.709441000001</v>
      </c>
      <c r="I100">
        <v>10289.203672857142</v>
      </c>
      <c r="J100">
        <v>434.12755785714216</v>
      </c>
    </row>
    <row r="101" spans="1:10" ht="24" x14ac:dyDescent="0.3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328</v>
      </c>
      <c r="G101">
        <v>253</v>
      </c>
      <c r="H101">
        <v>12112.128828999999</v>
      </c>
      <c r="I101">
        <v>10735.738727142856</v>
      </c>
      <c r="J101">
        <v>446.53505428571407</v>
      </c>
    </row>
    <row r="102" spans="1:10" ht="24" x14ac:dyDescent="0.3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329</v>
      </c>
      <c r="G102">
        <v>254</v>
      </c>
      <c r="H102">
        <v>12579.6852</v>
      </c>
      <c r="I102">
        <v>11197.060603142858</v>
      </c>
      <c r="J102">
        <v>461.32187600000179</v>
      </c>
    </row>
    <row r="103" spans="1:10" ht="24" x14ac:dyDescent="0.3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330</v>
      </c>
      <c r="G103">
        <v>255</v>
      </c>
      <c r="H103">
        <v>13085.43613</v>
      </c>
      <c r="I103">
        <v>11671.532627714287</v>
      </c>
      <c r="J103">
        <v>474.47202457142885</v>
      </c>
    </row>
    <row r="104" spans="1:10" ht="24" x14ac:dyDescent="0.3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331</v>
      </c>
      <c r="G104">
        <v>256</v>
      </c>
      <c r="H104">
        <v>13656.649256000001</v>
      </c>
      <c r="I104">
        <v>12164.152330285715</v>
      </c>
      <c r="J104">
        <v>492.61970257142821</v>
      </c>
    </row>
    <row r="105" spans="1:10" ht="24" x14ac:dyDescent="0.3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332</v>
      </c>
      <c r="G105">
        <v>257</v>
      </c>
      <c r="H105">
        <v>14282.496993000001</v>
      </c>
      <c r="I105">
        <v>12672.672833000002</v>
      </c>
      <c r="J105">
        <v>508.52050271428743</v>
      </c>
    </row>
    <row r="106" spans="1:10" ht="24" x14ac:dyDescent="0.3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333</v>
      </c>
      <c r="G106">
        <v>258</v>
      </c>
      <c r="H106">
        <v>14941.572506</v>
      </c>
      <c r="I106">
        <v>13200.239765000002</v>
      </c>
      <c r="J106">
        <v>527.56693199999972</v>
      </c>
    </row>
    <row r="107" spans="1:10" ht="24" x14ac:dyDescent="0.3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334</v>
      </c>
      <c r="G107">
        <v>259</v>
      </c>
      <c r="H107">
        <v>15481.528012999999</v>
      </c>
      <c r="I107">
        <v>13734.213846714285</v>
      </c>
      <c r="J107">
        <v>533.97408171428287</v>
      </c>
    </row>
    <row r="108" spans="1:10" ht="24" x14ac:dyDescent="0.3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335</v>
      </c>
      <c r="G108">
        <v>260</v>
      </c>
      <c r="H108">
        <v>15899.880123000001</v>
      </c>
      <c r="I108">
        <v>14275.321174428571</v>
      </c>
      <c r="J108">
        <v>541.10732771428593</v>
      </c>
    </row>
    <row r="109" spans="1:10" ht="24" x14ac:dyDescent="0.3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336</v>
      </c>
      <c r="G109">
        <v>261</v>
      </c>
      <c r="H109">
        <v>16480.828143999999</v>
      </c>
      <c r="I109">
        <v>14832.627309285714</v>
      </c>
      <c r="J109">
        <v>557.30613485714275</v>
      </c>
    </row>
    <row r="110" spans="1:10" ht="24" x14ac:dyDescent="0.3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337</v>
      </c>
      <c r="G110">
        <v>262</v>
      </c>
      <c r="H110">
        <v>17026.528563</v>
      </c>
      <c r="I110">
        <v>15395.640513999999</v>
      </c>
      <c r="J110">
        <v>563.01320471428517</v>
      </c>
    </row>
    <row r="111" spans="1:10" ht="24" x14ac:dyDescent="0.3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338</v>
      </c>
      <c r="G111">
        <v>263</v>
      </c>
      <c r="H111">
        <v>17655.273590000001</v>
      </c>
      <c r="I111">
        <v>15966.872561714286</v>
      </c>
      <c r="J111">
        <v>571.23204771428755</v>
      </c>
    </row>
    <row r="112" spans="1:10" ht="24" x14ac:dyDescent="0.3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339</v>
      </c>
      <c r="G112">
        <v>264</v>
      </c>
      <c r="H112">
        <v>18332.444748000002</v>
      </c>
      <c r="I112">
        <v>16545.436526714289</v>
      </c>
      <c r="J112">
        <v>578.56396500000301</v>
      </c>
    </row>
    <row r="113" spans="1:10" ht="24" x14ac:dyDescent="0.3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340</v>
      </c>
      <c r="G113">
        <v>265</v>
      </c>
      <c r="H113">
        <v>18949.137049000001</v>
      </c>
      <c r="I113">
        <v>17117.945747142854</v>
      </c>
      <c r="J113">
        <v>572.50922042856473</v>
      </c>
    </row>
    <row r="114" spans="1:10" ht="24" x14ac:dyDescent="0.3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341</v>
      </c>
      <c r="G114">
        <v>266</v>
      </c>
      <c r="H114">
        <v>19511.658306000001</v>
      </c>
      <c r="I114">
        <v>17693.67864614286</v>
      </c>
      <c r="J114">
        <v>575.732899000006</v>
      </c>
    </row>
    <row r="115" spans="1:10" ht="24" x14ac:dyDescent="0.3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342</v>
      </c>
      <c r="G115">
        <v>267</v>
      </c>
      <c r="H115">
        <v>19964.496444</v>
      </c>
      <c r="I115">
        <v>18274.338120571429</v>
      </c>
      <c r="J115">
        <v>580.6594744285685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343</v>
      </c>
      <c r="G116">
        <v>268</v>
      </c>
      <c r="H116">
        <v>20497.448787000001</v>
      </c>
      <c r="I116">
        <v>18848.141069571429</v>
      </c>
      <c r="J116">
        <v>573.80294900000081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344</v>
      </c>
      <c r="G117">
        <v>269</v>
      </c>
      <c r="H117">
        <v>21064.986495000001</v>
      </c>
      <c r="I117">
        <v>19425.063631285713</v>
      </c>
      <c r="J117">
        <v>576.9225617142838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345</v>
      </c>
      <c r="G118">
        <v>270</v>
      </c>
      <c r="H118">
        <v>21663.914269000001</v>
      </c>
      <c r="I118">
        <v>19997.726585428572</v>
      </c>
      <c r="J118">
        <v>572.66295414285923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346</v>
      </c>
      <c r="G119">
        <v>271</v>
      </c>
      <c r="H119">
        <v>22280.441009999999</v>
      </c>
      <c r="I119">
        <v>20561.72605142857</v>
      </c>
      <c r="J119">
        <v>563.99946599999748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347</v>
      </c>
      <c r="G120">
        <v>272</v>
      </c>
      <c r="H120">
        <v>22855.991793000001</v>
      </c>
      <c r="I120">
        <v>21119.848157714288</v>
      </c>
      <c r="J120">
        <v>558.12210628571847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348</v>
      </c>
      <c r="G121">
        <v>273</v>
      </c>
      <c r="H121">
        <v>23325.137535000002</v>
      </c>
      <c r="I121">
        <v>21664.630904714286</v>
      </c>
      <c r="J121">
        <v>544.78274699999747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349</v>
      </c>
      <c r="G122">
        <v>274</v>
      </c>
      <c r="H122">
        <v>23704.715627000001</v>
      </c>
      <c r="I122">
        <v>22198.947930857143</v>
      </c>
      <c r="J122">
        <v>534.31702614285678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350</v>
      </c>
      <c r="G123">
        <v>275</v>
      </c>
      <c r="H123">
        <v>24089.260503000001</v>
      </c>
      <c r="I123">
        <v>22712.063890285714</v>
      </c>
      <c r="J123">
        <v>513.11595942857093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351</v>
      </c>
      <c r="G124">
        <v>276</v>
      </c>
      <c r="H124">
        <v>24517.264727000002</v>
      </c>
      <c r="I124">
        <v>23205.246494857147</v>
      </c>
      <c r="J124">
        <v>493.18260457143333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352</v>
      </c>
      <c r="G125">
        <v>277</v>
      </c>
      <c r="H125">
        <v>24997.403613999999</v>
      </c>
      <c r="I125">
        <v>23681.459258428575</v>
      </c>
      <c r="J125">
        <v>476.21276357142779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353</v>
      </c>
      <c r="G126">
        <v>278</v>
      </c>
      <c r="H126">
        <v>25466.632135</v>
      </c>
      <c r="I126">
        <v>24136.629419142857</v>
      </c>
      <c r="J126">
        <v>455.17016071428225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354</v>
      </c>
      <c r="G127">
        <v>279</v>
      </c>
      <c r="H127">
        <v>25902.301760999999</v>
      </c>
      <c r="I127">
        <v>24571.81655742857</v>
      </c>
      <c r="J127">
        <v>435.18713828571344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355</v>
      </c>
      <c r="G128">
        <v>280</v>
      </c>
      <c r="H128">
        <v>26244.115749000001</v>
      </c>
      <c r="I128">
        <v>24988.813445142856</v>
      </c>
      <c r="J128">
        <v>416.99688771428555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356</v>
      </c>
      <c r="G129">
        <v>281</v>
      </c>
      <c r="H129">
        <v>26515.235863000002</v>
      </c>
      <c r="I129">
        <v>25390.316336</v>
      </c>
      <c r="J129">
        <v>401.50289085714394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357</v>
      </c>
      <c r="G130">
        <v>282</v>
      </c>
      <c r="H130">
        <v>26835.543680999999</v>
      </c>
      <c r="I130">
        <v>25782.642504285719</v>
      </c>
      <c r="J130">
        <v>392.32616828571918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358</v>
      </c>
      <c r="G131">
        <v>283</v>
      </c>
      <c r="H131">
        <v>27178.400694</v>
      </c>
      <c r="I131">
        <v>26162.80478528572</v>
      </c>
      <c r="J131">
        <v>380.1622810000008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359</v>
      </c>
      <c r="G132">
        <v>284</v>
      </c>
      <c r="H132">
        <v>27562.813122</v>
      </c>
      <c r="I132">
        <v>26529.291857857141</v>
      </c>
      <c r="J132">
        <v>366.48707257142087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360</v>
      </c>
      <c r="G133">
        <v>285</v>
      </c>
      <c r="H133">
        <v>27961.976893999999</v>
      </c>
      <c r="I133">
        <v>26885.769680571426</v>
      </c>
      <c r="J133">
        <v>356.47782271428514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  <c r="F134" t="s">
        <v>361</v>
      </c>
      <c r="G134">
        <v>286</v>
      </c>
      <c r="H134">
        <v>28310.512595</v>
      </c>
      <c r="I134">
        <v>27229.799799714285</v>
      </c>
      <c r="J134">
        <v>344.03011914285889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  <c r="F135" t="s">
        <v>362</v>
      </c>
      <c r="G135">
        <v>287</v>
      </c>
      <c r="H135">
        <v>28623.204679999999</v>
      </c>
      <c r="I135">
        <v>27569.669646999999</v>
      </c>
      <c r="J135">
        <v>339.86984728571406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  <c r="F136" t="s">
        <v>363</v>
      </c>
      <c r="G136">
        <v>288</v>
      </c>
      <c r="H136">
        <v>28849.673417000002</v>
      </c>
      <c r="I136">
        <v>27903.160726142862</v>
      </c>
      <c r="J136">
        <v>333.49107914286287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  <c r="F137" t="s">
        <v>364</v>
      </c>
      <c r="G137">
        <v>289</v>
      </c>
      <c r="H137">
        <v>29095.313934999998</v>
      </c>
      <c r="I137">
        <v>28225.985048142862</v>
      </c>
      <c r="J137">
        <v>322.82432200000039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  <c r="F138" t="s">
        <v>365</v>
      </c>
      <c r="G138">
        <v>290</v>
      </c>
      <c r="H138">
        <v>29306.484981000001</v>
      </c>
      <c r="I138">
        <v>28529.99708914286</v>
      </c>
      <c r="J138">
        <v>304.01204099999813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  <c r="F139" t="s">
        <v>366</v>
      </c>
      <c r="G139">
        <v>291</v>
      </c>
      <c r="H139">
        <v>29587.902891000002</v>
      </c>
      <c r="I139">
        <v>28819.295627571431</v>
      </c>
      <c r="J139">
        <v>289.29853842857119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  <c r="F140" t="s">
        <v>367</v>
      </c>
      <c r="G140">
        <v>292</v>
      </c>
      <c r="H140">
        <v>29897.929468999999</v>
      </c>
      <c r="I140">
        <v>29095.860281142854</v>
      </c>
      <c r="J140">
        <v>276.56465357142224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  <c r="F141" t="s">
        <v>368</v>
      </c>
      <c r="G141">
        <v>293</v>
      </c>
      <c r="H141">
        <v>30227.425835999999</v>
      </c>
      <c r="I141">
        <v>29369.705029857141</v>
      </c>
      <c r="J141">
        <v>273.84474871428756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  <c r="F142" t="s">
        <v>369</v>
      </c>
      <c r="G142">
        <v>294</v>
      </c>
      <c r="H142">
        <v>30524.389776</v>
      </c>
      <c r="I142">
        <v>29641.302900714287</v>
      </c>
      <c r="J142">
        <v>271.59787085714561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  <c r="F143" t="s">
        <v>370</v>
      </c>
      <c r="G143">
        <v>295</v>
      </c>
      <c r="H143">
        <v>30723.474984</v>
      </c>
      <c r="I143">
        <v>29908.988838857145</v>
      </c>
      <c r="J143">
        <v>267.6859381428585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  <c r="F144" t="s">
        <v>371</v>
      </c>
      <c r="G144">
        <v>296</v>
      </c>
      <c r="H144">
        <v>30969.148614000002</v>
      </c>
      <c r="I144">
        <v>30176.679507285713</v>
      </c>
      <c r="J144">
        <v>267.69066842856773</v>
      </c>
    </row>
    <row r="145" spans="1:10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  <c r="F145" t="s">
        <v>372</v>
      </c>
      <c r="G145">
        <v>297</v>
      </c>
      <c r="H145">
        <v>31260.003411000002</v>
      </c>
      <c r="I145">
        <v>30455.753568714284</v>
      </c>
      <c r="J145">
        <v>279.07406142857144</v>
      </c>
    </row>
    <row r="146" spans="1:10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  <c r="F146" t="s">
        <v>373</v>
      </c>
      <c r="G146">
        <v>298</v>
      </c>
      <c r="H146">
        <v>31561.867910000001</v>
      </c>
      <c r="I146">
        <v>30737.748571428576</v>
      </c>
      <c r="J146">
        <v>281.99500271429133</v>
      </c>
    </row>
    <row r="147" spans="1:10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  <c r="F147" t="s">
        <v>374</v>
      </c>
      <c r="G147">
        <v>299</v>
      </c>
      <c r="H147">
        <v>31816.845979000002</v>
      </c>
      <c r="I147">
        <v>31011.879501428575</v>
      </c>
      <c r="J147">
        <v>274.13092999999935</v>
      </c>
    </row>
    <row r="148" spans="1:10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  <c r="F148" t="s">
        <v>375</v>
      </c>
      <c r="G148">
        <v>300</v>
      </c>
      <c r="H148">
        <v>32086.790621</v>
      </c>
      <c r="I148">
        <v>31277.50304214286</v>
      </c>
      <c r="J148">
        <v>265.6235407142849</v>
      </c>
    </row>
    <row r="149" spans="1:10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  <c r="F149" t="s">
        <v>376</v>
      </c>
      <c r="G149">
        <v>301</v>
      </c>
      <c r="H149">
        <v>32336.818464</v>
      </c>
      <c r="I149">
        <v>31536.421426142857</v>
      </c>
      <c r="J149">
        <v>258.91838399999688</v>
      </c>
    </row>
    <row r="150" spans="1:10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  <c r="F150" t="s">
        <v>377</v>
      </c>
      <c r="G150">
        <v>302</v>
      </c>
      <c r="H150">
        <v>32516.765003</v>
      </c>
      <c r="I150">
        <v>31792.605714571433</v>
      </c>
      <c r="J150">
        <v>256.18428842857611</v>
      </c>
    </row>
    <row r="151" spans="1:10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  <c r="F151" t="s">
        <v>378</v>
      </c>
      <c r="G151">
        <v>303</v>
      </c>
      <c r="H151">
        <v>32737.223932000001</v>
      </c>
      <c r="I151">
        <v>32045.187902857146</v>
      </c>
      <c r="J151">
        <v>252.58218828571262</v>
      </c>
    </row>
    <row r="152" spans="1:10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  <c r="F152" t="s">
        <v>379</v>
      </c>
      <c r="G152">
        <v>304</v>
      </c>
      <c r="H152">
        <v>32967.483979999997</v>
      </c>
      <c r="I152">
        <v>32289.113698428566</v>
      </c>
      <c r="J152">
        <v>243.92579557142017</v>
      </c>
    </row>
    <row r="153" spans="1:10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  <c r="F153" t="s">
        <v>380</v>
      </c>
      <c r="G153">
        <v>305</v>
      </c>
      <c r="H153">
        <v>33266.136626</v>
      </c>
      <c r="I153">
        <v>32532.580657857139</v>
      </c>
      <c r="J153">
        <v>243.46695942857332</v>
      </c>
    </row>
    <row r="154" spans="1:10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  <c r="F154" t="s">
        <v>381</v>
      </c>
      <c r="G154">
        <v>306</v>
      </c>
      <c r="H154">
        <v>33581.312102000004</v>
      </c>
      <c r="I154">
        <v>32784.647246857137</v>
      </c>
      <c r="J154">
        <v>252.0665889999982</v>
      </c>
    </row>
    <row r="155" spans="1:10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  <c r="F155" t="s">
        <v>382</v>
      </c>
      <c r="G155">
        <v>307</v>
      </c>
      <c r="H155">
        <v>33753.576684</v>
      </c>
      <c r="I155">
        <v>33022.759541571424</v>
      </c>
      <c r="J155">
        <v>238.11229471428669</v>
      </c>
    </row>
    <row r="156" spans="1:10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  <c r="F156" t="s">
        <v>383</v>
      </c>
      <c r="G156">
        <v>308</v>
      </c>
      <c r="H156">
        <v>33901.537141000001</v>
      </c>
      <c r="I156">
        <v>33246.290781142852</v>
      </c>
      <c r="J156">
        <v>223.53123957142816</v>
      </c>
    </row>
    <row r="157" spans="1:10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  <c r="F157" t="s">
        <v>384</v>
      </c>
      <c r="G157">
        <v>309</v>
      </c>
      <c r="H157">
        <v>34043.603684000002</v>
      </c>
      <c r="I157">
        <v>33464.410592714288</v>
      </c>
      <c r="J157">
        <v>218.119811571436</v>
      </c>
    </row>
    <row r="158" spans="1:10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  <c r="F158" t="s">
        <v>385</v>
      </c>
      <c r="G158">
        <v>310</v>
      </c>
      <c r="H158">
        <v>34229.195799000001</v>
      </c>
      <c r="I158">
        <v>33677.549430857143</v>
      </c>
      <c r="J158">
        <v>213.13883814285509</v>
      </c>
    </row>
    <row r="159" spans="1:10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  <c r="F159" t="s">
        <v>386</v>
      </c>
      <c r="G159">
        <v>311</v>
      </c>
      <c r="H159">
        <v>34497.435178</v>
      </c>
      <c r="I159">
        <v>33896.113887714288</v>
      </c>
      <c r="J159">
        <v>218.56445685714425</v>
      </c>
    </row>
    <row r="160" spans="1:10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  <c r="F160" t="s">
        <v>387</v>
      </c>
      <c r="G160">
        <v>312</v>
      </c>
      <c r="H160">
        <v>34886.119038999997</v>
      </c>
      <c r="I160">
        <v>34127.539946714292</v>
      </c>
      <c r="J160">
        <v>231.4260590000049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2"/>
  <sheetViews>
    <sheetView topLeftCell="A104" zoomScale="71" zoomScaleNormal="71" workbookViewId="0">
      <selection activeCell="P113" sqref="P113"/>
    </sheetView>
  </sheetViews>
  <sheetFormatPr defaultRowHeight="15" x14ac:dyDescent="0.25"/>
  <cols>
    <col min="8" max="8" width="12" bestFit="1" customWidth="1"/>
    <col min="17" max="17" width="12" bestFit="1" customWidth="1"/>
    <col min="25" max="25" width="16.42578125" bestFit="1" customWidth="1"/>
  </cols>
  <sheetData>
    <row r="1" spans="1:29" ht="23.45" x14ac:dyDescent="0.45">
      <c r="F1" s="34" t="s">
        <v>18</v>
      </c>
      <c r="G1" s="34"/>
      <c r="H1" s="34"/>
      <c r="I1" s="34"/>
      <c r="J1" s="34"/>
      <c r="K1" s="34"/>
      <c r="L1" s="34"/>
      <c r="M1" s="34"/>
      <c r="O1" s="35" t="s">
        <v>19</v>
      </c>
      <c r="P1" s="35"/>
      <c r="Q1" s="35"/>
      <c r="R1" s="35"/>
      <c r="S1" s="35"/>
      <c r="T1" s="35"/>
      <c r="U1" s="35"/>
      <c r="V1" s="35"/>
    </row>
    <row r="2" spans="1:29" x14ac:dyDescent="0.25">
      <c r="A2" t="s">
        <v>30</v>
      </c>
      <c r="B2" t="s">
        <v>9</v>
      </c>
      <c r="C2" s="26" t="s">
        <v>467</v>
      </c>
      <c r="D2" t="s">
        <v>471</v>
      </c>
      <c r="E2" t="s">
        <v>468</v>
      </c>
      <c r="F2" t="s">
        <v>462</v>
      </c>
      <c r="G2" t="s">
        <v>20</v>
      </c>
      <c r="H2" t="s">
        <v>8</v>
      </c>
      <c r="I2" t="s">
        <v>464</v>
      </c>
      <c r="J2" t="s">
        <v>465</v>
      </c>
      <c r="L2" t="s">
        <v>466</v>
      </c>
      <c r="M2" t="s">
        <v>3</v>
      </c>
      <c r="O2" t="s">
        <v>0</v>
      </c>
      <c r="P2" t="s">
        <v>21</v>
      </c>
      <c r="Q2" t="s">
        <v>8</v>
      </c>
      <c r="R2" t="s">
        <v>464</v>
      </c>
      <c r="S2" t="s">
        <v>465</v>
      </c>
      <c r="U2" t="s">
        <v>4</v>
      </c>
      <c r="V2" t="s">
        <v>3</v>
      </c>
      <c r="Y2" t="s">
        <v>7</v>
      </c>
      <c r="AA2" t="s">
        <v>10</v>
      </c>
      <c r="AB2" t="s">
        <v>29</v>
      </c>
      <c r="AC2" t="s">
        <v>1</v>
      </c>
    </row>
    <row r="3" spans="1:29" ht="14.45" x14ac:dyDescent="0.3">
      <c r="A3">
        <f>Input!G4</f>
        <v>156</v>
      </c>
      <c r="B3">
        <f>A3-$A$3</f>
        <v>0</v>
      </c>
      <c r="C3">
        <f t="shared" ref="C3:C34" si="0">(B3-$AB$3)/$AC$3</f>
        <v>-5.1337026800344274</v>
      </c>
      <c r="D3">
        <f>EXP(-C3)</f>
        <v>169.64409438342193</v>
      </c>
      <c r="E3">
        <f>EXP(C3)</f>
        <v>5.8946938508796249E-3</v>
      </c>
      <c r="F3">
        <f>Input!I4</f>
        <v>4069.7250111428575</v>
      </c>
      <c r="G3">
        <f>F3-$F$3</f>
        <v>0</v>
      </c>
      <c r="H3">
        <f>Q3</f>
        <v>5.3668873294670791E-69</v>
      </c>
      <c r="I3">
        <f>(G3-H3)^2</f>
        <v>2.8803479607194276E-137</v>
      </c>
      <c r="J3">
        <f>(H3-$K$4)^2</f>
        <v>72001355.061351091</v>
      </c>
      <c r="K3" t="s">
        <v>11</v>
      </c>
      <c r="L3">
        <f>SUM(I3:I167)</f>
        <v>154924833.90524134</v>
      </c>
      <c r="M3">
        <f>1-(L3/L5)</f>
        <v>0.99049797304340348</v>
      </c>
      <c r="O3">
        <f>Input!J4</f>
        <v>4.1058737142852806</v>
      </c>
      <c r="P3">
        <f>O3-$O$3</f>
        <v>0</v>
      </c>
      <c r="Q3">
        <f>$AA$3*(EXP(1-C3-D3))</f>
        <v>5.3668873294670791E-69</v>
      </c>
      <c r="R3">
        <f>(O3-Q3)^2</f>
        <v>16.858198957658807</v>
      </c>
      <c r="S3">
        <f>(Q3-$T$4)^2</f>
        <v>35108.014890990242</v>
      </c>
      <c r="T3" t="s">
        <v>11</v>
      </c>
      <c r="U3">
        <f>SUM(R3:R167)</f>
        <v>103672.11858664363</v>
      </c>
      <c r="V3">
        <f>1-(U3/U5)</f>
        <v>0.98407385675504311</v>
      </c>
      <c r="Y3">
        <f>COUNT(B3:B500)</f>
        <v>157</v>
      </c>
      <c r="AA3">
        <v>551.29407960550952</v>
      </c>
      <c r="AB3">
        <v>109.51711869461056</v>
      </c>
      <c r="AC3">
        <v>21.332968720712145</v>
      </c>
    </row>
    <row r="4" spans="1:29" ht="14.45" x14ac:dyDescent="0.3">
      <c r="A4">
        <f>Input!G5</f>
        <v>157</v>
      </c>
      <c r="B4">
        <f t="shared" ref="B4:B67" si="1">A4-$A$3</f>
        <v>1</v>
      </c>
      <c r="C4">
        <f t="shared" si="0"/>
        <v>-5.0868268788699558</v>
      </c>
      <c r="D4">
        <f t="shared" ref="D4:D67" si="2">EXP(-C4)</f>
        <v>161.87539601409927</v>
      </c>
      <c r="E4">
        <f t="shared" ref="E4:E67" si="3">EXP(C4)</f>
        <v>6.1775910646291203E-3</v>
      </c>
      <c r="F4">
        <f>Input!I5</f>
        <v>4073.8498058571427</v>
      </c>
      <c r="G4">
        <f>F4-$F$3</f>
        <v>4.1247947142851444</v>
      </c>
      <c r="H4">
        <f>H3+Q4</f>
        <v>1.2118804573180569E-65</v>
      </c>
      <c r="I4">
        <f t="shared" ref="I4:I67" si="4">(G4-H4)^2</f>
        <v>17.013931434994667</v>
      </c>
      <c r="J4">
        <f t="shared" ref="J4:J67" si="5">(H4-$K$4)^2</f>
        <v>72001355.061351091</v>
      </c>
      <c r="K4">
        <f>AVERAGE(G3:G167)</f>
        <v>8485.3612216187412</v>
      </c>
      <c r="L4" t="s">
        <v>5</v>
      </c>
      <c r="M4" t="s">
        <v>6</v>
      </c>
      <c r="O4">
        <f>Input!J5</f>
        <v>4.1247947142851444</v>
      </c>
      <c r="P4">
        <f t="shared" ref="P4:P67" si="6">O4-$O$3</f>
        <v>1.8920999999863852E-2</v>
      </c>
      <c r="Q4">
        <f t="shared" ref="Q4:Q67" si="7">$AA$3*(EXP(1-C4-D4))</f>
        <v>1.2113437685851102E-65</v>
      </c>
      <c r="R4">
        <f t="shared" ref="R4:R67" si="8">(O4-Q4)^2</f>
        <v>17.013931434994667</v>
      </c>
      <c r="S4">
        <f t="shared" ref="S4:S67" si="9">(Q4-$T$4)^2</f>
        <v>35108.014890990242</v>
      </c>
      <c r="T4">
        <f>AVERAGE(P3:P167)</f>
        <v>187.37132889263032</v>
      </c>
      <c r="U4" t="s">
        <v>5</v>
      </c>
      <c r="V4" t="s">
        <v>6</v>
      </c>
    </row>
    <row r="5" spans="1:29" ht="14.45" x14ac:dyDescent="0.3">
      <c r="A5">
        <f>Input!G6</f>
        <v>158</v>
      </c>
      <c r="B5">
        <f t="shared" si="1"/>
        <v>2</v>
      </c>
      <c r="C5">
        <f t="shared" si="0"/>
        <v>-5.0399510777054841</v>
      </c>
      <c r="D5">
        <f t="shared" si="2"/>
        <v>154.46245818317243</v>
      </c>
      <c r="E5">
        <f t="shared" si="3"/>
        <v>6.4740650366584855E-3</v>
      </c>
      <c r="F5">
        <f>Input!I6</f>
        <v>4078.1543508571435</v>
      </c>
      <c r="G5">
        <f t="shared" ref="G5:G68" si="10">F5-$F$3</f>
        <v>8.4293397142860158</v>
      </c>
      <c r="H5">
        <f t="shared" ref="H5:H68" si="11">H4+Q5</f>
        <v>1.9168236753120714E-62</v>
      </c>
      <c r="I5">
        <f t="shared" si="4"/>
        <v>71.053768018839449</v>
      </c>
      <c r="J5">
        <f t="shared" si="5"/>
        <v>72001355.061351091</v>
      </c>
      <c r="L5">
        <f>SUM(J3:J167)</f>
        <v>16304398483.913956</v>
      </c>
      <c r="M5">
        <f>1-((1-M3)*(Y3-1)/(Y3-1-1))</f>
        <v>0.99043666964368349</v>
      </c>
      <c r="O5">
        <f>Input!J6</f>
        <v>4.3045450000008714</v>
      </c>
      <c r="P5">
        <f t="shared" si="6"/>
        <v>0.19867128571559078</v>
      </c>
      <c r="Q5">
        <f t="shared" si="7"/>
        <v>1.9156117948547534E-62</v>
      </c>
      <c r="R5">
        <f t="shared" si="8"/>
        <v>18.529107657032501</v>
      </c>
      <c r="S5">
        <f t="shared" si="9"/>
        <v>35108.014890990242</v>
      </c>
      <c r="U5">
        <f>SUM(S3:S167)</f>
        <v>6509555.8285570331</v>
      </c>
      <c r="V5">
        <f>1-((1-V3)*(Y3-1)/(Y3-1-1))</f>
        <v>0.98397110744378535</v>
      </c>
      <c r="Y5" s="27"/>
      <c r="Z5" s="28"/>
    </row>
    <row r="6" spans="1:29" ht="14.45" x14ac:dyDescent="0.3">
      <c r="A6">
        <f>Input!G7</f>
        <v>159</v>
      </c>
      <c r="B6">
        <f t="shared" si="1"/>
        <v>3</v>
      </c>
      <c r="C6">
        <f t="shared" si="0"/>
        <v>-4.9930752765410125</v>
      </c>
      <c r="D6">
        <f t="shared" si="2"/>
        <v>147.38898915750121</v>
      </c>
      <c r="E6">
        <f t="shared" si="3"/>
        <v>6.7847673406009387E-3</v>
      </c>
      <c r="F6">
        <f>Input!I7</f>
        <v>4082.7592678571432</v>
      </c>
      <c r="G6">
        <f t="shared" si="10"/>
        <v>13.034256714285675</v>
      </c>
      <c r="H6">
        <f t="shared" si="11"/>
        <v>2.1592546899327364E-59</v>
      </c>
      <c r="I6">
        <f t="shared" si="4"/>
        <v>169.89184809390122</v>
      </c>
      <c r="J6">
        <f t="shared" si="5"/>
        <v>72001355.061351091</v>
      </c>
      <c r="O6">
        <f>Input!J7</f>
        <v>4.6049169999996593</v>
      </c>
      <c r="P6">
        <f t="shared" si="6"/>
        <v>0.49904328571437873</v>
      </c>
      <c r="Q6">
        <f t="shared" si="7"/>
        <v>2.1573378662574244E-59</v>
      </c>
      <c r="R6">
        <f t="shared" si="8"/>
        <v>21.205260576885863</v>
      </c>
      <c r="S6">
        <f t="shared" si="9"/>
        <v>35108.014890990242</v>
      </c>
      <c r="Y6" s="29" t="s">
        <v>17</v>
      </c>
      <c r="Z6" s="11">
        <f>SQRT((V5-M5)^2)</f>
        <v>6.4655621998981339E-3</v>
      </c>
    </row>
    <row r="7" spans="1:29" ht="14.45" x14ac:dyDescent="0.3">
      <c r="A7">
        <f>Input!G8</f>
        <v>160</v>
      </c>
      <c r="B7">
        <f t="shared" si="1"/>
        <v>4</v>
      </c>
      <c r="C7">
        <f t="shared" si="0"/>
        <v>-4.9461994753765408</v>
      </c>
      <c r="D7">
        <f t="shared" si="2"/>
        <v>140.63944326917766</v>
      </c>
      <c r="E7">
        <f t="shared" si="3"/>
        <v>7.1103808203083129E-3</v>
      </c>
      <c r="F7">
        <f>Input!I8</f>
        <v>4087.413852857143</v>
      </c>
      <c r="G7">
        <f t="shared" si="10"/>
        <v>17.688841714285445</v>
      </c>
      <c r="H7">
        <f t="shared" si="11"/>
        <v>1.7594790423756753E-56</v>
      </c>
      <c r="I7">
        <f t="shared" si="4"/>
        <v>312.89512119304482</v>
      </c>
      <c r="J7">
        <f t="shared" si="5"/>
        <v>72001355.061351091</v>
      </c>
      <c r="O7">
        <f>Input!J8</f>
        <v>4.6545849999997699</v>
      </c>
      <c r="P7">
        <f t="shared" si="6"/>
        <v>0.54871128571448935</v>
      </c>
      <c r="Q7">
        <f t="shared" si="7"/>
        <v>1.7573197876857425E-56</v>
      </c>
      <c r="R7">
        <f t="shared" si="8"/>
        <v>21.66516152222286</v>
      </c>
      <c r="S7">
        <f t="shared" si="9"/>
        <v>35108.014890990242</v>
      </c>
      <c r="Y7" s="30"/>
      <c r="Z7" s="31"/>
    </row>
    <row r="8" spans="1:29" ht="14.45" x14ac:dyDescent="0.3">
      <c r="A8">
        <f>Input!G9</f>
        <v>161</v>
      </c>
      <c r="B8">
        <f t="shared" si="1"/>
        <v>5</v>
      </c>
      <c r="C8">
        <f t="shared" si="0"/>
        <v>-4.8993236742120683</v>
      </c>
      <c r="D8">
        <f t="shared" si="2"/>
        <v>134.19898675014133</v>
      </c>
      <c r="E8">
        <f t="shared" si="3"/>
        <v>7.4516210905664453E-3</v>
      </c>
      <c r="F8">
        <f>Input!I9</f>
        <v>4092.0305957142855</v>
      </c>
      <c r="G8">
        <f t="shared" si="10"/>
        <v>22.305584571427971</v>
      </c>
      <c r="H8">
        <f t="shared" si="11"/>
        <v>1.0526261654446792E-53</v>
      </c>
      <c r="I8">
        <f t="shared" si="4"/>
        <v>497.53910307312555</v>
      </c>
      <c r="J8">
        <f t="shared" si="5"/>
        <v>72001355.061351091</v>
      </c>
      <c r="O8">
        <f>Input!J9</f>
        <v>4.6167428571425262</v>
      </c>
      <c r="P8">
        <f t="shared" si="6"/>
        <v>0.51086914285724561</v>
      </c>
      <c r="Q8">
        <f t="shared" si="7"/>
        <v>1.0508666864023035E-53</v>
      </c>
      <c r="R8">
        <f t="shared" si="8"/>
        <v>21.314314608976535</v>
      </c>
      <c r="S8">
        <f t="shared" si="9"/>
        <v>35108.014890990242</v>
      </c>
    </row>
    <row r="9" spans="1:29" ht="14.45" x14ac:dyDescent="0.3">
      <c r="A9">
        <f>Input!G10</f>
        <v>162</v>
      </c>
      <c r="B9">
        <f t="shared" si="1"/>
        <v>6</v>
      </c>
      <c r="C9">
        <f t="shared" si="0"/>
        <v>-4.8524478730475966</v>
      </c>
      <c r="D9">
        <f t="shared" si="2"/>
        <v>128.0534651313678</v>
      </c>
      <c r="E9">
        <f t="shared" si="3"/>
        <v>7.80923810983262E-3</v>
      </c>
      <c r="F9">
        <f>Input!I10</f>
        <v>4096.6260524285708</v>
      </c>
      <c r="G9">
        <f t="shared" si="10"/>
        <v>26.901041285713291</v>
      </c>
      <c r="H9">
        <f t="shared" si="11"/>
        <v>4.6895564836910822E-51</v>
      </c>
      <c r="I9">
        <f t="shared" si="4"/>
        <v>723.666022255651</v>
      </c>
      <c r="J9">
        <f t="shared" si="5"/>
        <v>72001355.061351091</v>
      </c>
      <c r="O9">
        <f>Input!J10</f>
        <v>4.5954567142853193</v>
      </c>
      <c r="P9">
        <f t="shared" si="6"/>
        <v>0.48958300000003874</v>
      </c>
      <c r="Q9">
        <f t="shared" si="7"/>
        <v>4.6790302220366356E-51</v>
      </c>
      <c r="R9">
        <f t="shared" si="8"/>
        <v>21.118222412870022</v>
      </c>
      <c r="S9">
        <f t="shared" si="9"/>
        <v>35108.014890990242</v>
      </c>
    </row>
    <row r="10" spans="1:29" ht="14.45" x14ac:dyDescent="0.3">
      <c r="A10">
        <f>Input!G11</f>
        <v>163</v>
      </c>
      <c r="B10">
        <f t="shared" si="1"/>
        <v>7</v>
      </c>
      <c r="C10">
        <f t="shared" si="0"/>
        <v>-4.805572071883125</v>
      </c>
      <c r="D10">
        <f t="shared" si="2"/>
        <v>122.1893721349812</v>
      </c>
      <c r="E10">
        <f t="shared" si="3"/>
        <v>8.1840178284516563E-3</v>
      </c>
      <c r="F10">
        <f>Input!I11</f>
        <v>4101.1931274285716</v>
      </c>
      <c r="G10">
        <f t="shared" si="10"/>
        <v>31.468116285714132</v>
      </c>
      <c r="H10">
        <f t="shared" si="11"/>
        <v>1.5770104236994029E-48</v>
      </c>
      <c r="I10">
        <f t="shared" si="4"/>
        <v>990.24234257122691</v>
      </c>
      <c r="J10">
        <f t="shared" si="5"/>
        <v>72001355.061351091</v>
      </c>
      <c r="O10">
        <f>Input!J11</f>
        <v>4.5670750000008411</v>
      </c>
      <c r="P10">
        <f t="shared" si="6"/>
        <v>0.46120128571556052</v>
      </c>
      <c r="Q10">
        <f t="shared" si="7"/>
        <v>1.5723208672157117E-48</v>
      </c>
      <c r="R10">
        <f t="shared" si="8"/>
        <v>20.858174055632684</v>
      </c>
      <c r="S10">
        <f t="shared" si="9"/>
        <v>35108.014890990242</v>
      </c>
    </row>
    <row r="11" spans="1:29" ht="14.45" x14ac:dyDescent="0.3">
      <c r="A11">
        <f>Input!G12</f>
        <v>164</v>
      </c>
      <c r="B11">
        <f t="shared" si="1"/>
        <v>8</v>
      </c>
      <c r="C11">
        <f t="shared" si="0"/>
        <v>-4.7586962707186533</v>
      </c>
      <c r="D11">
        <f t="shared" si="2"/>
        <v>116.59381999092524</v>
      </c>
      <c r="E11">
        <f t="shared" si="3"/>
        <v>8.5767839159728385E-3</v>
      </c>
      <c r="F11">
        <f>Input!I12</f>
        <v>4105.9872554285712</v>
      </c>
      <c r="G11">
        <f t="shared" si="10"/>
        <v>36.262244285713678</v>
      </c>
      <c r="H11">
        <f t="shared" si="11"/>
        <v>4.0550197524671838E-46</v>
      </c>
      <c r="I11">
        <f t="shared" si="4"/>
        <v>1314.9503606367743</v>
      </c>
      <c r="J11">
        <f t="shared" si="5"/>
        <v>72001355.061351091</v>
      </c>
      <c r="O11">
        <f>Input!J12</f>
        <v>4.7941279999995459</v>
      </c>
      <c r="P11">
        <f t="shared" si="6"/>
        <v>0.68825428571426528</v>
      </c>
      <c r="Q11">
        <f t="shared" si="7"/>
        <v>4.0392496482301902E-46</v>
      </c>
      <c r="R11">
        <f t="shared" si="8"/>
        <v>22.983663280379645</v>
      </c>
      <c r="S11">
        <f t="shared" si="9"/>
        <v>35108.014890990242</v>
      </c>
    </row>
    <row r="12" spans="1:29" ht="14.45" x14ac:dyDescent="0.3">
      <c r="A12">
        <f>Input!G13</f>
        <v>165</v>
      </c>
      <c r="B12">
        <f t="shared" si="1"/>
        <v>9</v>
      </c>
      <c r="C12">
        <f t="shared" si="0"/>
        <v>-4.7118204695541808</v>
      </c>
      <c r="D12">
        <f t="shared" si="2"/>
        <v>111.25451111295504</v>
      </c>
      <c r="E12">
        <f t="shared" si="3"/>
        <v>8.9883995713640318E-3</v>
      </c>
      <c r="F12">
        <f>Input!I13</f>
        <v>4110.8263209999996</v>
      </c>
      <c r="G12">
        <f t="shared" si="10"/>
        <v>41.101309857142041</v>
      </c>
      <c r="H12">
        <f t="shared" si="11"/>
        <v>8.0716528479989545E-44</v>
      </c>
      <c r="I12">
        <f t="shared" si="4"/>
        <v>1689.3176719728015</v>
      </c>
      <c r="J12">
        <f t="shared" si="5"/>
        <v>72001355.061351091</v>
      </c>
      <c r="O12">
        <f>Input!J13</f>
        <v>4.8390655714283639</v>
      </c>
      <c r="P12">
        <f t="shared" si="6"/>
        <v>0.73319185714308333</v>
      </c>
      <c r="Q12">
        <f t="shared" si="7"/>
        <v>8.0311026504742831E-44</v>
      </c>
      <c r="R12">
        <f t="shared" si="8"/>
        <v>23.416555604583319</v>
      </c>
      <c r="S12">
        <f t="shared" si="9"/>
        <v>35108.014890990242</v>
      </c>
      <c r="W12" t="s">
        <v>25</v>
      </c>
      <c r="X12" t="s">
        <v>26</v>
      </c>
      <c r="Y12" t="s">
        <v>27</v>
      </c>
    </row>
    <row r="13" spans="1:29" ht="14.45" x14ac:dyDescent="0.3">
      <c r="A13">
        <f>Input!G14</f>
        <v>166</v>
      </c>
      <c r="B13">
        <f t="shared" si="1"/>
        <v>10</v>
      </c>
      <c r="C13">
        <f t="shared" si="0"/>
        <v>-4.6649446683897091</v>
      </c>
      <c r="D13">
        <f t="shared" si="2"/>
        <v>106.15971107170195</v>
      </c>
      <c r="E13">
        <f t="shared" si="3"/>
        <v>9.4197694201012296E-3</v>
      </c>
      <c r="F13">
        <f>Input!I14</f>
        <v>4116.0745548571422</v>
      </c>
      <c r="G13">
        <f t="shared" si="10"/>
        <v>46.349543714284664</v>
      </c>
      <c r="H13">
        <f t="shared" si="11"/>
        <v>1.2585057840895219E-41</v>
      </c>
      <c r="I13">
        <f t="shared" si="4"/>
        <v>2148.280202522385</v>
      </c>
      <c r="J13">
        <f t="shared" si="5"/>
        <v>72001355.061351091</v>
      </c>
      <c r="O13">
        <f>Input!J14</f>
        <v>5.2482338571426226</v>
      </c>
      <c r="P13">
        <f t="shared" si="6"/>
        <v>1.142360142857342</v>
      </c>
      <c r="Q13">
        <f t="shared" si="7"/>
        <v>1.250434131241523E-41</v>
      </c>
      <c r="R13">
        <f t="shared" si="8"/>
        <v>27.543958619258131</v>
      </c>
      <c r="S13">
        <f t="shared" si="9"/>
        <v>35108.014890990242</v>
      </c>
      <c r="V13" t="s">
        <v>23</v>
      </c>
      <c r="W13">
        <f>_Ac*0.8413</f>
        <v>1790.1517538264168</v>
      </c>
      <c r="AB13">
        <f>28624*0.8413</f>
        <v>24081.371200000001</v>
      </c>
      <c r="AC13">
        <v>136</v>
      </c>
    </row>
    <row r="14" spans="1:29" ht="14.45" x14ac:dyDescent="0.3">
      <c r="A14">
        <f>Input!G15</f>
        <v>167</v>
      </c>
      <c r="B14">
        <f t="shared" si="1"/>
        <v>11</v>
      </c>
      <c r="C14">
        <f t="shared" si="0"/>
        <v>-4.6180688672252375</v>
      </c>
      <c r="D14">
        <f t="shared" si="2"/>
        <v>101.29822280541138</v>
      </c>
      <c r="E14">
        <f t="shared" si="3"/>
        <v>9.871841502303037E-3</v>
      </c>
      <c r="F14">
        <f>Input!I15</f>
        <v>4121.4457755714284</v>
      </c>
      <c r="G14">
        <f t="shared" si="10"/>
        <v>51.720764428570874</v>
      </c>
      <c r="H14">
        <f t="shared" si="11"/>
        <v>1.554358092158113E-39</v>
      </c>
      <c r="I14">
        <f t="shared" si="4"/>
        <v>2675.0374730757221</v>
      </c>
      <c r="J14">
        <f t="shared" si="5"/>
        <v>72001355.061351091</v>
      </c>
      <c r="O14">
        <f>Input!J15</f>
        <v>5.3712207142862098</v>
      </c>
      <c r="P14">
        <f t="shared" si="6"/>
        <v>1.2653470000009293</v>
      </c>
      <c r="Q14">
        <f t="shared" si="7"/>
        <v>1.5417730343172179E-39</v>
      </c>
      <c r="R14">
        <f t="shared" si="8"/>
        <v>28.850011961577263</v>
      </c>
      <c r="S14">
        <f t="shared" si="9"/>
        <v>35108.014890990242</v>
      </c>
      <c r="V14" t="s">
        <v>24</v>
      </c>
      <c r="W14">
        <f>_Ac*0.9772</f>
        <v>2079.3252036600193</v>
      </c>
    </row>
    <row r="15" spans="1:29" ht="14.45" x14ac:dyDescent="0.3">
      <c r="A15">
        <f>Input!G16</f>
        <v>168</v>
      </c>
      <c r="B15">
        <f t="shared" si="1"/>
        <v>12</v>
      </c>
      <c r="C15">
        <f t="shared" si="0"/>
        <v>-4.5711930660607658</v>
      </c>
      <c r="D15">
        <f t="shared" si="2"/>
        <v>96.659362011677871</v>
      </c>
      <c r="E15">
        <f t="shared" si="3"/>
        <v>1.0345609356279274E-2</v>
      </c>
      <c r="F15">
        <f>Input!I16</f>
        <v>4127.3491515714286</v>
      </c>
      <c r="G15">
        <f t="shared" si="10"/>
        <v>57.624140428571081</v>
      </c>
      <c r="H15">
        <f t="shared" si="11"/>
        <v>1.5371214705923878E-37</v>
      </c>
      <c r="I15">
        <f t="shared" si="4"/>
        <v>3320.5415601316804</v>
      </c>
      <c r="J15">
        <f t="shared" si="5"/>
        <v>72001355.061351091</v>
      </c>
      <c r="O15">
        <f>Input!J16</f>
        <v>5.9033760000002076</v>
      </c>
      <c r="P15">
        <f t="shared" si="6"/>
        <v>1.797502285714927</v>
      </c>
      <c r="Q15">
        <f t="shared" si="7"/>
        <v>1.5215778896708067E-37</v>
      </c>
      <c r="R15">
        <f t="shared" si="8"/>
        <v>34.849848197378449</v>
      </c>
      <c r="S15">
        <f t="shared" si="9"/>
        <v>35108.014890990242</v>
      </c>
    </row>
    <row r="16" spans="1:29" ht="14.45" x14ac:dyDescent="0.3">
      <c r="A16">
        <f>Input!G17</f>
        <v>169</v>
      </c>
      <c r="B16">
        <f t="shared" si="1"/>
        <v>13</v>
      </c>
      <c r="C16">
        <f t="shared" si="0"/>
        <v>-4.5243172648962942</v>
      </c>
      <c r="D16">
        <f t="shared" si="2"/>
        <v>92.232933666092791</v>
      </c>
      <c r="E16">
        <f t="shared" si="3"/>
        <v>1.0842114202072983E-2</v>
      </c>
      <c r="F16">
        <f>Input!I17</f>
        <v>4133.4890409999998</v>
      </c>
      <c r="G16">
        <f t="shared" si="10"/>
        <v>63.764029857142305</v>
      </c>
      <c r="H16">
        <f t="shared" si="11"/>
        <v>1.2296256320568194E-35</v>
      </c>
      <c r="I16">
        <f t="shared" si="4"/>
        <v>4065.8515036225353</v>
      </c>
      <c r="J16">
        <f t="shared" si="5"/>
        <v>72001355.061351091</v>
      </c>
      <c r="O16">
        <f>Input!J17</f>
        <v>6.1398894285712231</v>
      </c>
      <c r="P16">
        <f t="shared" si="6"/>
        <v>2.0340157142859425</v>
      </c>
      <c r="Q16">
        <f t="shared" si="7"/>
        <v>1.2142544173508955E-35</v>
      </c>
      <c r="R16">
        <f t="shared" si="8"/>
        <v>37.69824219508066</v>
      </c>
      <c r="S16">
        <f t="shared" si="9"/>
        <v>35108.014890990242</v>
      </c>
    </row>
    <row r="17" spans="1:19" ht="14.45" x14ac:dyDescent="0.3">
      <c r="A17">
        <f>Input!G18</f>
        <v>170</v>
      </c>
      <c r="B17">
        <f t="shared" si="1"/>
        <v>14</v>
      </c>
      <c r="C17">
        <f t="shared" si="0"/>
        <v>-4.4774414637318216</v>
      </c>
      <c r="D17">
        <f t="shared" si="2"/>
        <v>88.009209616199456</v>
      </c>
      <c r="E17">
        <f t="shared" si="3"/>
        <v>1.1362447229794626E-2</v>
      </c>
      <c r="F17">
        <f>Input!I18</f>
        <v>4140.1539904285719</v>
      </c>
      <c r="G17">
        <f t="shared" si="10"/>
        <v>70.428979285714377</v>
      </c>
      <c r="H17">
        <f t="shared" si="11"/>
        <v>8.035063849930309E-34</v>
      </c>
      <c r="I17">
        <f t="shared" si="4"/>
        <v>4960.2411232275845</v>
      </c>
      <c r="J17">
        <f t="shared" si="5"/>
        <v>72001355.061351091</v>
      </c>
      <c r="O17">
        <f>Input!J18</f>
        <v>6.6649494285720721</v>
      </c>
      <c r="P17">
        <f t="shared" si="6"/>
        <v>2.5590757142867915</v>
      </c>
      <c r="Q17">
        <f t="shared" si="7"/>
        <v>7.9121012867246262E-34</v>
      </c>
      <c r="R17">
        <f t="shared" si="8"/>
        <v>44.421550885423187</v>
      </c>
      <c r="S17">
        <f t="shared" si="9"/>
        <v>35108.014890990242</v>
      </c>
    </row>
    <row r="18" spans="1:19" ht="14.45" x14ac:dyDescent="0.3">
      <c r="A18">
        <f>Input!G19</f>
        <v>171</v>
      </c>
      <c r="B18">
        <f t="shared" si="1"/>
        <v>15</v>
      </c>
      <c r="C18">
        <f t="shared" si="0"/>
        <v>-4.43056566256735</v>
      </c>
      <c r="D18">
        <f t="shared" si="2"/>
        <v>83.978907201513337</v>
      </c>
      <c r="E18">
        <f t="shared" si="3"/>
        <v>1.1907751997777598E-2</v>
      </c>
      <c r="F18">
        <f>Input!I19</f>
        <v>4147.0365321428571</v>
      </c>
      <c r="G18">
        <f t="shared" si="10"/>
        <v>77.31152099999963</v>
      </c>
      <c r="H18">
        <f t="shared" si="11"/>
        <v>4.3292068645367474E-32</v>
      </c>
      <c r="I18">
        <f t="shared" si="4"/>
        <v>5977.0712793333842</v>
      </c>
      <c r="J18">
        <f t="shared" si="5"/>
        <v>72001355.061351091</v>
      </c>
      <c r="O18">
        <f>Input!J19</f>
        <v>6.882541714285253</v>
      </c>
      <c r="P18">
        <f t="shared" si="6"/>
        <v>2.7766679999999724</v>
      </c>
      <c r="Q18">
        <f t="shared" si="7"/>
        <v>4.2488562260374442E-32</v>
      </c>
      <c r="R18">
        <f t="shared" si="8"/>
        <v>47.369380448876591</v>
      </c>
      <c r="S18">
        <f t="shared" si="9"/>
        <v>35108.014890990242</v>
      </c>
    </row>
    <row r="19" spans="1:19" ht="14.45" x14ac:dyDescent="0.3">
      <c r="A19">
        <f>Input!G20</f>
        <v>172</v>
      </c>
      <c r="B19">
        <f t="shared" si="1"/>
        <v>16</v>
      </c>
      <c r="C19">
        <f t="shared" si="0"/>
        <v>-4.3836898614028783</v>
      </c>
      <c r="D19">
        <f t="shared" si="2"/>
        <v>80.133168852618297</v>
      </c>
      <c r="E19">
        <f t="shared" si="3"/>
        <v>1.2479226945825763E-2</v>
      </c>
      <c r="F19">
        <f>Input!I20</f>
        <v>4154.2052551428569</v>
      </c>
      <c r="G19">
        <f t="shared" si="10"/>
        <v>84.480243999999402</v>
      </c>
      <c r="H19">
        <f t="shared" si="11"/>
        <v>1.9404220066315002E-30</v>
      </c>
      <c r="I19">
        <f t="shared" si="4"/>
        <v>7136.9116262994348</v>
      </c>
      <c r="J19">
        <f t="shared" si="5"/>
        <v>72001355.061351091</v>
      </c>
      <c r="O19">
        <f>Input!J20</f>
        <v>7.1687229999997726</v>
      </c>
      <c r="P19">
        <f t="shared" si="6"/>
        <v>3.062849285714492</v>
      </c>
      <c r="Q19">
        <f t="shared" si="7"/>
        <v>1.8971299379861326E-30</v>
      </c>
      <c r="R19">
        <f t="shared" si="8"/>
        <v>51.390589450725741</v>
      </c>
      <c r="S19">
        <f t="shared" si="9"/>
        <v>35108.014890990242</v>
      </c>
    </row>
    <row r="20" spans="1:19" ht="14.45" x14ac:dyDescent="0.3">
      <c r="A20">
        <f>Input!G21</f>
        <v>173</v>
      </c>
      <c r="B20">
        <f t="shared" si="1"/>
        <v>17</v>
      </c>
      <c r="C20">
        <f t="shared" si="0"/>
        <v>-4.3368140602384067</v>
      </c>
      <c r="D20">
        <f t="shared" si="2"/>
        <v>76.463542624504655</v>
      </c>
      <c r="E20">
        <f t="shared" si="3"/>
        <v>1.3078128029076239E-2</v>
      </c>
      <c r="F20">
        <f>Input!I21</f>
        <v>4161.4260111428575</v>
      </c>
      <c r="G20">
        <f t="shared" si="10"/>
        <v>91.701000000000022</v>
      </c>
      <c r="H20">
        <f t="shared" si="11"/>
        <v>7.2969732245661696E-29</v>
      </c>
      <c r="I20">
        <f t="shared" si="4"/>
        <v>8409.0734010000033</v>
      </c>
      <c r="J20">
        <f t="shared" si="5"/>
        <v>72001355.061351091</v>
      </c>
      <c r="O20">
        <f>Input!J21</f>
        <v>7.2207560000006197</v>
      </c>
      <c r="P20">
        <f t="shared" si="6"/>
        <v>3.1148822857153391</v>
      </c>
      <c r="Q20">
        <f t="shared" si="7"/>
        <v>7.10293102390302E-29</v>
      </c>
      <c r="R20">
        <f t="shared" si="8"/>
        <v>52.139317211544949</v>
      </c>
      <c r="S20">
        <f t="shared" si="9"/>
        <v>35108.014890990242</v>
      </c>
    </row>
    <row r="21" spans="1:19" ht="14.45" x14ac:dyDescent="0.3">
      <c r="A21">
        <f>Input!G22</f>
        <v>174</v>
      </c>
      <c r="B21">
        <f t="shared" si="1"/>
        <v>18</v>
      </c>
      <c r="C21">
        <f t="shared" si="0"/>
        <v>-4.2899382590739341</v>
      </c>
      <c r="D21">
        <f t="shared" si="2"/>
        <v>72.961963621364987</v>
      </c>
      <c r="E21">
        <f t="shared" si="3"/>
        <v>1.3705771478266196E-2</v>
      </c>
      <c r="F21">
        <f>Input!I22</f>
        <v>4169.3137351428577</v>
      </c>
      <c r="G21">
        <f t="shared" si="10"/>
        <v>99.588724000000184</v>
      </c>
      <c r="H21">
        <f t="shared" si="11"/>
        <v>2.3209688399789271E-27</v>
      </c>
      <c r="I21">
        <f t="shared" si="4"/>
        <v>9917.9139479482128</v>
      </c>
      <c r="J21">
        <f t="shared" si="5"/>
        <v>72001355.061351091</v>
      </c>
      <c r="O21">
        <f>Input!J22</f>
        <v>7.8877240000001621</v>
      </c>
      <c r="P21">
        <f t="shared" si="6"/>
        <v>3.7818502857148815</v>
      </c>
      <c r="Q21">
        <f t="shared" si="7"/>
        <v>2.2479991077332654E-27</v>
      </c>
      <c r="R21">
        <f t="shared" si="8"/>
        <v>62.216189900178556</v>
      </c>
      <c r="S21">
        <f t="shared" si="9"/>
        <v>35108.014890990242</v>
      </c>
    </row>
    <row r="22" spans="1:19" ht="14.45" x14ac:dyDescent="0.3">
      <c r="A22">
        <f>Input!G23</f>
        <v>175</v>
      </c>
      <c r="B22">
        <f t="shared" si="1"/>
        <v>19</v>
      </c>
      <c r="C22">
        <f t="shared" si="0"/>
        <v>-4.2430624579094625</v>
      </c>
      <c r="D22">
        <f t="shared" si="2"/>
        <v>69.620736272025155</v>
      </c>
      <c r="E22">
        <f t="shared" si="3"/>
        <v>1.4363536692469852E-2</v>
      </c>
      <c r="F22">
        <f>Input!I23</f>
        <v>4177.234571</v>
      </c>
      <c r="G22">
        <f t="shared" si="10"/>
        <v>107.50955985714245</v>
      </c>
      <c r="H22">
        <f t="shared" si="11"/>
        <v>6.292685885326829E-26</v>
      </c>
      <c r="I22">
        <f t="shared" si="4"/>
        <v>11558.305460676494</v>
      </c>
      <c r="J22">
        <f t="shared" si="5"/>
        <v>72001355.061351091</v>
      </c>
      <c r="O22">
        <f>Input!J23</f>
        <v>7.920835857142265</v>
      </c>
      <c r="P22">
        <f t="shared" si="6"/>
        <v>3.8149621428569844</v>
      </c>
      <c r="Q22">
        <f t="shared" si="7"/>
        <v>6.0605890013289365E-26</v>
      </c>
      <c r="R22">
        <f t="shared" si="8"/>
        <v>62.739640675790639</v>
      </c>
      <c r="S22">
        <f t="shared" si="9"/>
        <v>35108.014890990242</v>
      </c>
    </row>
    <row r="23" spans="1:19" ht="14.45" x14ac:dyDescent="0.3">
      <c r="A23">
        <f>Input!G24</f>
        <v>176</v>
      </c>
      <c r="B23">
        <f t="shared" si="1"/>
        <v>20</v>
      </c>
      <c r="C23">
        <f t="shared" si="0"/>
        <v>-4.1961866567449908</v>
      </c>
      <c r="D23">
        <f t="shared" si="2"/>
        <v>66.432517417055223</v>
      </c>
      <c r="E23">
        <f t="shared" si="3"/>
        <v>1.5052869270663375E-2</v>
      </c>
      <c r="F23">
        <f>Input!I24</f>
        <v>4185.2996801428571</v>
      </c>
      <c r="G23">
        <f t="shared" si="10"/>
        <v>115.57466899999963</v>
      </c>
      <c r="H23">
        <f t="shared" si="11"/>
        <v>1.4650391207891719E-24</v>
      </c>
      <c r="I23">
        <f t="shared" si="4"/>
        <v>13357.504114459476</v>
      </c>
      <c r="J23">
        <f t="shared" si="5"/>
        <v>72001355.061351091</v>
      </c>
      <c r="O23">
        <f>Input!J24</f>
        <v>8.0651091428571817</v>
      </c>
      <c r="P23">
        <f t="shared" si="6"/>
        <v>3.9592354285719011</v>
      </c>
      <c r="Q23">
        <f t="shared" si="7"/>
        <v>1.4021122619359036E-24</v>
      </c>
      <c r="R23">
        <f t="shared" si="8"/>
        <v>65.045985486198504</v>
      </c>
      <c r="S23">
        <f t="shared" si="9"/>
        <v>35108.014890990242</v>
      </c>
    </row>
    <row r="24" spans="1:19" ht="14.45" x14ac:dyDescent="0.3">
      <c r="A24">
        <f>Input!G25</f>
        <v>177</v>
      </c>
      <c r="B24">
        <f t="shared" si="1"/>
        <v>21</v>
      </c>
      <c r="C24">
        <f t="shared" si="0"/>
        <v>-4.1493108555805192</v>
      </c>
      <c r="D24">
        <f t="shared" si="2"/>
        <v>63.390300170391612</v>
      </c>
      <c r="E24">
        <f t="shared" si="3"/>
        <v>1.5775284188780048E-2</v>
      </c>
      <c r="F24">
        <f>Input!I25</f>
        <v>4193.3387727142854</v>
      </c>
      <c r="G24">
        <f t="shared" si="10"/>
        <v>123.61376157142786</v>
      </c>
      <c r="H24">
        <f t="shared" si="11"/>
        <v>2.9496326804746215E-23</v>
      </c>
      <c r="I24">
        <f t="shared" si="4"/>
        <v>15280.362049837815</v>
      </c>
      <c r="J24">
        <f t="shared" si="5"/>
        <v>72001355.061351091</v>
      </c>
      <c r="O24">
        <f>Input!J25</f>
        <v>8.0390925714282275</v>
      </c>
      <c r="P24">
        <f t="shared" si="6"/>
        <v>3.9332188571429469</v>
      </c>
      <c r="Q24">
        <f t="shared" si="7"/>
        <v>2.8031287683957043E-23</v>
      </c>
      <c r="R24">
        <f t="shared" si="8"/>
        <v>64.627009371992514</v>
      </c>
      <c r="S24">
        <f t="shared" si="9"/>
        <v>35108.014890990242</v>
      </c>
    </row>
    <row r="25" spans="1:19" ht="14.45" x14ac:dyDescent="0.3">
      <c r="A25">
        <f>Input!G26</f>
        <v>178</v>
      </c>
      <c r="B25">
        <f t="shared" si="1"/>
        <v>22</v>
      </c>
      <c r="C25">
        <f t="shared" si="0"/>
        <v>-4.1024350544160475</v>
      </c>
      <c r="D25">
        <f t="shared" si="2"/>
        <v>60.487398520001356</v>
      </c>
      <c r="E25">
        <f t="shared" si="3"/>
        <v>1.6532369129238219E-2</v>
      </c>
      <c r="F25">
        <f>Input!I26</f>
        <v>4201.7704777142862</v>
      </c>
      <c r="G25">
        <f t="shared" si="10"/>
        <v>132.04546657142873</v>
      </c>
      <c r="H25">
        <f t="shared" si="11"/>
        <v>5.1702404801350209E-22</v>
      </c>
      <c r="I25">
        <f t="shared" si="4"/>
        <v>17436.005242066301</v>
      </c>
      <c r="J25">
        <f t="shared" si="5"/>
        <v>72001355.061351091</v>
      </c>
      <c r="O25">
        <f>Input!J26</f>
        <v>8.4317050000008749</v>
      </c>
      <c r="P25">
        <f t="shared" si="6"/>
        <v>4.3258312857155943</v>
      </c>
      <c r="Q25">
        <f t="shared" si="7"/>
        <v>4.8752772120875584E-22</v>
      </c>
      <c r="R25">
        <f t="shared" si="8"/>
        <v>71.093649207039746</v>
      </c>
      <c r="S25">
        <f t="shared" si="9"/>
        <v>35108.014890990242</v>
      </c>
    </row>
    <row r="26" spans="1:19" ht="14.45" x14ac:dyDescent="0.3">
      <c r="A26">
        <f>Input!G27</f>
        <v>179</v>
      </c>
      <c r="B26">
        <f t="shared" si="1"/>
        <v>23</v>
      </c>
      <c r="C26">
        <f t="shared" si="0"/>
        <v>-4.055559253251575</v>
      </c>
      <c r="D26">
        <f t="shared" si="2"/>
        <v>57.717432633745119</v>
      </c>
      <c r="E26">
        <f t="shared" si="3"/>
        <v>1.7325787970259427E-2</v>
      </c>
      <c r="F26">
        <f>Input!I27</f>
        <v>4210.9542955714287</v>
      </c>
      <c r="G26">
        <f t="shared" si="10"/>
        <v>141.22928442857119</v>
      </c>
      <c r="H26">
        <f t="shared" si="11"/>
        <v>7.9407565175973172E-21</v>
      </c>
      <c r="I26">
        <f t="shared" si="4"/>
        <v>19945.71078020626</v>
      </c>
      <c r="J26">
        <f t="shared" si="5"/>
        <v>72001355.061351091</v>
      </c>
      <c r="O26">
        <f>Input!J27</f>
        <v>9.1838178571424578</v>
      </c>
      <c r="P26">
        <f t="shared" si="6"/>
        <v>5.0779441428571772</v>
      </c>
      <c r="Q26">
        <f t="shared" si="7"/>
        <v>7.4237324695838147E-21</v>
      </c>
      <c r="R26">
        <f t="shared" si="8"/>
        <v>84.342510433168684</v>
      </c>
      <c r="S26">
        <f t="shared" si="9"/>
        <v>35108.014890990242</v>
      </c>
    </row>
    <row r="27" spans="1:19" ht="14.45" x14ac:dyDescent="0.3">
      <c r="A27">
        <f>Input!G28</f>
        <v>180</v>
      </c>
      <c r="B27">
        <f t="shared" si="1"/>
        <v>24</v>
      </c>
      <c r="C27">
        <f t="shared" si="0"/>
        <v>-4.0086834520871033</v>
      </c>
      <c r="D27">
        <f t="shared" si="2"/>
        <v>55.074314838145128</v>
      </c>
      <c r="E27">
        <f t="shared" si="3"/>
        <v>1.8157284442645267E-2</v>
      </c>
      <c r="F27">
        <f>Input!I28</f>
        <v>4221.0203085714293</v>
      </c>
      <c r="G27">
        <f t="shared" si="10"/>
        <v>151.29529742857176</v>
      </c>
      <c r="H27">
        <f t="shared" si="11"/>
        <v>1.0751703350711159E-19</v>
      </c>
      <c r="I27">
        <f t="shared" si="4"/>
        <v>22890.267023999993</v>
      </c>
      <c r="J27">
        <f t="shared" si="5"/>
        <v>72001355.061351091</v>
      </c>
      <c r="O27">
        <f>Input!J28</f>
        <v>10.066013000000567</v>
      </c>
      <c r="P27">
        <f t="shared" si="6"/>
        <v>5.960139285715286</v>
      </c>
      <c r="Q27">
        <f t="shared" si="7"/>
        <v>9.9576276989514275E-20</v>
      </c>
      <c r="R27">
        <f t="shared" si="8"/>
        <v>101.3246177161804</v>
      </c>
      <c r="S27">
        <f t="shared" si="9"/>
        <v>35108.014890990242</v>
      </c>
    </row>
    <row r="28" spans="1:19" ht="14.45" x14ac:dyDescent="0.3">
      <c r="A28">
        <f>Input!G29</f>
        <v>181</v>
      </c>
      <c r="B28">
        <f t="shared" si="1"/>
        <v>25</v>
      </c>
      <c r="C28">
        <f t="shared" si="0"/>
        <v>-3.9618076509226317</v>
      </c>
      <c r="D28">
        <f t="shared" si="2"/>
        <v>52.552236239242418</v>
      </c>
      <c r="E28">
        <f t="shared" si="3"/>
        <v>1.902868596204986E-2</v>
      </c>
      <c r="F28">
        <f>Input!I29</f>
        <v>4232.1317111428571</v>
      </c>
      <c r="G28">
        <f t="shared" si="10"/>
        <v>162.40669999999955</v>
      </c>
      <c r="H28">
        <f t="shared" si="11"/>
        <v>1.2908931537773861E-18</v>
      </c>
      <c r="I28">
        <f t="shared" si="4"/>
        <v>26375.936204889851</v>
      </c>
      <c r="J28">
        <f t="shared" si="5"/>
        <v>72001355.061351091</v>
      </c>
      <c r="O28">
        <f>Input!J29</f>
        <v>11.111402571427789</v>
      </c>
      <c r="P28">
        <f t="shared" si="6"/>
        <v>7.0055288571425081</v>
      </c>
      <c r="Q28">
        <f t="shared" si="7"/>
        <v>1.1833761202702746E-18</v>
      </c>
      <c r="R28">
        <f t="shared" si="8"/>
        <v>123.46326710433208</v>
      </c>
      <c r="S28">
        <f t="shared" si="9"/>
        <v>35108.014890990242</v>
      </c>
    </row>
    <row r="29" spans="1:19" ht="14.45" x14ac:dyDescent="0.3">
      <c r="A29">
        <f>Input!G30</f>
        <v>182</v>
      </c>
      <c r="B29">
        <f t="shared" si="1"/>
        <v>26</v>
      </c>
      <c r="C29">
        <f t="shared" si="0"/>
        <v>-3.9149318497581596</v>
      </c>
      <c r="D29">
        <f t="shared" si="2"/>
        <v>50.145653956140187</v>
      </c>
      <c r="E29">
        <f t="shared" si="3"/>
        <v>1.9941907645169975E-2</v>
      </c>
      <c r="F29">
        <f>Input!I30</f>
        <v>4244.9743922857142</v>
      </c>
      <c r="G29">
        <f t="shared" si="10"/>
        <v>175.24938114285669</v>
      </c>
      <c r="H29">
        <f t="shared" si="11"/>
        <v>1.3820294048283139E-17</v>
      </c>
      <c r="I29">
        <f t="shared" si="4"/>
        <v>30712.345590954254</v>
      </c>
      <c r="J29">
        <f t="shared" si="5"/>
        <v>72001355.061351091</v>
      </c>
      <c r="O29">
        <f>Input!J30</f>
        <v>12.842681142857145</v>
      </c>
      <c r="P29">
        <f t="shared" si="6"/>
        <v>8.7368074285718649</v>
      </c>
      <c r="Q29">
        <f t="shared" si="7"/>
        <v>1.2529400894505753E-17</v>
      </c>
      <c r="R29">
        <f t="shared" si="8"/>
        <v>164.93445893709853</v>
      </c>
      <c r="S29">
        <f t="shared" si="9"/>
        <v>35108.014890990242</v>
      </c>
    </row>
    <row r="30" spans="1:19" ht="14.45" x14ac:dyDescent="0.3">
      <c r="A30">
        <f>Input!G31</f>
        <v>183</v>
      </c>
      <c r="B30">
        <f t="shared" si="1"/>
        <v>27</v>
      </c>
      <c r="C30">
        <f t="shared" si="0"/>
        <v>-3.8680560485936879</v>
      </c>
      <c r="D30">
        <f t="shared" si="2"/>
        <v>47.849278939175527</v>
      </c>
      <c r="E30">
        <f t="shared" si="3"/>
        <v>2.0898956518679582E-2</v>
      </c>
      <c r="F30">
        <f>Input!I31</f>
        <v>4259.3142035714291</v>
      </c>
      <c r="G30">
        <f t="shared" si="10"/>
        <v>189.58919242857155</v>
      </c>
      <c r="H30">
        <f t="shared" si="11"/>
        <v>1.3263642378160645E-16</v>
      </c>
      <c r="I30">
        <f t="shared" si="4"/>
        <v>35944.061885717929</v>
      </c>
      <c r="J30">
        <f t="shared" si="5"/>
        <v>72001355.061351091</v>
      </c>
      <c r="O30">
        <f>Input!J31</f>
        <v>14.339811285714859</v>
      </c>
      <c r="P30">
        <f t="shared" si="6"/>
        <v>10.233937571429578</v>
      </c>
      <c r="Q30">
        <f t="shared" si="7"/>
        <v>1.1881612973332331E-16</v>
      </c>
      <c r="R30">
        <f t="shared" si="8"/>
        <v>205.63018770991525</v>
      </c>
      <c r="S30">
        <f t="shared" si="9"/>
        <v>35108.014890990242</v>
      </c>
    </row>
    <row r="31" spans="1:19" ht="14.45" x14ac:dyDescent="0.3">
      <c r="A31">
        <f>Input!G32</f>
        <v>184</v>
      </c>
      <c r="B31">
        <f t="shared" si="1"/>
        <v>28</v>
      </c>
      <c r="C31">
        <f t="shared" si="0"/>
        <v>-3.8211802474292158</v>
      </c>
      <c r="D31">
        <f t="shared" si="2"/>
        <v>45.658064345946713</v>
      </c>
      <c r="E31">
        <f t="shared" si="3"/>
        <v>2.1901935930158961E-2</v>
      </c>
      <c r="F31">
        <f>Input!I32</f>
        <v>4274.7774538571421</v>
      </c>
      <c r="G31">
        <f t="shared" si="10"/>
        <v>205.05244271428455</v>
      </c>
      <c r="H31">
        <f t="shared" si="11"/>
        <v>1.1468978441550009E-15</v>
      </c>
      <c r="I31">
        <f t="shared" si="4"/>
        <v>42046.504263094947</v>
      </c>
      <c r="J31">
        <f t="shared" si="5"/>
        <v>72001355.061351091</v>
      </c>
      <c r="O31">
        <f>Input!J32</f>
        <v>15.463250285713002</v>
      </c>
      <c r="P31">
        <f t="shared" si="6"/>
        <v>11.357376571427722</v>
      </c>
      <c r="Q31">
        <f t="shared" si="7"/>
        <v>1.0142614203733945E-15</v>
      </c>
      <c r="R31">
        <f t="shared" si="8"/>
        <v>239.1121093986032</v>
      </c>
      <c r="S31">
        <f t="shared" si="9"/>
        <v>35108.014890990242</v>
      </c>
    </row>
    <row r="32" spans="1:19" ht="14.45" x14ac:dyDescent="0.3">
      <c r="A32">
        <f>Input!G33</f>
        <v>185</v>
      </c>
      <c r="B32">
        <f t="shared" si="1"/>
        <v>29</v>
      </c>
      <c r="C32">
        <f t="shared" si="0"/>
        <v>-3.7743044462647442</v>
      </c>
      <c r="D32">
        <f t="shared" si="2"/>
        <v>43.567194449650174</v>
      </c>
      <c r="E32">
        <f t="shared" si="3"/>
        <v>2.2953050170712325E-2</v>
      </c>
      <c r="F32">
        <f>Input!I33</f>
        <v>4291.9530615714284</v>
      </c>
      <c r="G32">
        <f t="shared" si="10"/>
        <v>222.2280504285709</v>
      </c>
      <c r="H32">
        <f t="shared" si="11"/>
        <v>8.9784034480342283E-15</v>
      </c>
      <c r="I32">
        <f t="shared" si="4"/>
        <v>49385.30639728345</v>
      </c>
      <c r="J32">
        <f t="shared" si="5"/>
        <v>72001355.061351091</v>
      </c>
      <c r="O32">
        <f>Input!J33</f>
        <v>17.175607714286343</v>
      </c>
      <c r="P32">
        <f t="shared" si="6"/>
        <v>13.069734000001063</v>
      </c>
      <c r="Q32">
        <f t="shared" si="7"/>
        <v>7.8315056038792268E-15</v>
      </c>
      <c r="R32">
        <f t="shared" si="8"/>
        <v>295.00150035505231</v>
      </c>
      <c r="S32">
        <f t="shared" si="9"/>
        <v>35108.014890990242</v>
      </c>
    </row>
    <row r="33" spans="1:19" ht="14.45" x14ac:dyDescent="0.3">
      <c r="A33">
        <f>Input!G34</f>
        <v>186</v>
      </c>
      <c r="B33">
        <f t="shared" si="1"/>
        <v>30</v>
      </c>
      <c r="C33">
        <f t="shared" si="0"/>
        <v>-3.7274286451002721</v>
      </c>
      <c r="D33">
        <f t="shared" si="2"/>
        <v>41.572074055349916</v>
      </c>
      <c r="E33">
        <f t="shared" si="3"/>
        <v>2.4054609319433509E-2</v>
      </c>
      <c r="F33">
        <f>Input!I34</f>
        <v>4310.4744308571426</v>
      </c>
      <c r="G33">
        <f t="shared" si="10"/>
        <v>240.74941971428507</v>
      </c>
      <c r="H33">
        <f t="shared" si="11"/>
        <v>6.3927067650585254E-14</v>
      </c>
      <c r="I33">
        <f t="shared" si="4"/>
        <v>57960.283092764963</v>
      </c>
      <c r="J33">
        <f t="shared" si="5"/>
        <v>72001355.061351091</v>
      </c>
      <c r="O33">
        <f>Input!J34</f>
        <v>18.521369285714172</v>
      </c>
      <c r="P33">
        <f t="shared" si="6"/>
        <v>14.415495571428892</v>
      </c>
      <c r="Q33">
        <f t="shared" si="7"/>
        <v>5.4948664202551027E-14</v>
      </c>
      <c r="R33">
        <f t="shared" si="8"/>
        <v>343.04112021779434</v>
      </c>
      <c r="S33">
        <f t="shared" si="9"/>
        <v>35108.01489099022</v>
      </c>
    </row>
    <row r="34" spans="1:19" ht="14.45" x14ac:dyDescent="0.3">
      <c r="A34">
        <f>Input!G35</f>
        <v>187</v>
      </c>
      <c r="B34">
        <f t="shared" si="1"/>
        <v>31</v>
      </c>
      <c r="C34">
        <f t="shared" si="0"/>
        <v>-3.6805528439358004</v>
      </c>
      <c r="D34">
        <f t="shared" si="2"/>
        <v>39.668318400919553</v>
      </c>
      <c r="E34">
        <f t="shared" si="3"/>
        <v>2.5209034320366325E-2</v>
      </c>
      <c r="F34">
        <f>Input!I35</f>
        <v>4330.2091142857143</v>
      </c>
      <c r="G34">
        <f t="shared" si="10"/>
        <v>260.48410314285684</v>
      </c>
      <c r="H34">
        <f t="shared" si="11"/>
        <v>4.158032026605406E-13</v>
      </c>
      <c r="I34">
        <f t="shared" si="4"/>
        <v>67851.967990138277</v>
      </c>
      <c r="J34">
        <f t="shared" si="5"/>
        <v>72001355.061351091</v>
      </c>
      <c r="O34">
        <f>Input!J35</f>
        <v>19.73468342857177</v>
      </c>
      <c r="P34">
        <f t="shared" si="6"/>
        <v>15.62880971428649</v>
      </c>
      <c r="Q34">
        <f t="shared" si="7"/>
        <v>3.5187613500995533E-13</v>
      </c>
      <c r="R34">
        <f t="shared" si="8"/>
        <v>389.45773002593137</v>
      </c>
      <c r="S34">
        <f t="shared" si="9"/>
        <v>35108.014890990111</v>
      </c>
    </row>
    <row r="35" spans="1:19" ht="14.45" x14ac:dyDescent="0.3">
      <c r="A35">
        <f>Input!G36</f>
        <v>188</v>
      </c>
      <c r="B35">
        <f t="shared" si="1"/>
        <v>32</v>
      </c>
      <c r="C35">
        <f t="shared" ref="C35:C66" si="12">(B35-$AB$3)/$AC$3</f>
        <v>-3.6336770427713283</v>
      </c>
      <c r="D35">
        <f t="shared" si="2"/>
        <v>37.851743520461383</v>
      </c>
      <c r="E35">
        <f t="shared" si="3"/>
        <v>2.6418862303117782E-2</v>
      </c>
      <c r="F35">
        <f>Input!I36</f>
        <v>4350.8259928571433</v>
      </c>
      <c r="G35">
        <f t="shared" si="10"/>
        <v>281.10098171428581</v>
      </c>
      <c r="H35">
        <f t="shared" si="11"/>
        <v>2.4809948402335103E-12</v>
      </c>
      <c r="I35">
        <f t="shared" si="4"/>
        <v>79017.761920733843</v>
      </c>
      <c r="J35">
        <f t="shared" si="5"/>
        <v>72001355.061351061</v>
      </c>
      <c r="O35">
        <f>Input!J36</f>
        <v>20.61687857142897</v>
      </c>
      <c r="P35">
        <f t="shared" si="6"/>
        <v>16.511004857143689</v>
      </c>
      <c r="Q35">
        <f t="shared" si="7"/>
        <v>2.0651916375729698E-12</v>
      </c>
      <c r="R35">
        <f t="shared" si="8"/>
        <v>425.05568202896194</v>
      </c>
      <c r="S35">
        <f t="shared" si="9"/>
        <v>35108.014890989463</v>
      </c>
    </row>
    <row r="36" spans="1:19" ht="14.45" x14ac:dyDescent="0.3">
      <c r="A36">
        <f>Input!G37</f>
        <v>189</v>
      </c>
      <c r="B36">
        <f t="shared" si="1"/>
        <v>33</v>
      </c>
      <c r="C36">
        <f t="shared" si="12"/>
        <v>-3.5868012416068566</v>
      </c>
      <c r="D36">
        <f t="shared" si="2"/>
        <v>36.118357049024254</v>
      </c>
      <c r="E36">
        <f t="shared" si="3"/>
        <v>2.7686752158817128E-2</v>
      </c>
      <c r="F36">
        <f>Input!I37</f>
        <v>4371.8118324285706</v>
      </c>
      <c r="G36">
        <f t="shared" si="10"/>
        <v>302.08682128571309</v>
      </c>
      <c r="H36">
        <f t="shared" si="11"/>
        <v>1.3634275621280357E-11</v>
      </c>
      <c r="I36">
        <f t="shared" si="4"/>
        <v>91256.44759449811</v>
      </c>
      <c r="J36">
        <f t="shared" si="5"/>
        <v>72001355.061350882</v>
      </c>
      <c r="O36">
        <f>Input!J37</f>
        <v>20.985839571427277</v>
      </c>
      <c r="P36">
        <f t="shared" si="6"/>
        <v>16.879965857141997</v>
      </c>
      <c r="Q36">
        <f t="shared" si="7"/>
        <v>1.1153280781046847E-11</v>
      </c>
      <c r="R36">
        <f t="shared" si="8"/>
        <v>440.40546251721497</v>
      </c>
      <c r="S36">
        <f t="shared" si="9"/>
        <v>35108.014890986065</v>
      </c>
    </row>
    <row r="37" spans="1:19" ht="14.45" x14ac:dyDescent="0.3">
      <c r="A37">
        <f>Input!G38</f>
        <v>190</v>
      </c>
      <c r="B37">
        <f t="shared" si="1"/>
        <v>34</v>
      </c>
      <c r="C37">
        <f t="shared" si="12"/>
        <v>-3.539925440442385</v>
      </c>
      <c r="D37">
        <f t="shared" si="2"/>
        <v>34.464349448410786</v>
      </c>
      <c r="E37">
        <f t="shared" si="3"/>
        <v>2.9015490383675641E-2</v>
      </c>
      <c r="F37">
        <f>Input!I38</f>
        <v>4392.8993728571431</v>
      </c>
      <c r="G37">
        <f t="shared" si="10"/>
        <v>323.17436171428562</v>
      </c>
      <c r="H37">
        <f t="shared" si="11"/>
        <v>6.9272224071661269E-11</v>
      </c>
      <c r="I37">
        <f t="shared" si="4"/>
        <v>104441.66806939113</v>
      </c>
      <c r="J37">
        <f t="shared" si="5"/>
        <v>72001355.061349928</v>
      </c>
      <c r="O37">
        <f>Input!J38</f>
        <v>21.087540428572538</v>
      </c>
      <c r="P37">
        <f t="shared" si="6"/>
        <v>16.981666714287257</v>
      </c>
      <c r="Q37">
        <f t="shared" si="7"/>
        <v>5.5637948450380915E-11</v>
      </c>
      <c r="R37">
        <f t="shared" si="8"/>
        <v>444.6843613243347</v>
      </c>
      <c r="S37">
        <f t="shared" si="9"/>
        <v>35108.014890969389</v>
      </c>
    </row>
    <row r="38" spans="1:19" x14ac:dyDescent="0.25">
      <c r="A38">
        <f>Input!G39</f>
        <v>191</v>
      </c>
      <c r="B38">
        <f t="shared" si="1"/>
        <v>35</v>
      </c>
      <c r="C38">
        <f t="shared" si="12"/>
        <v>-3.4930496392779129</v>
      </c>
      <c r="D38">
        <f t="shared" si="2"/>
        <v>32.886085634791101</v>
      </c>
      <c r="E38">
        <f t="shared" si="3"/>
        <v>3.0407997202989475E-2</v>
      </c>
      <c r="F38">
        <f>Input!I39</f>
        <v>4414.2210615714284</v>
      </c>
      <c r="G38">
        <f t="shared" si="10"/>
        <v>344.49605042857092</v>
      </c>
      <c r="H38">
        <f t="shared" si="11"/>
        <v>3.2657499976056645E-10</v>
      </c>
      <c r="I38">
        <f t="shared" si="4"/>
        <v>118677.52876065948</v>
      </c>
      <c r="J38">
        <f t="shared" si="5"/>
        <v>72001355.061345533</v>
      </c>
      <c r="O38">
        <f>Input!J39</f>
        <v>21.321688714285301</v>
      </c>
      <c r="P38">
        <f t="shared" si="6"/>
        <v>17.215815000000021</v>
      </c>
      <c r="Q38">
        <f t="shared" si="7"/>
        <v>2.5730277568890516E-10</v>
      </c>
      <c r="R38">
        <f t="shared" si="8"/>
        <v>454.61440961790896</v>
      </c>
      <c r="S38">
        <f t="shared" si="9"/>
        <v>35108.014890893821</v>
      </c>
    </row>
    <row r="39" spans="1:19" x14ac:dyDescent="0.25">
      <c r="A39">
        <f>Input!G40</f>
        <v>192</v>
      </c>
      <c r="B39">
        <f t="shared" si="1"/>
        <v>36</v>
      </c>
      <c r="C39">
        <f t="shared" si="12"/>
        <v>-3.4461738381134412</v>
      </c>
      <c r="D39">
        <f t="shared" si="2"/>
        <v>31.380096989722336</v>
      </c>
      <c r="E39">
        <f t="shared" si="3"/>
        <v>3.1867332989044671E-2</v>
      </c>
      <c r="F39">
        <f>Input!I40</f>
        <v>4435.4481450000003</v>
      </c>
      <c r="G39">
        <f t="shared" si="10"/>
        <v>365.72313385714278</v>
      </c>
      <c r="H39">
        <f t="shared" si="11"/>
        <v>1.4335278626876472E-9</v>
      </c>
      <c r="I39">
        <f t="shared" si="4"/>
        <v>133753.41063724103</v>
      </c>
      <c r="J39">
        <f t="shared" si="5"/>
        <v>72001355.061326772</v>
      </c>
      <c r="O39">
        <f>Input!J40</f>
        <v>21.227083428571859</v>
      </c>
      <c r="P39">
        <f t="shared" si="6"/>
        <v>17.121209714286579</v>
      </c>
      <c r="Q39">
        <f t="shared" si="7"/>
        <v>1.1069528629270807E-9</v>
      </c>
      <c r="R39">
        <f t="shared" si="8"/>
        <v>450.58907083655521</v>
      </c>
      <c r="S39">
        <f t="shared" si="9"/>
        <v>35108.014890575425</v>
      </c>
    </row>
    <row r="40" spans="1:19" x14ac:dyDescent="0.25">
      <c r="A40">
        <f>Input!G41</f>
        <v>193</v>
      </c>
      <c r="B40">
        <f t="shared" si="1"/>
        <v>37</v>
      </c>
      <c r="C40">
        <f t="shared" si="12"/>
        <v>-3.3992980369489691</v>
      </c>
      <c r="D40">
        <f t="shared" si="2"/>
        <v>29.943073737016238</v>
      </c>
      <c r="E40">
        <f t="shared" si="3"/>
        <v>3.3396704987029423E-2</v>
      </c>
      <c r="F40">
        <f>Input!I41</f>
        <v>4456.6468467142859</v>
      </c>
      <c r="G40">
        <f t="shared" si="10"/>
        <v>386.92183557142835</v>
      </c>
      <c r="H40">
        <f t="shared" si="11"/>
        <v>5.8784329828667788E-9</v>
      </c>
      <c r="I40">
        <f t="shared" si="4"/>
        <v>149708.50683741446</v>
      </c>
      <c r="J40">
        <f t="shared" si="5"/>
        <v>72001355.061251327</v>
      </c>
      <c r="O40">
        <f>Input!J41</f>
        <v>21.198701714285562</v>
      </c>
      <c r="P40">
        <f t="shared" si="6"/>
        <v>17.092828000000281</v>
      </c>
      <c r="Q40">
        <f t="shared" si="7"/>
        <v>4.444905120179132E-9</v>
      </c>
      <c r="R40">
        <f t="shared" si="8"/>
        <v>449.38495418280115</v>
      </c>
      <c r="S40">
        <f t="shared" si="9"/>
        <v>35108.01488932455</v>
      </c>
    </row>
    <row r="41" spans="1:19" x14ac:dyDescent="0.25">
      <c r="A41">
        <f>Input!G42</f>
        <v>194</v>
      </c>
      <c r="B41">
        <f t="shared" si="1"/>
        <v>38</v>
      </c>
      <c r="C41">
        <f t="shared" si="12"/>
        <v>-3.3524222357844975</v>
      </c>
      <c r="D41">
        <f t="shared" si="2"/>
        <v>28.571857668701405</v>
      </c>
      <c r="E41">
        <f t="shared" si="3"/>
        <v>3.4999474363734996E-2</v>
      </c>
      <c r="F41">
        <f>Input!I42</f>
        <v>4478.4888651428564</v>
      </c>
      <c r="G41">
        <f t="shared" si="10"/>
        <v>408.7638539999989</v>
      </c>
      <c r="H41">
        <f t="shared" si="11"/>
        <v>2.2589961148645425E-8</v>
      </c>
      <c r="I41">
        <f t="shared" si="4"/>
        <v>167087.88831846448</v>
      </c>
      <c r="J41">
        <f t="shared" si="5"/>
        <v>72001355.060967728</v>
      </c>
      <c r="O41">
        <f>Input!J42</f>
        <v>21.842018428570555</v>
      </c>
      <c r="P41">
        <f t="shared" si="6"/>
        <v>17.736144714285274</v>
      </c>
      <c r="Q41">
        <f t="shared" si="7"/>
        <v>1.6711528165778648E-8</v>
      </c>
      <c r="R41">
        <f t="shared" si="8"/>
        <v>477.07376830398869</v>
      </c>
      <c r="S41">
        <f t="shared" si="9"/>
        <v>35108.014884727716</v>
      </c>
    </row>
    <row r="42" spans="1:19" x14ac:dyDescent="0.25">
      <c r="A42">
        <f>Input!G43</f>
        <v>195</v>
      </c>
      <c r="B42">
        <f t="shared" si="1"/>
        <v>39</v>
      </c>
      <c r="C42">
        <f t="shared" si="12"/>
        <v>-3.3055464346200254</v>
      </c>
      <c r="D42">
        <f t="shared" si="2"/>
        <v>27.263435204093334</v>
      </c>
      <c r="E42">
        <f t="shared" si="3"/>
        <v>3.6679163594537052E-2</v>
      </c>
      <c r="F42">
        <f>Input!I43</f>
        <v>4500.9221671428559</v>
      </c>
      <c r="G42">
        <f t="shared" si="10"/>
        <v>431.19715599999836</v>
      </c>
      <c r="H42">
        <f t="shared" si="11"/>
        <v>8.1596334090761359E-8</v>
      </c>
      <c r="I42">
        <f t="shared" si="4"/>
        <v>185930.98727211871</v>
      </c>
      <c r="J42">
        <f t="shared" si="5"/>
        <v>72001355.059966356</v>
      </c>
      <c r="O42">
        <f>Input!J43</f>
        <v>22.433301999999458</v>
      </c>
      <c r="P42">
        <f t="shared" si="6"/>
        <v>18.327428285714177</v>
      </c>
      <c r="Q42">
        <f t="shared" si="7"/>
        <v>5.9006372942115928E-8</v>
      </c>
      <c r="R42">
        <f t="shared" si="8"/>
        <v>503.25303597576419</v>
      </c>
      <c r="S42">
        <f t="shared" si="9"/>
        <v>35108.014868878039</v>
      </c>
    </row>
    <row r="43" spans="1:19" x14ac:dyDescent="0.25">
      <c r="A43">
        <f>Input!G44</f>
        <v>196</v>
      </c>
      <c r="B43">
        <f t="shared" si="1"/>
        <v>40</v>
      </c>
      <c r="C43">
        <f t="shared" si="12"/>
        <v>-3.2586706334555537</v>
      </c>
      <c r="D43">
        <f t="shared" si="2"/>
        <v>26.014930766718283</v>
      </c>
      <c r="E43">
        <f t="shared" si="3"/>
        <v>3.8439464204891576E-2</v>
      </c>
      <c r="F43">
        <f>Input!I44</f>
        <v>4523.1922749999994</v>
      </c>
      <c r="G43">
        <f t="shared" si="10"/>
        <v>453.46726385714192</v>
      </c>
      <c r="H43">
        <f t="shared" si="11"/>
        <v>2.7782371436118539E-7</v>
      </c>
      <c r="I43">
        <f t="shared" si="4"/>
        <v>205632.55913811488</v>
      </c>
      <c r="J43">
        <f t="shared" si="5"/>
        <v>72001355.056636229</v>
      </c>
      <c r="O43">
        <f>Input!J44</f>
        <v>22.270107857143557</v>
      </c>
      <c r="P43">
        <f t="shared" si="6"/>
        <v>18.164234142858277</v>
      </c>
      <c r="Q43">
        <f t="shared" si="7"/>
        <v>1.9622738027042401E-7</v>
      </c>
      <c r="R43">
        <f t="shared" si="8"/>
        <v>495.95769522879743</v>
      </c>
      <c r="S43">
        <f t="shared" si="9"/>
        <v>35108.014817455471</v>
      </c>
    </row>
    <row r="44" spans="1:19" x14ac:dyDescent="0.25">
      <c r="A44">
        <f>Input!G45</f>
        <v>197</v>
      </c>
      <c r="B44">
        <f t="shared" si="1"/>
        <v>41</v>
      </c>
      <c r="C44">
        <f t="shared" si="12"/>
        <v>-3.2117948322910816</v>
      </c>
      <c r="D44">
        <f t="shared" si="2"/>
        <v>24.823600464534785</v>
      </c>
      <c r="E44">
        <f t="shared" si="3"/>
        <v>4.0284244883359667E-2</v>
      </c>
      <c r="F44">
        <f>Input!I45</f>
        <v>4545.8266134285714</v>
      </c>
      <c r="G44">
        <f t="shared" si="10"/>
        <v>476.10160228571385</v>
      </c>
      <c r="H44">
        <f t="shared" si="11"/>
        <v>8.9412046850368737E-7</v>
      </c>
      <c r="I44">
        <f t="shared" si="4"/>
        <v>226672.73484763966</v>
      </c>
      <c r="J44">
        <f t="shared" si="5"/>
        <v>72001355.046177223</v>
      </c>
      <c r="O44">
        <f>Input!J45</f>
        <v>22.634338428571937</v>
      </c>
      <c r="P44">
        <f t="shared" si="6"/>
        <v>18.528464714286656</v>
      </c>
      <c r="Q44">
        <f t="shared" si="7"/>
        <v>6.1629675414250197E-7</v>
      </c>
      <c r="R44">
        <f t="shared" si="8"/>
        <v>512.31324820019006</v>
      </c>
      <c r="S44">
        <f t="shared" si="9"/>
        <v>35108.014660037559</v>
      </c>
    </row>
    <row r="45" spans="1:19" x14ac:dyDescent="0.25">
      <c r="A45">
        <f>Input!G46</f>
        <v>198</v>
      </c>
      <c r="B45">
        <f t="shared" si="1"/>
        <v>42</v>
      </c>
      <c r="C45">
        <f t="shared" si="12"/>
        <v>-3.16491903112661</v>
      </c>
      <c r="D45">
        <f t="shared" si="2"/>
        <v>23.686826059563845</v>
      </c>
      <c r="E45">
        <f t="shared" si="3"/>
        <v>4.2217559983991092E-2</v>
      </c>
      <c r="F45">
        <f>Input!I46</f>
        <v>4569.3928150000002</v>
      </c>
      <c r="G45">
        <f t="shared" si="10"/>
        <v>499.66780385714264</v>
      </c>
      <c r="H45">
        <f t="shared" si="11"/>
        <v>2.7269700719591431E-6</v>
      </c>
      <c r="I45">
        <f t="shared" si="4"/>
        <v>249667.91148626167</v>
      </c>
      <c r="J45">
        <f t="shared" si="5"/>
        <v>72001355.015072435</v>
      </c>
      <c r="O45">
        <f>Input!J46</f>
        <v>23.566201571428792</v>
      </c>
      <c r="P45">
        <f t="shared" si="6"/>
        <v>19.460327857143511</v>
      </c>
      <c r="Q45">
        <f t="shared" si="7"/>
        <v>1.8328496034554559E-6</v>
      </c>
      <c r="R45">
        <f t="shared" si="8"/>
        <v>555.36577011860993</v>
      </c>
      <c r="S45">
        <f t="shared" si="9"/>
        <v>35108.014204143314</v>
      </c>
    </row>
    <row r="46" spans="1:19" x14ac:dyDescent="0.25">
      <c r="A46">
        <f>Input!G47</f>
        <v>199</v>
      </c>
      <c r="B46">
        <f t="shared" si="1"/>
        <v>43</v>
      </c>
      <c r="C46">
        <f t="shared" si="12"/>
        <v>-3.1180432299621383</v>
      </c>
      <c r="D46">
        <f t="shared" si="2"/>
        <v>22.602109213674364</v>
      </c>
      <c r="E46">
        <f t="shared" si="3"/>
        <v>4.424365843675316E-2</v>
      </c>
      <c r="F46">
        <f>Input!I47</f>
        <v>4593.2049904285714</v>
      </c>
      <c r="G46">
        <f t="shared" si="10"/>
        <v>523.47997928571385</v>
      </c>
      <c r="H46">
        <f t="shared" si="11"/>
        <v>7.9013161054154683E-6</v>
      </c>
      <c r="I46">
        <f t="shared" si="4"/>
        <v>274031.28044060996</v>
      </c>
      <c r="J46">
        <f t="shared" si="5"/>
        <v>72001354.927260071</v>
      </c>
      <c r="O46">
        <f>Input!J47</f>
        <v>23.812175428571209</v>
      </c>
      <c r="P46">
        <f t="shared" si="6"/>
        <v>19.706301714285928</v>
      </c>
      <c r="Q46">
        <f t="shared" si="7"/>
        <v>5.1743460334563248E-6</v>
      </c>
      <c r="R46">
        <f t="shared" si="8"/>
        <v>567.01945221620633</v>
      </c>
      <c r="S46">
        <f t="shared" si="9"/>
        <v>35108.012951942081</v>
      </c>
    </row>
    <row r="47" spans="1:19" x14ac:dyDescent="0.25">
      <c r="A47">
        <f>Input!G48</f>
        <v>200</v>
      </c>
      <c r="B47">
        <f t="shared" si="1"/>
        <v>44</v>
      </c>
      <c r="C47">
        <f t="shared" si="12"/>
        <v>-3.0711674287976662</v>
      </c>
      <c r="D47">
        <f t="shared" si="2"/>
        <v>21.567065997877719</v>
      </c>
      <c r="E47">
        <f t="shared" si="3"/>
        <v>4.6366993085587248E-2</v>
      </c>
      <c r="F47">
        <f>Input!I48</f>
        <v>4617.4901928571435</v>
      </c>
      <c r="G47">
        <f t="shared" si="10"/>
        <v>547.76518171428597</v>
      </c>
      <c r="H47">
        <f t="shared" si="11"/>
        <v>2.180119844679125E-5</v>
      </c>
      <c r="I47">
        <f t="shared" si="4"/>
        <v>300046.6704146103</v>
      </c>
      <c r="J47">
        <f t="shared" si="5"/>
        <v>72001354.691368997</v>
      </c>
      <c r="O47">
        <f>Input!J48</f>
        <v>24.28520242857212</v>
      </c>
      <c r="P47">
        <f t="shared" si="6"/>
        <v>20.179328714286839</v>
      </c>
      <c r="Q47">
        <f t="shared" si="7"/>
        <v>1.3899882341375784E-5</v>
      </c>
      <c r="R47">
        <f t="shared" si="8"/>
        <v>589.77038187400569</v>
      </c>
      <c r="S47">
        <f t="shared" si="9"/>
        <v>35108.009682111588</v>
      </c>
    </row>
    <row r="48" spans="1:19" x14ac:dyDescent="0.25">
      <c r="A48">
        <f>Input!G49</f>
        <v>201</v>
      </c>
      <c r="B48">
        <f t="shared" si="1"/>
        <v>45</v>
      </c>
      <c r="C48">
        <f t="shared" si="12"/>
        <v>-3.0242916276331946</v>
      </c>
      <c r="D48">
        <f t="shared" si="2"/>
        <v>20.579421653064262</v>
      </c>
      <c r="E48">
        <f t="shared" si="3"/>
        <v>4.8592230474615916E-2</v>
      </c>
      <c r="F48">
        <f>Input!I49</f>
        <v>4641.5010395714289</v>
      </c>
      <c r="G48">
        <f t="shared" si="10"/>
        <v>571.77602842857141</v>
      </c>
      <c r="H48">
        <f t="shared" si="11"/>
        <v>5.7411996896428562E-5</v>
      </c>
      <c r="I48">
        <f t="shared" si="4"/>
        <v>326927.76103194669</v>
      </c>
      <c r="J48">
        <f t="shared" si="5"/>
        <v>72001354.087028041</v>
      </c>
      <c r="O48">
        <f>Input!J49</f>
        <v>24.010846714285435</v>
      </c>
      <c r="P48">
        <f t="shared" si="6"/>
        <v>19.904973000000155</v>
      </c>
      <c r="Q48">
        <f t="shared" si="7"/>
        <v>3.5610798449637312E-5</v>
      </c>
      <c r="R48">
        <f t="shared" si="8"/>
        <v>576.51904984733392</v>
      </c>
      <c r="S48">
        <f t="shared" si="9"/>
        <v>35108.00154610625</v>
      </c>
    </row>
    <row r="49" spans="1:19" x14ac:dyDescent="0.25">
      <c r="A49">
        <f>Input!G50</f>
        <v>202</v>
      </c>
      <c r="B49">
        <f t="shared" si="1"/>
        <v>46</v>
      </c>
      <c r="C49">
        <f t="shared" si="12"/>
        <v>-2.9774158264687225</v>
      </c>
      <c r="D49">
        <f t="shared" si="2"/>
        <v>19.637005590667055</v>
      </c>
      <c r="E49">
        <f t="shared" si="3"/>
        <v>5.0924261104008314E-2</v>
      </c>
      <c r="F49">
        <f>Input!I50</f>
        <v>4665.0554154285719</v>
      </c>
      <c r="G49">
        <f t="shared" si="10"/>
        <v>595.33040428571439</v>
      </c>
      <c r="H49">
        <f t="shared" si="11"/>
        <v>1.4461067577571952E-4</v>
      </c>
      <c r="I49">
        <f t="shared" si="4"/>
        <v>354418.11808474892</v>
      </c>
      <c r="J49">
        <f t="shared" si="5"/>
        <v>72001352.607203469</v>
      </c>
      <c r="O49">
        <f>Input!J50</f>
        <v>23.554375857142986</v>
      </c>
      <c r="P49">
        <f t="shared" si="6"/>
        <v>19.448502142857706</v>
      </c>
      <c r="Q49">
        <f t="shared" si="7"/>
        <v>8.7198678879290959E-5</v>
      </c>
      <c r="R49">
        <f t="shared" si="8"/>
        <v>554.80451420625081</v>
      </c>
      <c r="S49">
        <f t="shared" si="9"/>
        <v>35107.982213933166</v>
      </c>
    </row>
    <row r="50" spans="1:19" x14ac:dyDescent="0.25">
      <c r="A50">
        <f>Input!G51</f>
        <v>203</v>
      </c>
      <c r="B50">
        <f t="shared" si="1"/>
        <v>47</v>
      </c>
      <c r="C50">
        <f t="shared" si="12"/>
        <v>-2.9305400253042508</v>
      </c>
      <c r="D50">
        <f t="shared" si="2"/>
        <v>18.737746622265835</v>
      </c>
      <c r="E50">
        <f t="shared" si="3"/>
        <v>5.3368210178043086E-2</v>
      </c>
      <c r="F50">
        <f>Input!I51</f>
        <v>4688.9882127142855</v>
      </c>
      <c r="G50">
        <f t="shared" si="10"/>
        <v>619.263201571428</v>
      </c>
      <c r="H50">
        <f t="shared" si="11"/>
        <v>3.491115698695085E-4</v>
      </c>
      <c r="I50">
        <f t="shared" si="4"/>
        <v>383486.48043671995</v>
      </c>
      <c r="J50">
        <f t="shared" si="5"/>
        <v>72001349.136675671</v>
      </c>
      <c r="O50">
        <f>Input!J51</f>
        <v>23.932797285713605</v>
      </c>
      <c r="P50">
        <f t="shared" si="6"/>
        <v>19.826923571428324</v>
      </c>
      <c r="Q50">
        <f t="shared" si="7"/>
        <v>2.0450089409378895E-4</v>
      </c>
      <c r="R50">
        <f t="shared" si="8"/>
        <v>572.76899740399494</v>
      </c>
      <c r="S50">
        <f t="shared" si="9"/>
        <v>35107.938255823494</v>
      </c>
    </row>
    <row r="51" spans="1:19" x14ac:dyDescent="0.25">
      <c r="A51">
        <f>Input!G52</f>
        <v>204</v>
      </c>
      <c r="B51">
        <f t="shared" si="1"/>
        <v>48</v>
      </c>
      <c r="C51">
        <f t="shared" si="12"/>
        <v>-2.8836642241397787</v>
      </c>
      <c r="D51">
        <f t="shared" si="2"/>
        <v>17.879668407646861</v>
      </c>
      <c r="E51">
        <f t="shared" si="3"/>
        <v>5.5929448868991059E-2</v>
      </c>
      <c r="F51">
        <f>Input!I52</f>
        <v>4712.585161</v>
      </c>
      <c r="G51">
        <f t="shared" si="10"/>
        <v>642.86014985714246</v>
      </c>
      <c r="H51">
        <f t="shared" si="11"/>
        <v>8.0936384392958985E-4</v>
      </c>
      <c r="I51">
        <f t="shared" si="4"/>
        <v>413268.13165947876</v>
      </c>
      <c r="J51">
        <f t="shared" si="5"/>
        <v>72001341.325862586</v>
      </c>
      <c r="O51">
        <f>Input!J52</f>
        <v>23.596948285714461</v>
      </c>
      <c r="P51">
        <f t="shared" si="6"/>
        <v>19.491074571429181</v>
      </c>
      <c r="Q51">
        <f t="shared" si="7"/>
        <v>4.6025227406008129E-4</v>
      </c>
      <c r="R51">
        <f t="shared" si="8"/>
        <v>556.79424751229601</v>
      </c>
      <c r="S51">
        <f t="shared" si="9"/>
        <v>35107.842415041639</v>
      </c>
    </row>
    <row r="52" spans="1:19" x14ac:dyDescent="0.25">
      <c r="A52">
        <f>Input!G53</f>
        <v>205</v>
      </c>
      <c r="B52">
        <f t="shared" si="1"/>
        <v>49</v>
      </c>
      <c r="C52">
        <f t="shared" si="12"/>
        <v>-2.8367884229753071</v>
      </c>
      <c r="D52">
        <f t="shared" si="2"/>
        <v>17.060885111314857</v>
      </c>
      <c r="E52">
        <f t="shared" si="3"/>
        <v>5.8613606121571932E-2</v>
      </c>
      <c r="F52">
        <f>Input!I53</f>
        <v>4735.850990428572</v>
      </c>
      <c r="G52">
        <f t="shared" si="10"/>
        <v>666.12597928571449</v>
      </c>
      <c r="H52">
        <f t="shared" si="11"/>
        <v>1.8052991046467572E-3</v>
      </c>
      <c r="I52">
        <f t="shared" si="4"/>
        <v>443721.41516934335</v>
      </c>
      <c r="J52">
        <f t="shared" si="5"/>
        <v>72001324.424124315</v>
      </c>
      <c r="O52">
        <f>Input!J53</f>
        <v>23.265829428572033</v>
      </c>
      <c r="P52">
        <f t="shared" si="6"/>
        <v>19.159955714286752</v>
      </c>
      <c r="Q52">
        <f t="shared" si="7"/>
        <v>9.9593526071716735E-4</v>
      </c>
      <c r="R52">
        <f t="shared" si="8"/>
        <v>541.2524774714999</v>
      </c>
      <c r="S52">
        <f t="shared" si="9"/>
        <v>35107.641672555546</v>
      </c>
    </row>
    <row r="53" spans="1:19" x14ac:dyDescent="0.25">
      <c r="A53">
        <f>Input!G54</f>
        <v>206</v>
      </c>
      <c r="B53">
        <f t="shared" si="1"/>
        <v>50</v>
      </c>
      <c r="C53">
        <f t="shared" si="12"/>
        <v>-2.789912621810835</v>
      </c>
      <c r="D53">
        <f t="shared" si="2"/>
        <v>16.279597257910947</v>
      </c>
      <c r="E53">
        <f t="shared" si="3"/>
        <v>6.1426581023929054E-2</v>
      </c>
      <c r="F53">
        <f>Input!I54</f>
        <v>4759.168852857144</v>
      </c>
      <c r="G53">
        <f t="shared" si="10"/>
        <v>689.44384171428646</v>
      </c>
      <c r="H53">
        <f t="shared" si="11"/>
        <v>3.8810833450261296E-3</v>
      </c>
      <c r="I53">
        <f t="shared" si="4"/>
        <v>475327.45931479405</v>
      </c>
      <c r="J53">
        <f t="shared" si="5"/>
        <v>72001289.196577936</v>
      </c>
      <c r="O53">
        <f>Input!J54</f>
        <v>23.317862428571971</v>
      </c>
      <c r="P53">
        <f t="shared" si="6"/>
        <v>19.21198871428669</v>
      </c>
      <c r="Q53">
        <f t="shared" si="7"/>
        <v>2.0757842403793724E-3</v>
      </c>
      <c r="R53">
        <f t="shared" si="8"/>
        <v>543.6259068439914</v>
      </c>
      <c r="S53">
        <f t="shared" si="9"/>
        <v>35107.237010395889</v>
      </c>
    </row>
    <row r="54" spans="1:19" x14ac:dyDescent="0.25">
      <c r="A54">
        <f>Input!G55</f>
        <v>207</v>
      </c>
      <c r="B54">
        <f t="shared" si="1"/>
        <v>51</v>
      </c>
      <c r="C54">
        <f t="shared" si="12"/>
        <v>-2.7430368206463633</v>
      </c>
      <c r="D54">
        <f t="shared" si="2"/>
        <v>15.534087777428132</v>
      </c>
      <c r="E54">
        <f t="shared" si="3"/>
        <v>6.4374555772309591E-2</v>
      </c>
      <c r="F54">
        <f>Input!I55</f>
        <v>4782.4536034285711</v>
      </c>
      <c r="G54">
        <f t="shared" si="10"/>
        <v>712.7285922857136</v>
      </c>
      <c r="H54">
        <f t="shared" si="11"/>
        <v>8.0554920001000545E-3</v>
      </c>
      <c r="I54">
        <f t="shared" si="4"/>
        <v>507970.56356751907</v>
      </c>
      <c r="J54">
        <f t="shared" si="5"/>
        <v>72001218.35389711</v>
      </c>
      <c r="O54">
        <f>Input!J55</f>
        <v>23.284750571427139</v>
      </c>
      <c r="P54">
        <f t="shared" si="6"/>
        <v>19.178876857141859</v>
      </c>
      <c r="Q54">
        <f t="shared" si="7"/>
        <v>4.1744086550739249E-3</v>
      </c>
      <c r="R54">
        <f t="shared" si="8"/>
        <v>541.98522647063089</v>
      </c>
      <c r="S54">
        <f t="shared" si="9"/>
        <v>35106.450579421842</v>
      </c>
    </row>
    <row r="55" spans="1:19" x14ac:dyDescent="0.25">
      <c r="A55">
        <f>Input!G56</f>
        <v>208</v>
      </c>
      <c r="B55">
        <f t="shared" si="1"/>
        <v>52</v>
      </c>
      <c r="C55">
        <f t="shared" si="12"/>
        <v>-2.6961610194818912</v>
      </c>
      <c r="D55">
        <f t="shared" si="2"/>
        <v>14.822718231532432</v>
      </c>
      <c r="E55">
        <f t="shared" si="3"/>
        <v>6.7464009257944046E-2</v>
      </c>
      <c r="F55">
        <f>Input!I56</f>
        <v>4806.4266081428577</v>
      </c>
      <c r="G55">
        <f t="shared" si="10"/>
        <v>736.70159700000022</v>
      </c>
      <c r="H55">
        <f t="shared" si="11"/>
        <v>1.616848177842458E-2</v>
      </c>
      <c r="I55">
        <f t="shared" si="4"/>
        <v>542705.42059107602</v>
      </c>
      <c r="J55">
        <f t="shared" si="5"/>
        <v>72001080.670795932</v>
      </c>
      <c r="O55">
        <f>Input!J56</f>
        <v>23.973004714286617</v>
      </c>
      <c r="P55">
        <f t="shared" si="6"/>
        <v>19.867131000001336</v>
      </c>
      <c r="Q55">
        <f t="shared" si="7"/>
        <v>8.1129897783245256E-3</v>
      </c>
      <c r="R55">
        <f t="shared" si="8"/>
        <v>574.31603536740602</v>
      </c>
      <c r="S55">
        <f t="shared" si="9"/>
        <v>35104.974673458732</v>
      </c>
    </row>
    <row r="56" spans="1:19" x14ac:dyDescent="0.25">
      <c r="A56">
        <f>Input!G57</f>
        <v>209</v>
      </c>
      <c r="B56">
        <f t="shared" si="1"/>
        <v>53</v>
      </c>
      <c r="C56">
        <f t="shared" si="12"/>
        <v>-2.6492852183174196</v>
      </c>
      <c r="D56">
        <f t="shared" si="2"/>
        <v>14.143925212696356</v>
      </c>
      <c r="E56">
        <f t="shared" si="3"/>
        <v>7.0701731305984672E-2</v>
      </c>
      <c r="F56">
        <f>Input!I57</f>
        <v>4830.7212711428574</v>
      </c>
      <c r="G56">
        <f t="shared" si="10"/>
        <v>760.99625999999989</v>
      </c>
      <c r="H56">
        <f t="shared" si="11"/>
        <v>3.1430750274516778E-2</v>
      </c>
      <c r="I56">
        <f t="shared" si="4"/>
        <v>579067.47135506372</v>
      </c>
      <c r="J56">
        <f t="shared" si="5"/>
        <v>72000821.659799904</v>
      </c>
      <c r="O56">
        <f>Input!J57</f>
        <v>24.294662999999673</v>
      </c>
      <c r="P56">
        <f t="shared" si="6"/>
        <v>20.188789285714392</v>
      </c>
      <c r="Q56">
        <f t="shared" si="7"/>
        <v>1.5262268496092201E-2</v>
      </c>
      <c r="R56">
        <f t="shared" si="8"/>
        <v>589.48929988093664</v>
      </c>
      <c r="S56">
        <f t="shared" si="9"/>
        <v>35102.295700867027</v>
      </c>
    </row>
    <row r="57" spans="1:19" x14ac:dyDescent="0.25">
      <c r="A57">
        <f>Input!G58</f>
        <v>210</v>
      </c>
      <c r="B57">
        <f t="shared" si="1"/>
        <v>54</v>
      </c>
      <c r="C57">
        <f t="shared" si="12"/>
        <v>-2.6024094171529479</v>
      </c>
      <c r="D57">
        <f t="shared" si="2"/>
        <v>13.496216908230712</v>
      </c>
      <c r="E57">
        <f t="shared" si="3"/>
        <v>7.4094837597797253E-2</v>
      </c>
      <c r="F57">
        <f>Input!I58</f>
        <v>4855.3257668571441</v>
      </c>
      <c r="G57">
        <f t="shared" si="10"/>
        <v>785.60075571428661</v>
      </c>
      <c r="H57">
        <f t="shared" si="11"/>
        <v>5.9263577916488897E-2</v>
      </c>
      <c r="I57">
        <f t="shared" si="4"/>
        <v>617075.43586783484</v>
      </c>
      <c r="J57">
        <f t="shared" si="5"/>
        <v>72000349.319131464</v>
      </c>
      <c r="O57">
        <f>Input!J58</f>
        <v>24.604495714286713</v>
      </c>
      <c r="P57">
        <f t="shared" si="6"/>
        <v>20.498622000001433</v>
      </c>
      <c r="Q57">
        <f t="shared" si="7"/>
        <v>2.7832827641972122E-2</v>
      </c>
      <c r="R57">
        <f t="shared" si="8"/>
        <v>604.012358643781</v>
      </c>
      <c r="S57">
        <f t="shared" si="9"/>
        <v>35097.585517852305</v>
      </c>
    </row>
    <row r="58" spans="1:19" x14ac:dyDescent="0.25">
      <c r="A58">
        <f>Input!G59</f>
        <v>211</v>
      </c>
      <c r="B58">
        <f t="shared" si="1"/>
        <v>55</v>
      </c>
      <c r="C58">
        <f t="shared" si="12"/>
        <v>-2.5555336159884758</v>
      </c>
      <c r="D58">
        <f t="shared" si="2"/>
        <v>12.878169821663557</v>
      </c>
      <c r="E58">
        <f t="shared" si="3"/>
        <v>7.7650785309400713E-2</v>
      </c>
      <c r="F58">
        <f>Input!I59</f>
        <v>4880.7391385714291</v>
      </c>
      <c r="G58">
        <f t="shared" si="10"/>
        <v>811.01412742857156</v>
      </c>
      <c r="H58">
        <f t="shared" si="11"/>
        <v>0.10853712958960104</v>
      </c>
      <c r="I58">
        <f t="shared" si="4"/>
        <v>657567.8763781403</v>
      </c>
      <c r="J58">
        <f t="shared" si="5"/>
        <v>71999513.119630337</v>
      </c>
      <c r="O58">
        <f>Input!J59</f>
        <v>25.413371714284949</v>
      </c>
      <c r="P58">
        <f t="shared" si="6"/>
        <v>21.307497999999669</v>
      </c>
      <c r="Q58">
        <f t="shared" si="7"/>
        <v>4.9273551673112155E-2</v>
      </c>
      <c r="R58">
        <f t="shared" si="8"/>
        <v>643.33747560260906</v>
      </c>
      <c r="S58">
        <f t="shared" si="9"/>
        <v>35089.552417160638</v>
      </c>
    </row>
    <row r="59" spans="1:19" x14ac:dyDescent="0.25">
      <c r="A59">
        <f>Input!G60</f>
        <v>212</v>
      </c>
      <c r="B59">
        <f t="shared" si="1"/>
        <v>56</v>
      </c>
      <c r="C59">
        <f t="shared" si="12"/>
        <v>-2.5086578148240042</v>
      </c>
      <c r="D59">
        <f t="shared" si="2"/>
        <v>12.288425644260615</v>
      </c>
      <c r="E59">
        <f t="shared" si="3"/>
        <v>8.1377389500424419E-2</v>
      </c>
      <c r="F59">
        <f>Input!I60</f>
        <v>4906.5356620000002</v>
      </c>
      <c r="G59">
        <f t="shared" si="10"/>
        <v>836.81065085714272</v>
      </c>
      <c r="H59">
        <f t="shared" si="11"/>
        <v>0.19333376252956472</v>
      </c>
      <c r="I59">
        <f t="shared" si="4"/>
        <v>699928.53526258841</v>
      </c>
      <c r="J59">
        <f t="shared" si="5"/>
        <v>71998074.085106254</v>
      </c>
      <c r="O59">
        <f>Input!J60</f>
        <v>25.796523428571163</v>
      </c>
      <c r="P59">
        <f t="shared" si="6"/>
        <v>21.690649714285883</v>
      </c>
      <c r="Q59">
        <f t="shared" si="7"/>
        <v>8.4796632939963673E-2</v>
      </c>
      <c r="R59">
        <f t="shared" si="8"/>
        <v>661.09289481317944</v>
      </c>
      <c r="S59">
        <f t="shared" si="9"/>
        <v>35076.245165860033</v>
      </c>
    </row>
    <row r="60" spans="1:19" x14ac:dyDescent="0.25">
      <c r="A60">
        <f>Input!G61</f>
        <v>213</v>
      </c>
      <c r="B60">
        <f t="shared" si="1"/>
        <v>57</v>
      </c>
      <c r="C60">
        <f t="shared" si="12"/>
        <v>-2.4617820136595321</v>
      </c>
      <c r="D60">
        <f t="shared" si="2"/>
        <v>11.725688269811581</v>
      </c>
      <c r="E60">
        <f t="shared" si="3"/>
        <v>8.5282840289601938E-2</v>
      </c>
      <c r="F60">
        <f>Input!I61</f>
        <v>4932.776830857144</v>
      </c>
      <c r="G60">
        <f t="shared" si="10"/>
        <v>863.05181971428647</v>
      </c>
      <c r="H60">
        <f t="shared" si="11"/>
        <v>0.33537499847080077</v>
      </c>
      <c r="I60">
        <f t="shared" si="4"/>
        <v>744279.66398309707</v>
      </c>
      <c r="J60">
        <f t="shared" si="5"/>
        <v>71995663.617814034</v>
      </c>
      <c r="O60">
        <f>Input!J61</f>
        <v>26.241168857143748</v>
      </c>
      <c r="P60">
        <f t="shared" si="6"/>
        <v>22.135295142858467</v>
      </c>
      <c r="Q60">
        <f t="shared" si="7"/>
        <v>0.14204123594123608</v>
      </c>
      <c r="R60">
        <f t="shared" si="8"/>
        <v>681.16446258781593</v>
      </c>
      <c r="S60">
        <f t="shared" si="9"/>
        <v>35054.806156431223</v>
      </c>
    </row>
    <row r="61" spans="1:19" x14ac:dyDescent="0.25">
      <c r="A61">
        <f>Input!G62</f>
        <v>214</v>
      </c>
      <c r="B61">
        <f t="shared" si="1"/>
        <v>58</v>
      </c>
      <c r="C61">
        <f t="shared" si="12"/>
        <v>-2.4149062124950604</v>
      </c>
      <c r="D61">
        <f t="shared" si="2"/>
        <v>11.188720946121633</v>
      </c>
      <c r="E61">
        <f t="shared" si="3"/>
        <v>8.9375720854547883E-2</v>
      </c>
      <c r="F61">
        <f>Input!I62</f>
        <v>4959.498122</v>
      </c>
      <c r="G61">
        <f t="shared" si="10"/>
        <v>889.77311085714246</v>
      </c>
      <c r="H61">
        <f t="shared" si="11"/>
        <v>0.5672524328374674</v>
      </c>
      <c r="I61">
        <f t="shared" si="4"/>
        <v>790687.05865610519</v>
      </c>
      <c r="J61">
        <f t="shared" si="5"/>
        <v>71991728.699533463</v>
      </c>
      <c r="O61">
        <f>Input!J62</f>
        <v>26.721291142855989</v>
      </c>
      <c r="P61">
        <f t="shared" si="6"/>
        <v>22.615417428570709</v>
      </c>
      <c r="Q61">
        <f t="shared" si="7"/>
        <v>0.23187743436666663</v>
      </c>
      <c r="R61">
        <f t="shared" si="8"/>
        <v>701.68903861950207</v>
      </c>
      <c r="S61">
        <f t="shared" si="9"/>
        <v>35021.174292099815</v>
      </c>
    </row>
    <row r="62" spans="1:19" x14ac:dyDescent="0.25">
      <c r="A62">
        <f>Input!G63</f>
        <v>215</v>
      </c>
      <c r="B62">
        <f t="shared" si="1"/>
        <v>59</v>
      </c>
      <c r="C62">
        <f t="shared" si="12"/>
        <v>-2.3680304113305883</v>
      </c>
      <c r="D62">
        <f t="shared" si="2"/>
        <v>10.676343556947769</v>
      </c>
      <c r="E62">
        <f t="shared" si="3"/>
        <v>9.3665026295377776E-2</v>
      </c>
      <c r="F62">
        <f>Input!I63</f>
        <v>4986.2312388571427</v>
      </c>
      <c r="G62">
        <f t="shared" si="10"/>
        <v>916.50622771428516</v>
      </c>
      <c r="H62">
        <f t="shared" si="11"/>
        <v>0.93658980717720142</v>
      </c>
      <c r="I62">
        <f t="shared" si="4"/>
        <v>838267.76185735269</v>
      </c>
      <c r="J62">
        <f t="shared" si="5"/>
        <v>71985461.332890794</v>
      </c>
      <c r="O62">
        <f>Input!J63</f>
        <v>26.733116857142704</v>
      </c>
      <c r="P62">
        <f t="shared" si="6"/>
        <v>22.627243142857424</v>
      </c>
      <c r="Q62">
        <f t="shared" si="7"/>
        <v>0.36933737433973396</v>
      </c>
      <c r="R62">
        <f t="shared" si="8"/>
        <v>695.04886861786292</v>
      </c>
      <c r="S62">
        <f t="shared" si="9"/>
        <v>34969.744831806827</v>
      </c>
    </row>
    <row r="63" spans="1:19" x14ac:dyDescent="0.25">
      <c r="A63">
        <f>Input!G64</f>
        <v>216</v>
      </c>
      <c r="B63">
        <f t="shared" si="1"/>
        <v>60</v>
      </c>
      <c r="C63">
        <f t="shared" si="12"/>
        <v>-2.3211546101661167</v>
      </c>
      <c r="D63">
        <f t="shared" si="2"/>
        <v>10.18743002840649</v>
      </c>
      <c r="E63">
        <f t="shared" si="3"/>
        <v>9.8160183403627185E-2</v>
      </c>
      <c r="F63">
        <f>Input!I64</f>
        <v>5013.5130668571428</v>
      </c>
      <c r="G63">
        <f t="shared" si="10"/>
        <v>943.78805571428529</v>
      </c>
      <c r="H63">
        <f t="shared" si="11"/>
        <v>1.511232387053749</v>
      </c>
      <c r="I63">
        <f t="shared" si="4"/>
        <v>887885.61177965882</v>
      </c>
      <c r="J63">
        <f t="shared" si="5"/>
        <v>71975710.639786497</v>
      </c>
      <c r="O63">
        <f>Input!J64</f>
        <v>27.281828000000132</v>
      </c>
      <c r="P63">
        <f t="shared" si="6"/>
        <v>23.175954285714852</v>
      </c>
      <c r="Q63">
        <f t="shared" si="7"/>
        <v>0.57464257987654754</v>
      </c>
      <c r="R63">
        <f t="shared" si="8"/>
        <v>713.27375306486192</v>
      </c>
      <c r="S63">
        <f t="shared" si="9"/>
        <v>34893.00201742533</v>
      </c>
    </row>
    <row r="64" spans="1:19" x14ac:dyDescent="0.25">
      <c r="A64">
        <f>Input!G65</f>
        <v>217</v>
      </c>
      <c r="B64">
        <f t="shared" si="1"/>
        <v>61</v>
      </c>
      <c r="C64">
        <f t="shared" si="12"/>
        <v>-2.2742788090016446</v>
      </c>
      <c r="D64">
        <f t="shared" si="2"/>
        <v>9.7209058541526243</v>
      </c>
      <c r="E64">
        <f t="shared" si="3"/>
        <v>0.10287107137991827</v>
      </c>
      <c r="F64">
        <f>Input!I65</f>
        <v>5041.2182539999994</v>
      </c>
      <c r="G64">
        <f t="shared" si="10"/>
        <v>971.49324285714192</v>
      </c>
      <c r="H64">
        <f t="shared" si="11"/>
        <v>2.3855088286684305</v>
      </c>
      <c r="I64">
        <f t="shared" si="4"/>
        <v>939169.8001538025</v>
      </c>
      <c r="J64">
        <f t="shared" si="5"/>
        <v>71960876.943786234</v>
      </c>
      <c r="O64">
        <f>Input!J65</f>
        <v>27.70518714285663</v>
      </c>
      <c r="P64">
        <f t="shared" si="6"/>
        <v>23.59931342857135</v>
      </c>
      <c r="Q64">
        <f t="shared" si="7"/>
        <v>0.87427644161468132</v>
      </c>
      <c r="R64">
        <f t="shared" si="8"/>
        <v>719.89776905801966</v>
      </c>
      <c r="S64">
        <f t="shared" si="9"/>
        <v>34781.150572916878</v>
      </c>
    </row>
    <row r="65" spans="1:19" x14ac:dyDescent="0.25">
      <c r="A65">
        <f>Input!G66</f>
        <v>218</v>
      </c>
      <c r="B65">
        <f t="shared" si="1"/>
        <v>62</v>
      </c>
      <c r="C65">
        <f t="shared" si="12"/>
        <v>-2.2274030078371729</v>
      </c>
      <c r="D65">
        <f t="shared" si="2"/>
        <v>9.2757457338904334</v>
      </c>
      <c r="E65">
        <f t="shared" si="3"/>
        <v>0.10780804354590474</v>
      </c>
      <c r="F65">
        <f>Input!I66</f>
        <v>5069.2640205714279</v>
      </c>
      <c r="G65">
        <f t="shared" si="10"/>
        <v>999.53900942857035</v>
      </c>
      <c r="H65">
        <f t="shared" si="11"/>
        <v>3.6875402290265828</v>
      </c>
      <c r="I65">
        <f t="shared" si="4"/>
        <v>991720.14870688983</v>
      </c>
      <c r="J65">
        <f t="shared" si="5"/>
        <v>71938788.437578961</v>
      </c>
      <c r="O65">
        <f>Input!J66</f>
        <v>28.04576657142843</v>
      </c>
      <c r="P65">
        <f t="shared" si="6"/>
        <v>23.93989285714315</v>
      </c>
      <c r="Q65">
        <f t="shared" si="7"/>
        <v>1.3020314003581523</v>
      </c>
      <c r="R65">
        <f t="shared" si="8"/>
        <v>715.22737090034138</v>
      </c>
      <c r="S65">
        <f t="shared" si="9"/>
        <v>34621.783469267684</v>
      </c>
    </row>
    <row r="66" spans="1:19" x14ac:dyDescent="0.25">
      <c r="A66">
        <f>Input!G67</f>
        <v>219</v>
      </c>
      <c r="B66">
        <f t="shared" si="1"/>
        <v>63</v>
      </c>
      <c r="C66">
        <f t="shared" si="12"/>
        <v>-2.1805272066727013</v>
      </c>
      <c r="D66">
        <f t="shared" si="2"/>
        <v>8.8509713200269111</v>
      </c>
      <c r="E66">
        <f t="shared" si="3"/>
        <v>0.11298195009821359</v>
      </c>
      <c r="F66">
        <f>Input!I67</f>
        <v>5097.9152615714283</v>
      </c>
      <c r="G66">
        <f t="shared" si="10"/>
        <v>1028.1902504285708</v>
      </c>
      <c r="H66">
        <f t="shared" si="11"/>
        <v>5.5874839652371247</v>
      </c>
      <c r="I66">
        <f t="shared" si="4"/>
        <v>1045716.4179784635</v>
      </c>
      <c r="J66">
        <f t="shared" si="5"/>
        <v>71906562.641798079</v>
      </c>
      <c r="O66">
        <f>Input!J67</f>
        <v>28.651241000000482</v>
      </c>
      <c r="P66">
        <f t="shared" si="6"/>
        <v>24.545367285715201</v>
      </c>
      <c r="Q66">
        <f t="shared" si="7"/>
        <v>1.8999437362105414</v>
      </c>
      <c r="R66">
        <f t="shared" si="8"/>
        <v>715.63190529565509</v>
      </c>
      <c r="S66">
        <f t="shared" si="9"/>
        <v>34399.634711841012</v>
      </c>
    </row>
    <row r="67" spans="1:19" x14ac:dyDescent="0.25">
      <c r="A67">
        <f>Input!G68</f>
        <v>220</v>
      </c>
      <c r="B67">
        <f t="shared" si="1"/>
        <v>64</v>
      </c>
      <c r="C67">
        <f t="shared" ref="C67:C98" si="13">(B67-$AB$3)/$AC$3</f>
        <v>-2.1336514055082292</v>
      </c>
      <c r="D67">
        <f t="shared" si="2"/>
        <v>8.445649067515097</v>
      </c>
      <c r="E67">
        <f t="shared" si="3"/>
        <v>0.11840416195438995</v>
      </c>
      <c r="F67">
        <f>Input!I68</f>
        <v>5127.0631807142854</v>
      </c>
      <c r="G67">
        <f t="shared" si="10"/>
        <v>1057.3381695714279</v>
      </c>
      <c r="H67">
        <f t="shared" si="11"/>
        <v>8.3065017989723771</v>
      </c>
      <c r="I67">
        <f t="shared" si="4"/>
        <v>1100467.4399894592</v>
      </c>
      <c r="J67">
        <f t="shared" si="5"/>
        <v>71860456.722818628</v>
      </c>
      <c r="O67">
        <f>Input!J68</f>
        <v>29.147919142857063</v>
      </c>
      <c r="P67">
        <f t="shared" si="6"/>
        <v>25.042045428571782</v>
      </c>
      <c r="Q67">
        <f t="shared" si="7"/>
        <v>2.7190178337352524</v>
      </c>
      <c r="R67">
        <f t="shared" si="8"/>
        <v>698.48682440730067</v>
      </c>
      <c r="S67">
        <f t="shared" si="9"/>
        <v>34096.47597939094</v>
      </c>
    </row>
    <row r="68" spans="1:19" x14ac:dyDescent="0.25">
      <c r="A68">
        <f>Input!G69</f>
        <v>221</v>
      </c>
      <c r="B68">
        <f t="shared" ref="B68:B110" si="14">A68-$A$3</f>
        <v>65</v>
      </c>
      <c r="C68">
        <f t="shared" si="13"/>
        <v>-2.0867756043437575</v>
      </c>
      <c r="D68">
        <f t="shared" ref="D68:D131" si="15">EXP(-C68)</f>
        <v>8.0588881821618852</v>
      </c>
      <c r="E68">
        <f t="shared" ref="E68:E131" si="16">EXP(C68)</f>
        <v>0.12408659574325288</v>
      </c>
      <c r="F68">
        <f>Input!I69</f>
        <v>5158.0133325714287</v>
      </c>
      <c r="G68">
        <f t="shared" si="10"/>
        <v>1088.2883214285712</v>
      </c>
      <c r="H68">
        <f t="shared" si="11"/>
        <v>12.126140391089271</v>
      </c>
      <c r="I68">
        <f t="shared" ref="I68:I110" si="17">(G68-H68)^2</f>
        <v>1158125.0398953501</v>
      </c>
      <c r="J68">
        <f t="shared" ref="J68:J110" si="18">(H68-$K$4)^2</f>
        <v>71795712.741746992</v>
      </c>
      <c r="O68">
        <f>Input!J69</f>
        <v>30.950151857143283</v>
      </c>
      <c r="P68">
        <f t="shared" ref="P68:P110" si="19">O68-$O$3</f>
        <v>26.844278142858002</v>
      </c>
      <c r="Q68">
        <f t="shared" ref="Q68:Q131" si="20">$AA$3*(EXP(1-C68-D68))</f>
        <v>3.8196385921168936</v>
      </c>
      <c r="R68">
        <f t="shared" ref="R68:R110" si="21">(O68-Q68)^2</f>
        <v>736.06475002377272</v>
      </c>
      <c r="S68">
        <f t="shared" ref="S68:S110" si="22">(Q68-$T$4)^2</f>
        <v>33691.223012175593</v>
      </c>
    </row>
    <row r="69" spans="1:19" x14ac:dyDescent="0.25">
      <c r="A69">
        <f>Input!G70</f>
        <v>222</v>
      </c>
      <c r="B69">
        <f t="shared" si="14"/>
        <v>66</v>
      </c>
      <c r="C69">
        <f t="shared" si="13"/>
        <v>-2.0398998031792854</v>
      </c>
      <c r="D69">
        <f t="shared" si="15"/>
        <v>7.6898386628911846</v>
      </c>
      <c r="E69">
        <f t="shared" si="16"/>
        <v>0.13004173999458465</v>
      </c>
      <c r="F69">
        <f>Input!I70</f>
        <v>5190.3518184285713</v>
      </c>
      <c r="G69">
        <f t="shared" ref="G69:G110" si="23">F69-$F$3</f>
        <v>1120.6268072857138</v>
      </c>
      <c r="H69">
        <f t="shared" ref="H69:H132" si="24">H68+Q69</f>
        <v>17.397717222816027</v>
      </c>
      <c r="I69">
        <f t="shared" si="17"/>
        <v>1217114.4251610094</v>
      </c>
      <c r="J69">
        <f t="shared" si="18"/>
        <v>71706405.911781296</v>
      </c>
      <c r="O69">
        <f>Input!J70</f>
        <v>32.338485857142587</v>
      </c>
      <c r="P69">
        <f t="shared" si="19"/>
        <v>28.232612142857306</v>
      </c>
      <c r="Q69">
        <f t="shared" si="20"/>
        <v>5.2715768317267546</v>
      </c>
      <c r="R69">
        <f t="shared" si="21"/>
        <v>732.61756419013705</v>
      </c>
      <c r="S69">
        <f t="shared" si="22"/>
        <v>33160.319700642554</v>
      </c>
    </row>
    <row r="70" spans="1:19" x14ac:dyDescent="0.25">
      <c r="A70">
        <f>Input!G71</f>
        <v>223</v>
      </c>
      <c r="B70">
        <f t="shared" si="14"/>
        <v>67</v>
      </c>
      <c r="C70">
        <f t="shared" si="13"/>
        <v>-1.9930240020148136</v>
      </c>
      <c r="D70">
        <f t="shared" si="15"/>
        <v>7.3376894336599241</v>
      </c>
      <c r="E70">
        <f t="shared" si="16"/>
        <v>0.13628268258571088</v>
      </c>
      <c r="F70">
        <f>Input!I71</f>
        <v>5224.9939454285714</v>
      </c>
      <c r="G70">
        <f t="shared" si="23"/>
        <v>1155.2689342857138</v>
      </c>
      <c r="H70">
        <f t="shared" si="24"/>
        <v>24.551225860658292</v>
      </c>
      <c r="I70">
        <f t="shared" si="17"/>
        <v>1278522.5361460091</v>
      </c>
      <c r="J70">
        <f t="shared" si="18"/>
        <v>71585305.784319907</v>
      </c>
      <c r="O70">
        <f>Input!J71</f>
        <v>34.642127000000073</v>
      </c>
      <c r="P70">
        <f t="shared" si="19"/>
        <v>30.536253285714793</v>
      </c>
      <c r="Q70">
        <f t="shared" si="20"/>
        <v>7.153508637842263</v>
      </c>
      <c r="R70">
        <f t="shared" si="21"/>
        <v>755.6241394603594</v>
      </c>
      <c r="S70">
        <f t="shared" si="22"/>
        <v>32478.462737387094</v>
      </c>
    </row>
    <row r="71" spans="1:19" x14ac:dyDescent="0.25">
      <c r="A71">
        <f>Input!G72</f>
        <v>224</v>
      </c>
      <c r="B71">
        <f t="shared" si="14"/>
        <v>68</v>
      </c>
      <c r="C71">
        <f t="shared" si="13"/>
        <v>-1.9461482008503419</v>
      </c>
      <c r="D71">
        <f t="shared" si="15"/>
        <v>7.0016665609212394</v>
      </c>
      <c r="E71">
        <f t="shared" si="16"/>
        <v>0.1428231395052931</v>
      </c>
      <c r="F71">
        <f>Input!I72</f>
        <v>5261.5565617142856</v>
      </c>
      <c r="G71">
        <f t="shared" si="23"/>
        <v>1191.8315505714281</v>
      </c>
      <c r="H71">
        <f t="shared" si="24"/>
        <v>34.10322079663085</v>
      </c>
      <c r="I71">
        <f t="shared" si="17"/>
        <v>1340334.8855631417</v>
      </c>
      <c r="J71">
        <f t="shared" si="18"/>
        <v>71423761.796459734</v>
      </c>
      <c r="O71">
        <f>Input!J72</f>
        <v>36.562616285714284</v>
      </c>
      <c r="P71">
        <f t="shared" si="19"/>
        <v>32.456742571429004</v>
      </c>
      <c r="Q71">
        <f t="shared" si="20"/>
        <v>9.5519949359725622</v>
      </c>
      <c r="R71">
        <f t="shared" si="21"/>
        <v>729.57366569912335</v>
      </c>
      <c r="S71">
        <f t="shared" si="22"/>
        <v>31619.715528789373</v>
      </c>
    </row>
    <row r="72" spans="1:19" x14ac:dyDescent="0.25">
      <c r="A72">
        <f>Input!G73</f>
        <v>225</v>
      </c>
      <c r="B72">
        <f t="shared" si="14"/>
        <v>69</v>
      </c>
      <c r="C72">
        <f t="shared" si="13"/>
        <v>-1.89927239968587</v>
      </c>
      <c r="D72">
        <f t="shared" si="15"/>
        <v>6.6810315527173492</v>
      </c>
      <c r="E72">
        <f t="shared" si="16"/>
        <v>0.14967748499754863</v>
      </c>
      <c r="F72">
        <f>Input!I73</f>
        <v>5299.9237757142855</v>
      </c>
      <c r="G72">
        <f t="shared" si="23"/>
        <v>1230.198764571428</v>
      </c>
      <c r="H72">
        <f t="shared" si="24"/>
        <v>46.663121227573335</v>
      </c>
      <c r="I72">
        <f t="shared" si="17"/>
        <v>1400756.619065352</v>
      </c>
      <c r="J72">
        <f t="shared" si="18"/>
        <v>71211625.62954551</v>
      </c>
      <c r="O72">
        <f>Input!J73</f>
        <v>38.367213999999876</v>
      </c>
      <c r="P72">
        <f t="shared" si="19"/>
        <v>34.261340285714596</v>
      </c>
      <c r="Q72">
        <f t="shared" si="20"/>
        <v>12.559900430942486</v>
      </c>
      <c r="R72">
        <f t="shared" si="21"/>
        <v>666.01743365165373</v>
      </c>
      <c r="S72">
        <f t="shared" si="22"/>
        <v>30559.0355208158</v>
      </c>
    </row>
    <row r="73" spans="1:19" x14ac:dyDescent="0.25">
      <c r="A73">
        <f>Input!G74</f>
        <v>226</v>
      </c>
      <c r="B73">
        <f t="shared" si="14"/>
        <v>70</v>
      </c>
      <c r="C73">
        <f t="shared" si="13"/>
        <v>-1.8523965985213982</v>
      </c>
      <c r="D73">
        <f t="shared" si="15"/>
        <v>6.3750797356639355</v>
      </c>
      <c r="E73">
        <f t="shared" si="16"/>
        <v>0.15686078315314664</v>
      </c>
      <c r="F73">
        <f>Input!I74</f>
        <v>5340.7270784285711</v>
      </c>
      <c r="G73">
        <f t="shared" si="23"/>
        <v>1271.0020672857136</v>
      </c>
      <c r="H73">
        <f t="shared" si="24"/>
        <v>62.937389867155758</v>
      </c>
      <c r="I73">
        <f t="shared" si="17"/>
        <v>1459420.2648264039</v>
      </c>
      <c r="J73">
        <f t="shared" si="18"/>
        <v>70937223.201657042</v>
      </c>
      <c r="O73">
        <f>Input!J74</f>
        <v>40.803302714285564</v>
      </c>
      <c r="P73">
        <f t="shared" si="19"/>
        <v>36.697429000000284</v>
      </c>
      <c r="Q73">
        <f t="shared" si="20"/>
        <v>16.274268639582424</v>
      </c>
      <c r="R73">
        <f t="shared" si="21"/>
        <v>601.67351263794774</v>
      </c>
      <c r="S73">
        <f t="shared" si="22"/>
        <v>29274.204027235097</v>
      </c>
    </row>
    <row r="74" spans="1:19" x14ac:dyDescent="0.25">
      <c r="A74">
        <f>Input!G75</f>
        <v>227</v>
      </c>
      <c r="B74">
        <f t="shared" si="14"/>
        <v>71</v>
      </c>
      <c r="C74">
        <f t="shared" si="13"/>
        <v>-1.8055207973569263</v>
      </c>
      <c r="D74">
        <f t="shared" si="15"/>
        <v>6.0831387062590565</v>
      </c>
      <c r="E74">
        <f t="shared" si="16"/>
        <v>0.16438882101621011</v>
      </c>
      <c r="F74">
        <f>Input!I75</f>
        <v>5385.8514821428562</v>
      </c>
      <c r="G74">
        <f t="shared" si="23"/>
        <v>1316.1264709999987</v>
      </c>
      <c r="H74">
        <f t="shared" si="24"/>
        <v>83.731098630707564</v>
      </c>
      <c r="I74">
        <f t="shared" si="17"/>
        <v>1518798.353837244</v>
      </c>
      <c r="J74">
        <f t="shared" si="18"/>
        <v>70587388.723499924</v>
      </c>
      <c r="O74">
        <f>Input!J75</f>
        <v>45.124403714285108</v>
      </c>
      <c r="P74">
        <f t="shared" si="19"/>
        <v>41.018529999999828</v>
      </c>
      <c r="Q74">
        <f t="shared" si="20"/>
        <v>20.793708763551805</v>
      </c>
      <c r="R74">
        <f t="shared" si="21"/>
        <v>591.98271678563901</v>
      </c>
      <c r="S74">
        <f t="shared" si="22"/>
        <v>27748.103527867588</v>
      </c>
    </row>
    <row r="75" spans="1:19" x14ac:dyDescent="0.25">
      <c r="A75">
        <f>Input!G76</f>
        <v>228</v>
      </c>
      <c r="B75">
        <f t="shared" si="14"/>
        <v>72</v>
      </c>
      <c r="C75">
        <f t="shared" si="13"/>
        <v>-1.7586449961924544</v>
      </c>
      <c r="D75">
        <f t="shared" si="15"/>
        <v>5.8045668531129762</v>
      </c>
      <c r="E75">
        <f t="shared" si="16"/>
        <v>0.17227814328018332</v>
      </c>
      <c r="F75">
        <f>Input!I76</f>
        <v>5435.4932929999995</v>
      </c>
      <c r="G75">
        <f t="shared" si="23"/>
        <v>1365.768281857142</v>
      </c>
      <c r="H75">
        <f t="shared" si="24"/>
        <v>109.9464856619247</v>
      </c>
      <c r="I75">
        <f t="shared" si="17"/>
        <v>1577088.383798982</v>
      </c>
      <c r="J75">
        <f t="shared" si="18"/>
        <v>70147571.999282584</v>
      </c>
      <c r="O75">
        <f>Input!J76</f>
        <v>49.641810857143355</v>
      </c>
      <c r="P75">
        <f t="shared" si="19"/>
        <v>45.535937142858074</v>
      </c>
      <c r="Q75">
        <f t="shared" si="20"/>
        <v>26.215387031217126</v>
      </c>
      <c r="R75">
        <f t="shared" si="21"/>
        <v>548.79733327192412</v>
      </c>
      <c r="S75">
        <f t="shared" si="22"/>
        <v>25971.237597239189</v>
      </c>
    </row>
    <row r="76" spans="1:19" x14ac:dyDescent="0.25">
      <c r="A76">
        <f>Input!G77</f>
        <v>229</v>
      </c>
      <c r="B76">
        <f t="shared" si="14"/>
        <v>73</v>
      </c>
      <c r="C76">
        <f t="shared" si="13"/>
        <v>-1.7117691950279825</v>
      </c>
      <c r="D76">
        <f t="shared" si="15"/>
        <v>5.5387519468511401</v>
      </c>
      <c r="E76">
        <f t="shared" si="16"/>
        <v>0.18054608864881813</v>
      </c>
      <c r="F76">
        <f>Input!I77</f>
        <v>5491.9301357142849</v>
      </c>
      <c r="G76">
        <f t="shared" si="23"/>
        <v>1422.2051245714274</v>
      </c>
      <c r="H76">
        <f t="shared" si="24"/>
        <v>142.57823220132053</v>
      </c>
      <c r="I76">
        <f t="shared" si="17"/>
        <v>1637444.983676777</v>
      </c>
      <c r="J76">
        <f t="shared" si="18"/>
        <v>69602028.008512676</v>
      </c>
      <c r="O76">
        <f>Input!J77</f>
        <v>56.436842714285376</v>
      </c>
      <c r="P76">
        <f t="shared" si="19"/>
        <v>52.330969000000096</v>
      </c>
      <c r="Q76">
        <f t="shared" si="20"/>
        <v>32.631746539395841</v>
      </c>
      <c r="R76">
        <f t="shared" si="21"/>
        <v>566.68260389574039</v>
      </c>
      <c r="S76">
        <f t="shared" si="22"/>
        <v>23944.338346853438</v>
      </c>
    </row>
    <row r="77" spans="1:19" x14ac:dyDescent="0.25">
      <c r="A77">
        <f>Input!G78</f>
        <v>230</v>
      </c>
      <c r="B77">
        <f t="shared" si="14"/>
        <v>74</v>
      </c>
      <c r="C77">
        <f t="shared" si="13"/>
        <v>-1.6648933938635107</v>
      </c>
      <c r="D77">
        <f t="shared" si="15"/>
        <v>5.2851097945912837</v>
      </c>
      <c r="E77">
        <f t="shared" si="16"/>
        <v>0.18921082794219102</v>
      </c>
      <c r="F77">
        <f>Input!I78</f>
        <v>5555.1809312857149</v>
      </c>
      <c r="G77">
        <f t="shared" si="23"/>
        <v>1485.4559201428574</v>
      </c>
      <c r="H77">
        <f t="shared" si="24"/>
        <v>182.70533498254318</v>
      </c>
      <c r="I77">
        <f t="shared" si="17"/>
        <v>1697159.0871355408</v>
      </c>
      <c r="J77">
        <f t="shared" si="18"/>
        <v>68934094.771894708</v>
      </c>
      <c r="O77">
        <f>Input!J78</f>
        <v>63.25079557142999</v>
      </c>
      <c r="P77">
        <f t="shared" si="19"/>
        <v>59.144921857144709</v>
      </c>
      <c r="Q77">
        <f t="shared" si="20"/>
        <v>40.127102781222654</v>
      </c>
      <c r="R77">
        <f t="shared" si="21"/>
        <v>534.70516825588675</v>
      </c>
      <c r="S77">
        <f t="shared" si="22"/>
        <v>21680.862123147348</v>
      </c>
    </row>
    <row r="78" spans="1:19" x14ac:dyDescent="0.25">
      <c r="A78">
        <f>Input!G79</f>
        <v>231</v>
      </c>
      <c r="B78">
        <f t="shared" si="14"/>
        <v>75</v>
      </c>
      <c r="C78">
        <f t="shared" si="13"/>
        <v>-1.6180175926990388</v>
      </c>
      <c r="D78">
        <f t="shared" si="15"/>
        <v>5.043082956037539</v>
      </c>
      <c r="E78">
        <f t="shared" si="16"/>
        <v>0.19829140403149781</v>
      </c>
      <c r="F78">
        <f>Input!I79</f>
        <v>5625.2385842857138</v>
      </c>
      <c r="G78">
        <f t="shared" si="23"/>
        <v>1555.5135731428563</v>
      </c>
      <c r="H78">
        <f t="shared" si="24"/>
        <v>231.47961003143422</v>
      </c>
      <c r="I78">
        <f t="shared" si="17"/>
        <v>1753065.9354725385</v>
      </c>
      <c r="J78">
        <f t="shared" si="18"/>
        <v>68126561.658099085</v>
      </c>
      <c r="O78">
        <f>Input!J79</f>
        <v>70.057652999998936</v>
      </c>
      <c r="P78">
        <f t="shared" si="19"/>
        <v>65.951779285713656</v>
      </c>
      <c r="Q78">
        <f t="shared" si="20"/>
        <v>48.774275048891049</v>
      </c>
      <c r="R78">
        <f t="shared" si="21"/>
        <v>452.98217700970537</v>
      </c>
      <c r="S78">
        <f t="shared" si="22"/>
        <v>19209.143334164364</v>
      </c>
    </row>
    <row r="79" spans="1:19" x14ac:dyDescent="0.25">
      <c r="A79">
        <f>Input!G80</f>
        <v>232</v>
      </c>
      <c r="B79">
        <f t="shared" si="14"/>
        <v>76</v>
      </c>
      <c r="C79">
        <f t="shared" si="13"/>
        <v>-1.5711417915345669</v>
      </c>
      <c r="D79">
        <f t="shared" si="15"/>
        <v>4.8121395183698583</v>
      </c>
      <c r="E79">
        <f t="shared" si="16"/>
        <v>0.20780777369039291</v>
      </c>
      <c r="F79">
        <f>Input!I80</f>
        <v>5700.8826854285717</v>
      </c>
      <c r="G79">
        <f t="shared" si="23"/>
        <v>1631.1576742857142</v>
      </c>
      <c r="H79">
        <f t="shared" si="24"/>
        <v>290.11102589009181</v>
      </c>
      <c r="I79">
        <f t="shared" si="17"/>
        <v>1798406.1131731323</v>
      </c>
      <c r="J79">
        <f t="shared" si="18"/>
        <v>67162125.770590469</v>
      </c>
      <c r="O79">
        <f>Input!J80</f>
        <v>75.644101142857835</v>
      </c>
      <c r="P79">
        <f t="shared" si="19"/>
        <v>71.538227428572554</v>
      </c>
      <c r="Q79">
        <f t="shared" si="20"/>
        <v>58.631415858657576</v>
      </c>
      <c r="R79">
        <f t="shared" si="21"/>
        <v>289.43146057924406</v>
      </c>
      <c r="S79">
        <f t="shared" si="22"/>
        <v>16573.965207994868</v>
      </c>
    </row>
    <row r="80" spans="1:19" x14ac:dyDescent="0.25">
      <c r="A80">
        <f>Input!G81</f>
        <v>233</v>
      </c>
      <c r="B80">
        <f t="shared" si="14"/>
        <v>77</v>
      </c>
      <c r="C80">
        <f t="shared" si="13"/>
        <v>-1.524265990370095</v>
      </c>
      <c r="D80">
        <f t="shared" si="15"/>
        <v>4.591771927236274</v>
      </c>
      <c r="E80">
        <f t="shared" si="16"/>
        <v>0.21778085145485146</v>
      </c>
      <c r="F80">
        <f>Input!I81</f>
        <v>5784.1448851428568</v>
      </c>
      <c r="G80">
        <f t="shared" si="23"/>
        <v>1714.4198739999993</v>
      </c>
      <c r="H80">
        <f t="shared" si="24"/>
        <v>359.85021750033764</v>
      </c>
      <c r="I80">
        <f t="shared" si="17"/>
        <v>1834858.9543096109</v>
      </c>
      <c r="J80">
        <f t="shared" si="18"/>
        <v>66023929.078049265</v>
      </c>
      <c r="O80">
        <f>Input!J81</f>
        <v>83.262199714285089</v>
      </c>
      <c r="P80">
        <f t="shared" si="19"/>
        <v>79.156325999999808</v>
      </c>
      <c r="Q80">
        <f t="shared" si="20"/>
        <v>69.739191610245797</v>
      </c>
      <c r="R80">
        <f t="shared" si="21"/>
        <v>182.87174818191235</v>
      </c>
      <c r="S80">
        <f t="shared" si="22"/>
        <v>13837.319721621758</v>
      </c>
    </row>
    <row r="81" spans="1:19" x14ac:dyDescent="0.25">
      <c r="A81">
        <f>Input!G82</f>
        <v>234</v>
      </c>
      <c r="B81">
        <f t="shared" si="14"/>
        <v>78</v>
      </c>
      <c r="C81">
        <f t="shared" si="13"/>
        <v>-1.4773901892056234</v>
      </c>
      <c r="D81">
        <f t="shared" si="15"/>
        <v>4.3814958712788084</v>
      </c>
      <c r="E81">
        <f t="shared" si="16"/>
        <v>0.22823255558794681</v>
      </c>
      <c r="F81">
        <f>Input!I82</f>
        <v>5876.0516520000001</v>
      </c>
      <c r="G81">
        <f t="shared" si="23"/>
        <v>1806.3266408571426</v>
      </c>
      <c r="H81">
        <f t="shared" si="24"/>
        <v>441.96866646063029</v>
      </c>
      <c r="I81">
        <f t="shared" si="17"/>
        <v>1861472.6822993543</v>
      </c>
      <c r="J81">
        <f t="shared" si="18"/>
        <v>64696163.79637292</v>
      </c>
      <c r="O81">
        <f>Input!J82</f>
        <v>91.906766857143339</v>
      </c>
      <c r="P81">
        <f t="shared" si="19"/>
        <v>87.800893142858058</v>
      </c>
      <c r="Q81">
        <f t="shared" si="20"/>
        <v>82.118448960292682</v>
      </c>
      <c r="R81">
        <f t="shared" si="21"/>
        <v>95.811167249806871</v>
      </c>
      <c r="S81">
        <f t="shared" si="22"/>
        <v>11078.168734051082</v>
      </c>
    </row>
    <row r="82" spans="1:19" x14ac:dyDescent="0.25">
      <c r="A82">
        <f>Input!G83</f>
        <v>235</v>
      </c>
      <c r="B82">
        <f t="shared" si="14"/>
        <v>79</v>
      </c>
      <c r="C82">
        <f t="shared" si="13"/>
        <v>-1.4305143880411515</v>
      </c>
      <c r="D82">
        <f t="shared" si="15"/>
        <v>4.1808492177415184</v>
      </c>
      <c r="E82">
        <f t="shared" si="16"/>
        <v>0.23918585625056263</v>
      </c>
      <c r="F82">
        <f>Input!I83</f>
        <v>5978.2349288571431</v>
      </c>
      <c r="G82">
        <f t="shared" si="23"/>
        <v>1908.5099177142856</v>
      </c>
      <c r="H82">
        <f t="shared" si="24"/>
        <v>537.73714117592431</v>
      </c>
      <c r="I82">
        <f t="shared" si="17"/>
        <v>1879018.0048986883</v>
      </c>
      <c r="J82">
        <f t="shared" si="18"/>
        <v>63164728.524034537</v>
      </c>
      <c r="O82">
        <f>Input!J83</f>
        <v>102.18327685714303</v>
      </c>
      <c r="P82">
        <f t="shared" si="19"/>
        <v>98.077403142857747</v>
      </c>
      <c r="Q82">
        <f t="shared" si="20"/>
        <v>95.768474715294005</v>
      </c>
      <c r="R82">
        <f t="shared" si="21"/>
        <v>41.149686519070812</v>
      </c>
      <c r="S82">
        <f t="shared" si="22"/>
        <v>8391.0828934343408</v>
      </c>
    </row>
    <row r="83" spans="1:19" x14ac:dyDescent="0.25">
      <c r="A83">
        <f>Input!G84</f>
        <v>236</v>
      </c>
      <c r="B83">
        <f t="shared" si="14"/>
        <v>80</v>
      </c>
      <c r="C83">
        <f t="shared" si="13"/>
        <v>-1.3836385868766796</v>
      </c>
      <c r="D83">
        <f t="shared" si="15"/>
        <v>3.9893909968214118</v>
      </c>
      <c r="E83">
        <f t="shared" si="16"/>
        <v>0.25066482598390588</v>
      </c>
      <c r="F83">
        <f>Input!I84</f>
        <v>6091.3853349999999</v>
      </c>
      <c r="G83">
        <f t="shared" si="23"/>
        <v>2021.6603238571424</v>
      </c>
      <c r="H83">
        <f t="shared" si="24"/>
        <v>648.40306597716301</v>
      </c>
      <c r="I83">
        <f t="shared" si="17"/>
        <v>1885835.4963200407</v>
      </c>
      <c r="J83">
        <f t="shared" si="18"/>
        <v>61417913.133277044</v>
      </c>
      <c r="O83">
        <f>Input!J84</f>
        <v>113.15040614285681</v>
      </c>
      <c r="P83">
        <f t="shared" si="19"/>
        <v>109.04453242857153</v>
      </c>
      <c r="Q83">
        <f t="shared" si="20"/>
        <v>110.6659248012387</v>
      </c>
      <c r="R83">
        <f t="shared" si="21"/>
        <v>6.1726475368485083</v>
      </c>
      <c r="S83">
        <f t="shared" si="22"/>
        <v>5883.7190168236775</v>
      </c>
    </row>
    <row r="84" spans="1:19" x14ac:dyDescent="0.25">
      <c r="A84">
        <f>Input!G85</f>
        <v>237</v>
      </c>
      <c r="B84">
        <f t="shared" si="14"/>
        <v>81</v>
      </c>
      <c r="C84">
        <f t="shared" si="13"/>
        <v>-1.3367627857122077</v>
      </c>
      <c r="D84">
        <f t="shared" si="15"/>
        <v>3.8067004325300928</v>
      </c>
      <c r="E84">
        <f t="shared" si="16"/>
        <v>0.26269469261476874</v>
      </c>
      <c r="F84">
        <f>Input!I85</f>
        <v>6216.8368064285705</v>
      </c>
      <c r="G84">
        <f t="shared" si="23"/>
        <v>2147.111795285713</v>
      </c>
      <c r="H84">
        <f t="shared" si="24"/>
        <v>775.16752863223383</v>
      </c>
      <c r="I84">
        <f t="shared" si="17"/>
        <v>1882231.0708033529</v>
      </c>
      <c r="J84">
        <f t="shared" si="18"/>
        <v>59447086.783368923</v>
      </c>
      <c r="O84">
        <f>Input!J85</f>
        <v>125.45147142857058</v>
      </c>
      <c r="P84">
        <f t="shared" si="19"/>
        <v>121.3455977142853</v>
      </c>
      <c r="Q84">
        <f t="shared" si="20"/>
        <v>126.76446265507086</v>
      </c>
      <c r="R84">
        <f t="shared" si="21"/>
        <v>1.7239459608666912</v>
      </c>
      <c r="S84">
        <f t="shared" si="22"/>
        <v>3673.1922351374246</v>
      </c>
    </row>
    <row r="85" spans="1:19" x14ac:dyDescent="0.25">
      <c r="A85">
        <f>Input!G86</f>
        <v>238</v>
      </c>
      <c r="B85">
        <f t="shared" si="14"/>
        <v>82</v>
      </c>
      <c r="C85">
        <f t="shared" si="13"/>
        <v>-1.2898869845477359</v>
      </c>
      <c r="D85">
        <f t="shared" si="15"/>
        <v>3.632376017936227</v>
      </c>
      <c r="E85">
        <f t="shared" si="16"/>
        <v>0.27530189469981153</v>
      </c>
      <c r="F85">
        <f>Input!I86</f>
        <v>6357.0680042857139</v>
      </c>
      <c r="G85">
        <f t="shared" si="23"/>
        <v>2287.3429931428564</v>
      </c>
      <c r="H85">
        <f t="shared" si="24"/>
        <v>919.16264043401816</v>
      </c>
      <c r="I85">
        <f t="shared" si="17"/>
        <v>1871917.4775384809</v>
      </c>
      <c r="J85">
        <f t="shared" si="18"/>
        <v>57247360.969921708</v>
      </c>
      <c r="O85">
        <f>Input!J86</f>
        <v>140.23119785714334</v>
      </c>
      <c r="P85">
        <f t="shared" si="19"/>
        <v>136.12532414285806</v>
      </c>
      <c r="Q85">
        <f t="shared" si="20"/>
        <v>143.9951118017843</v>
      </c>
      <c r="R85">
        <f t="shared" si="21"/>
        <v>14.167048182662683</v>
      </c>
      <c r="S85">
        <f t="shared" si="22"/>
        <v>1881.4962091122018</v>
      </c>
    </row>
    <row r="86" spans="1:19" x14ac:dyDescent="0.25">
      <c r="A86">
        <f>Input!G87</f>
        <v>239</v>
      </c>
      <c r="B86">
        <f t="shared" si="14"/>
        <v>83</v>
      </c>
      <c r="C86">
        <f t="shared" si="13"/>
        <v>-1.243011183383264</v>
      </c>
      <c r="D86">
        <f t="shared" si="15"/>
        <v>3.4660346327564455</v>
      </c>
      <c r="E86">
        <f t="shared" si="16"/>
        <v>0.2885141396307187</v>
      </c>
      <c r="F86">
        <f>Input!I87</f>
        <v>6508.457907142857</v>
      </c>
      <c r="G86">
        <f t="shared" si="23"/>
        <v>2438.7328959999995</v>
      </c>
      <c r="H86">
        <f t="shared" si="24"/>
        <v>1081.4299342218235</v>
      </c>
      <c r="I86">
        <f t="shared" si="17"/>
        <v>1842271.3300518089</v>
      </c>
      <c r="J86">
        <f t="shared" si="18"/>
        <v>54818198.508494973</v>
      </c>
      <c r="O86">
        <f>Input!J87</f>
        <v>151.38990285714317</v>
      </c>
      <c r="P86">
        <f t="shared" si="19"/>
        <v>147.28402914285789</v>
      </c>
      <c r="Q86">
        <f t="shared" si="20"/>
        <v>162.26729378780541</v>
      </c>
      <c r="R86">
        <f t="shared" si="21"/>
        <v>118.31763345845324</v>
      </c>
      <c r="S86">
        <f t="shared" si="22"/>
        <v>630.21257854428109</v>
      </c>
    </row>
    <row r="87" spans="1:19" x14ac:dyDescent="0.25">
      <c r="A87">
        <f>Input!G88</f>
        <v>240</v>
      </c>
      <c r="B87">
        <f t="shared" si="14"/>
        <v>84</v>
      </c>
      <c r="C87">
        <f t="shared" si="13"/>
        <v>-1.1961353822187921</v>
      </c>
      <c r="D87">
        <f t="shared" si="15"/>
        <v>3.3073107013553749</v>
      </c>
      <c r="E87">
        <f t="shared" si="16"/>
        <v>0.30236046452792842</v>
      </c>
      <c r="F87">
        <f>Input!I88</f>
        <v>6671.6096247142859</v>
      </c>
      <c r="G87">
        <f t="shared" si="23"/>
        <v>2601.8846135714284</v>
      </c>
      <c r="H87">
        <f t="shared" si="24"/>
        <v>1262.9004272118548</v>
      </c>
      <c r="I87">
        <f t="shared" si="17"/>
        <v>1792878.6513210095</v>
      </c>
      <c r="J87">
        <f t="shared" si="18"/>
        <v>52163939.926744558</v>
      </c>
      <c r="O87">
        <f>Input!J88</f>
        <v>163.15171757142889</v>
      </c>
      <c r="P87">
        <f t="shared" si="19"/>
        <v>159.04584385714361</v>
      </c>
      <c r="Q87">
        <f t="shared" si="20"/>
        <v>181.47049299003123</v>
      </c>
      <c r="R87">
        <f t="shared" si="21"/>
        <v>335.57753283718944</v>
      </c>
      <c r="S87">
        <f t="shared" si="22"/>
        <v>34.819864349402351</v>
      </c>
    </row>
    <row r="88" spans="1:19" x14ac:dyDescent="0.25">
      <c r="A88">
        <f>Input!G89</f>
        <v>241</v>
      </c>
      <c r="B88">
        <f t="shared" si="14"/>
        <v>85</v>
      </c>
      <c r="C88">
        <f t="shared" si="13"/>
        <v>-1.1492595810543202</v>
      </c>
      <c r="D88">
        <f t="shared" si="15"/>
        <v>3.1558553893043011</v>
      </c>
      <c r="E88">
        <f t="shared" si="16"/>
        <v>0.31687130005676434</v>
      </c>
      <c r="F88">
        <f>Input!I89</f>
        <v>6853.3678564285719</v>
      </c>
      <c r="G88">
        <f t="shared" si="23"/>
        <v>2783.6428452857144</v>
      </c>
      <c r="H88">
        <f t="shared" si="24"/>
        <v>1464.3768927678568</v>
      </c>
      <c r="I88">
        <f t="shared" si="17"/>
        <v>1740462.6534728501</v>
      </c>
      <c r="J88">
        <f t="shared" si="18"/>
        <v>49294220.945969708</v>
      </c>
      <c r="O88">
        <f>Input!J89</f>
        <v>181.75823171428601</v>
      </c>
      <c r="P88">
        <f t="shared" si="19"/>
        <v>177.65235800000073</v>
      </c>
      <c r="Q88">
        <f t="shared" si="20"/>
        <v>201.47646555600204</v>
      </c>
      <c r="R88">
        <f t="shared" si="21"/>
        <v>388.80874583659522</v>
      </c>
      <c r="S88">
        <f t="shared" si="22"/>
        <v>198.9548802923932</v>
      </c>
    </row>
    <row r="89" spans="1:19" x14ac:dyDescent="0.25">
      <c r="A89">
        <f>Input!G90</f>
        <v>242</v>
      </c>
      <c r="B89">
        <f t="shared" si="14"/>
        <v>86</v>
      </c>
      <c r="C89">
        <f t="shared" si="13"/>
        <v>-1.1023837798898484</v>
      </c>
      <c r="D89">
        <f t="shared" si="15"/>
        <v>3.0113358367327003</v>
      </c>
      <c r="E89">
        <f t="shared" si="16"/>
        <v>0.33207853730622089</v>
      </c>
      <c r="F89">
        <f>Input!I90</f>
        <v>7052.3324425714281</v>
      </c>
      <c r="G89">
        <f t="shared" si="23"/>
        <v>2982.6074314285706</v>
      </c>
      <c r="H89">
        <f t="shared" si="24"/>
        <v>1686.5187845169421</v>
      </c>
      <c r="I89">
        <f t="shared" si="17"/>
        <v>1679845.7806532162</v>
      </c>
      <c r="J89">
        <f t="shared" si="18"/>
        <v>46224258.484536327</v>
      </c>
      <c r="O89">
        <f>Input!J90</f>
        <v>198.96458614285621</v>
      </c>
      <c r="P89">
        <f t="shared" si="19"/>
        <v>194.85871242857093</v>
      </c>
      <c r="Q89">
        <f t="shared" si="20"/>
        <v>222.14189174908537</v>
      </c>
      <c r="R89">
        <f t="shared" si="21"/>
        <v>537.18749516454204</v>
      </c>
      <c r="S89">
        <f t="shared" si="22"/>
        <v>1208.9920413546922</v>
      </c>
    </row>
    <row r="90" spans="1:19" x14ac:dyDescent="0.25">
      <c r="A90">
        <f>Input!G91</f>
        <v>243</v>
      </c>
      <c r="B90">
        <f t="shared" si="14"/>
        <v>87</v>
      </c>
      <c r="C90">
        <f t="shared" si="13"/>
        <v>-1.0555079787253765</v>
      </c>
      <c r="D90">
        <f t="shared" si="15"/>
        <v>2.8734344267877487</v>
      </c>
      <c r="E90">
        <f t="shared" si="16"/>
        <v>0.34801559787738517</v>
      </c>
      <c r="F90">
        <f>Input!I91</f>
        <v>7272.9001684285704</v>
      </c>
      <c r="G90">
        <f t="shared" si="23"/>
        <v>3203.1751572857129</v>
      </c>
      <c r="H90">
        <f t="shared" si="24"/>
        <v>1929.8301441466112</v>
      </c>
      <c r="I90">
        <f t="shared" si="17"/>
        <v>1621407.5224862189</v>
      </c>
      <c r="J90">
        <f t="shared" si="18"/>
        <v>42974987.707702905</v>
      </c>
      <c r="O90">
        <f>Input!J91</f>
        <v>220.56772585714225</v>
      </c>
      <c r="P90">
        <f t="shared" si="19"/>
        <v>216.46185214285697</v>
      </c>
      <c r="Q90">
        <f t="shared" si="20"/>
        <v>243.3113596296692</v>
      </c>
      <c r="R90">
        <f t="shared" si="21"/>
        <v>517.27287717882837</v>
      </c>
      <c r="S90">
        <f t="shared" si="22"/>
        <v>3129.2870388608549</v>
      </c>
    </row>
    <row r="91" spans="1:19" x14ac:dyDescent="0.25">
      <c r="A91">
        <f>Input!G92</f>
        <v>244</v>
      </c>
      <c r="B91">
        <f t="shared" si="14"/>
        <v>88</v>
      </c>
      <c r="C91">
        <f t="shared" si="13"/>
        <v>-1.0086321775609048</v>
      </c>
      <c r="D91">
        <f t="shared" si="15"/>
        <v>2.741848087594069</v>
      </c>
      <c r="E91">
        <f t="shared" si="16"/>
        <v>0.36471750733553043</v>
      </c>
      <c r="F91">
        <f>Input!I92</f>
        <v>7514.0800427142849</v>
      </c>
      <c r="G91">
        <f t="shared" si="23"/>
        <v>3444.3550315714274</v>
      </c>
      <c r="H91">
        <f t="shared" si="24"/>
        <v>2194.6507073194075</v>
      </c>
      <c r="I91">
        <f t="shared" si="17"/>
        <v>1561760.8980541977</v>
      </c>
      <c r="J91">
        <f t="shared" si="18"/>
        <v>39573038.774716184</v>
      </c>
      <c r="O91">
        <f>Input!J92</f>
        <v>241.1798742857145</v>
      </c>
      <c r="P91">
        <f t="shared" si="19"/>
        <v>237.07400057142922</v>
      </c>
      <c r="Q91">
        <f t="shared" si="20"/>
        <v>264.82056317279643</v>
      </c>
      <c r="R91">
        <f t="shared" si="21"/>
        <v>558.88217105579872</v>
      </c>
      <c r="S91">
        <f t="shared" si="22"/>
        <v>5998.3838905840576</v>
      </c>
    </row>
    <row r="92" spans="1:19" x14ac:dyDescent="0.25">
      <c r="A92">
        <f>Input!G93</f>
        <v>245</v>
      </c>
      <c r="B92">
        <f t="shared" si="14"/>
        <v>89</v>
      </c>
      <c r="C92">
        <f t="shared" si="13"/>
        <v>-0.96175637639643285</v>
      </c>
      <c r="D92">
        <f t="shared" si="15"/>
        <v>2.6162876261795973</v>
      </c>
      <c r="E92">
        <f t="shared" si="16"/>
        <v>0.38222097218731182</v>
      </c>
      <c r="F92">
        <f>Input!I93</f>
        <v>7777.8895251428567</v>
      </c>
      <c r="G92">
        <f t="shared" si="23"/>
        <v>3708.1645139999991</v>
      </c>
      <c r="H92">
        <f t="shared" si="24"/>
        <v>2481.1503064000162</v>
      </c>
      <c r="I92">
        <f t="shared" si="17"/>
        <v>1505563.865652214</v>
      </c>
      <c r="J92">
        <f t="shared" si="18"/>
        <v>36050548.714431681</v>
      </c>
      <c r="O92">
        <f>Input!J93</f>
        <v>263.80948242857176</v>
      </c>
      <c r="P92">
        <f t="shared" si="19"/>
        <v>259.70360871428647</v>
      </c>
      <c r="Q92">
        <f t="shared" si="20"/>
        <v>286.49959908060896</v>
      </c>
      <c r="R92">
        <f t="shared" si="21"/>
        <v>514.84139368305603</v>
      </c>
      <c r="S92">
        <f t="shared" si="22"/>
        <v>9826.4139504608956</v>
      </c>
    </row>
    <row r="93" spans="1:19" x14ac:dyDescent="0.25">
      <c r="A93">
        <f>Input!G94</f>
        <v>246</v>
      </c>
      <c r="B93">
        <f t="shared" si="14"/>
        <v>90</v>
      </c>
      <c r="C93">
        <f t="shared" si="13"/>
        <v>-0.91488057523196098</v>
      </c>
      <c r="D93">
        <f t="shared" si="15"/>
        <v>2.496477092903723</v>
      </c>
      <c r="E93">
        <f t="shared" si="16"/>
        <v>0.40056446055223838</v>
      </c>
      <c r="F93">
        <f>Input!I94</f>
        <v>8059.8395902857146</v>
      </c>
      <c r="G93">
        <f t="shared" si="23"/>
        <v>3990.1145791428571</v>
      </c>
      <c r="H93">
        <f t="shared" si="24"/>
        <v>2789.3265592750918</v>
      </c>
      <c r="I93">
        <f t="shared" si="17"/>
        <v>1441891.8686579489</v>
      </c>
      <c r="J93">
        <f t="shared" si="18"/>
        <v>32444810.874620326</v>
      </c>
      <c r="O93">
        <f>Input!J94</f>
        <v>281.95006514285797</v>
      </c>
      <c r="P93">
        <f t="shared" si="19"/>
        <v>277.84419142857269</v>
      </c>
      <c r="Q93">
        <f t="shared" si="20"/>
        <v>308.1762528750757</v>
      </c>
      <c r="R93">
        <f t="shared" si="21"/>
        <v>687.81292296552817</v>
      </c>
      <c r="S93">
        <f t="shared" si="22"/>
        <v>14593.829658404409</v>
      </c>
    </row>
    <row r="94" spans="1:19" x14ac:dyDescent="0.25">
      <c r="A94">
        <f>Input!G95</f>
        <v>247</v>
      </c>
      <c r="B94">
        <f t="shared" si="14"/>
        <v>91</v>
      </c>
      <c r="C94">
        <f t="shared" si="13"/>
        <v>-0.86800477406748922</v>
      </c>
      <c r="D94">
        <f t="shared" si="15"/>
        <v>2.3821531749908584</v>
      </c>
      <c r="E94">
        <f t="shared" si="16"/>
        <v>0.41978828670571844</v>
      </c>
      <c r="F94">
        <f>Input!I95</f>
        <v>8368.0852222857156</v>
      </c>
      <c r="G94">
        <f t="shared" si="23"/>
        <v>4298.3602111428581</v>
      </c>
      <c r="H94">
        <f t="shared" si="24"/>
        <v>3119.0057346190042</v>
      </c>
      <c r="I94">
        <f t="shared" si="17"/>
        <v>1390876.9812968534</v>
      </c>
      <c r="J94">
        <f t="shared" si="18"/>
        <v>28797771.212852184</v>
      </c>
      <c r="O94">
        <f>Input!J95</f>
        <v>308.24563200000102</v>
      </c>
      <c r="P94">
        <f t="shared" si="19"/>
        <v>304.13975828571574</v>
      </c>
      <c r="Q94">
        <f t="shared" si="20"/>
        <v>329.67917534391228</v>
      </c>
      <c r="R94">
        <f t="shared" si="21"/>
        <v>459.39678027532239</v>
      </c>
      <c r="S94">
        <f t="shared" si="22"/>
        <v>20251.523161601643</v>
      </c>
    </row>
    <row r="95" spans="1:19" x14ac:dyDescent="0.25">
      <c r="A95">
        <f>Input!G96</f>
        <v>248</v>
      </c>
      <c r="B95">
        <f t="shared" si="14"/>
        <v>92</v>
      </c>
      <c r="C95">
        <f t="shared" si="13"/>
        <v>-0.82112897290301734</v>
      </c>
      <c r="D95">
        <f t="shared" si="15"/>
        <v>2.2730646178365999</v>
      </c>
      <c r="E95">
        <f t="shared" si="16"/>
        <v>0.43993469967948151</v>
      </c>
      <c r="F95">
        <f>Input!I96</f>
        <v>8699.4831572857147</v>
      </c>
      <c r="G95">
        <f t="shared" si="23"/>
        <v>4629.7581461428572</v>
      </c>
      <c r="H95">
        <f t="shared" si="24"/>
        <v>3469.8465985813255</v>
      </c>
      <c r="I95">
        <f t="shared" si="17"/>
        <v>1345394.7981665875</v>
      </c>
      <c r="J95">
        <f t="shared" si="18"/>
        <v>25155386.933902152</v>
      </c>
      <c r="O95">
        <f>Input!J96</f>
        <v>331.39793499999905</v>
      </c>
      <c r="P95">
        <f t="shared" si="19"/>
        <v>327.29206128571377</v>
      </c>
      <c r="Q95">
        <f t="shared" si="20"/>
        <v>350.84086396232107</v>
      </c>
      <c r="R95">
        <f t="shared" si="21"/>
        <v>378.0274866339002</v>
      </c>
      <c r="S95">
        <f t="shared" si="22"/>
        <v>26722.288895900852</v>
      </c>
    </row>
    <row r="96" spans="1:19" x14ac:dyDescent="0.25">
      <c r="A96">
        <f>Input!G97</f>
        <v>249</v>
      </c>
      <c r="B96">
        <f t="shared" si="14"/>
        <v>93</v>
      </c>
      <c r="C96">
        <f t="shared" si="13"/>
        <v>-0.77425317173854546</v>
      </c>
      <c r="D96">
        <f t="shared" si="15"/>
        <v>2.1689716728146484</v>
      </c>
      <c r="E96">
        <f t="shared" si="16"/>
        <v>0.46104797611409654</v>
      </c>
      <c r="F96">
        <f>Input!I97</f>
        <v>9056.3086547142866</v>
      </c>
      <c r="G96">
        <f t="shared" si="23"/>
        <v>4986.5836435714291</v>
      </c>
      <c r="H96">
        <f t="shared" si="24"/>
        <v>3841.3469780068999</v>
      </c>
      <c r="I96">
        <f t="shared" si="17"/>
        <v>1311567.0201533611</v>
      </c>
      <c r="J96">
        <f t="shared" si="18"/>
        <v>21566868.294869661</v>
      </c>
      <c r="O96">
        <f>Input!J97</f>
        <v>356.82549742857191</v>
      </c>
      <c r="P96">
        <f t="shared" si="19"/>
        <v>352.71962371428663</v>
      </c>
      <c r="Q96">
        <f t="shared" si="20"/>
        <v>371.50037942557424</v>
      </c>
      <c r="R96">
        <f t="shared" si="21"/>
        <v>215.3521616259431</v>
      </c>
      <c r="S96">
        <f t="shared" si="22"/>
        <v>33903.507250163413</v>
      </c>
    </row>
    <row r="97" spans="1:19" x14ac:dyDescent="0.25">
      <c r="A97">
        <f>Input!G98</f>
        <v>250</v>
      </c>
      <c r="B97">
        <f t="shared" si="14"/>
        <v>94</v>
      </c>
      <c r="C97">
        <f t="shared" si="13"/>
        <v>-0.72737737057407359</v>
      </c>
      <c r="D97">
        <f t="shared" si="15"/>
        <v>2.069645570370914</v>
      </c>
      <c r="E97">
        <f t="shared" si="16"/>
        <v>0.48317451756765473</v>
      </c>
      <c r="F97">
        <f>Input!I98</f>
        <v>9441.3643992857142</v>
      </c>
      <c r="G97">
        <f t="shared" si="23"/>
        <v>5371.6393881428567</v>
      </c>
      <c r="H97">
        <f t="shared" si="24"/>
        <v>4232.8527218785193</v>
      </c>
      <c r="I97">
        <f t="shared" si="17"/>
        <v>1296835.0712614432</v>
      </c>
      <c r="J97">
        <f t="shared" si="18"/>
        <v>18083828.540362831</v>
      </c>
      <c r="O97">
        <f>Input!J98</f>
        <v>385.05574457142757</v>
      </c>
      <c r="P97">
        <f t="shared" si="19"/>
        <v>380.94987085714229</v>
      </c>
      <c r="Q97">
        <f t="shared" si="20"/>
        <v>391.5057438716193</v>
      </c>
      <c r="R97">
        <f t="shared" si="21"/>
        <v>41.602490972473866</v>
      </c>
      <c r="S97">
        <f t="shared" si="22"/>
        <v>41670.859378814086</v>
      </c>
    </row>
    <row r="98" spans="1:19" x14ac:dyDescent="0.25">
      <c r="A98">
        <f>Input!G99</f>
        <v>251</v>
      </c>
      <c r="B98">
        <f t="shared" si="14"/>
        <v>95</v>
      </c>
      <c r="C98">
        <f t="shared" si="13"/>
        <v>-0.68050156940960171</v>
      </c>
      <c r="D98">
        <f t="shared" si="15"/>
        <v>1.9748680172468032</v>
      </c>
      <c r="E98">
        <f t="shared" si="16"/>
        <v>0.50636295249447449</v>
      </c>
      <c r="F98">
        <f>Input!I99</f>
        <v>9855.0761149999998</v>
      </c>
      <c r="G98">
        <f t="shared" si="23"/>
        <v>5785.3511038571423</v>
      </c>
      <c r="H98">
        <f t="shared" si="24"/>
        <v>4643.5687057167243</v>
      </c>
      <c r="I98">
        <f t="shared" si="17"/>
        <v>1303667.0447032843</v>
      </c>
      <c r="J98">
        <f t="shared" si="18"/>
        <v>14759369.735240748</v>
      </c>
      <c r="O98">
        <f>Input!J99</f>
        <v>413.71171571428567</v>
      </c>
      <c r="P98">
        <f t="shared" si="19"/>
        <v>409.60584200000039</v>
      </c>
      <c r="Q98">
        <f t="shared" si="20"/>
        <v>410.71598383820469</v>
      </c>
      <c r="R98">
        <f t="shared" si="21"/>
        <v>8.9744094733676754</v>
      </c>
      <c r="S98">
        <f t="shared" si="22"/>
        <v>49882.834892757681</v>
      </c>
    </row>
    <row r="99" spans="1:19" x14ac:dyDescent="0.25">
      <c r="A99">
        <f>Input!G100</f>
        <v>252</v>
      </c>
      <c r="B99">
        <f t="shared" si="14"/>
        <v>96</v>
      </c>
      <c r="C99">
        <f t="shared" ref="C99:C110" si="25">(B99-$AB$3)/$AC$3</f>
        <v>-0.63362576824512995</v>
      </c>
      <c r="D99">
        <f t="shared" si="15"/>
        <v>1.8844307167267091</v>
      </c>
      <c r="E99">
        <f t="shared" si="16"/>
        <v>0.53066424311795257</v>
      </c>
      <c r="F99">
        <f>Input!I100</f>
        <v>10289.203672857142</v>
      </c>
      <c r="G99">
        <f t="shared" si="23"/>
        <v>6219.4786617142845</v>
      </c>
      <c r="H99">
        <f t="shared" si="24"/>
        <v>5072.5715024445281</v>
      </c>
      <c r="I99">
        <f t="shared" si="17"/>
        <v>1315396.0319842226</v>
      </c>
      <c r="J99">
        <f t="shared" si="18"/>
        <v>11647133.667301204</v>
      </c>
      <c r="O99">
        <f>Input!J100</f>
        <v>434.12755785714216</v>
      </c>
      <c r="P99">
        <f t="shared" si="19"/>
        <v>430.02168414285688</v>
      </c>
      <c r="Q99">
        <f t="shared" si="20"/>
        <v>429.0027967278042</v>
      </c>
      <c r="R99">
        <f t="shared" si="21"/>
        <v>26.263176632773376</v>
      </c>
      <c r="S99">
        <f t="shared" si="22"/>
        <v>58385.766248180669</v>
      </c>
    </row>
    <row r="100" spans="1:19" x14ac:dyDescent="0.25">
      <c r="A100">
        <f>Input!G101</f>
        <v>253</v>
      </c>
      <c r="B100">
        <f t="shared" si="14"/>
        <v>97</v>
      </c>
      <c r="C100">
        <f t="shared" si="25"/>
        <v>-0.58674996708065807</v>
      </c>
      <c r="D100">
        <f t="shared" si="15"/>
        <v>1.7981349108553377</v>
      </c>
      <c r="E100">
        <f t="shared" si="16"/>
        <v>0.55613179743244046</v>
      </c>
      <c r="F100">
        <f>Input!I101</f>
        <v>10735.738727142856</v>
      </c>
      <c r="G100">
        <f t="shared" si="23"/>
        <v>6666.0137159999986</v>
      </c>
      <c r="H100">
        <f t="shared" si="24"/>
        <v>5518.8233364014077</v>
      </c>
      <c r="I100">
        <f t="shared" si="17"/>
        <v>1316045.7670435591</v>
      </c>
      <c r="J100">
        <f t="shared" si="18"/>
        <v>8800347.0244297292</v>
      </c>
      <c r="O100">
        <f>Input!J101</f>
        <v>446.53505428571407</v>
      </c>
      <c r="P100">
        <f t="shared" si="19"/>
        <v>442.42918057142879</v>
      </c>
      <c r="Q100">
        <f t="shared" si="20"/>
        <v>446.25183395687964</v>
      </c>
      <c r="R100">
        <f t="shared" si="21"/>
        <v>8.0213754665083625E-2</v>
      </c>
      <c r="S100">
        <f t="shared" si="22"/>
        <v>67019.115902320802</v>
      </c>
    </row>
    <row r="101" spans="1:19" x14ac:dyDescent="0.25">
      <c r="A101">
        <f>Input!G102</f>
        <v>254</v>
      </c>
      <c r="B101">
        <f t="shared" si="14"/>
        <v>98</v>
      </c>
      <c r="C101">
        <f t="shared" si="25"/>
        <v>-0.5398741659161862</v>
      </c>
      <c r="D101">
        <f t="shared" si="15"/>
        <v>1.7157909436187797</v>
      </c>
      <c r="E101">
        <f t="shared" si="16"/>
        <v>0.58282158658029581</v>
      </c>
      <c r="F101">
        <f>Input!I102</f>
        <v>11197.060603142858</v>
      </c>
      <c r="G101">
        <f t="shared" si="23"/>
        <v>7127.3355920000004</v>
      </c>
      <c r="H101">
        <f t="shared" si="24"/>
        <v>5981.1869430263196</v>
      </c>
      <c r="I101">
        <f t="shared" si="17"/>
        <v>1313656.7255441938</v>
      </c>
      <c r="J101">
        <f t="shared" si="18"/>
        <v>6270888.8175638756</v>
      </c>
      <c r="O101">
        <f>Input!J102</f>
        <v>461.32187600000179</v>
      </c>
      <c r="P101">
        <f t="shared" si="19"/>
        <v>457.21600228571651</v>
      </c>
      <c r="Q101">
        <f t="shared" si="20"/>
        <v>462.36360662491194</v>
      </c>
      <c r="R101">
        <f t="shared" si="21"/>
        <v>1.0852026948756799</v>
      </c>
      <c r="S101">
        <f t="shared" si="22"/>
        <v>75620.752812388324</v>
      </c>
    </row>
    <row r="102" spans="1:19" x14ac:dyDescent="0.25">
      <c r="A102">
        <f>Input!G103</f>
        <v>255</v>
      </c>
      <c r="B102">
        <f t="shared" si="14"/>
        <v>99</v>
      </c>
      <c r="C102">
        <f t="shared" si="25"/>
        <v>-0.49299836475171432</v>
      </c>
      <c r="D102">
        <f t="shared" si="15"/>
        <v>1.6372178441293084</v>
      </c>
      <c r="E102">
        <f t="shared" si="16"/>
        <v>0.61079226786207652</v>
      </c>
      <c r="F102">
        <f>Input!I103</f>
        <v>11671.532627714287</v>
      </c>
      <c r="G102">
        <f t="shared" si="23"/>
        <v>7601.8076165714292</v>
      </c>
      <c r="H102">
        <f t="shared" si="24"/>
        <v>6458.4409732210152</v>
      </c>
      <c r="I102">
        <f t="shared" si="17"/>
        <v>1307287.281126393</v>
      </c>
      <c r="J102">
        <f t="shared" si="18"/>
        <v>4108405.6933646994</v>
      </c>
      <c r="O102">
        <f>Input!J103</f>
        <v>474.47202457142885</v>
      </c>
      <c r="P102">
        <f t="shared" si="19"/>
        <v>470.36615085714357</v>
      </c>
      <c r="Q102">
        <f t="shared" si="20"/>
        <v>477.2540301946953</v>
      </c>
      <c r="R102">
        <f t="shared" si="21"/>
        <v>7.739555287886188</v>
      </c>
      <c r="S102">
        <f t="shared" si="22"/>
        <v>84031.980514182243</v>
      </c>
    </row>
    <row r="103" spans="1:19" x14ac:dyDescent="0.25">
      <c r="A103">
        <f>Input!G104</f>
        <v>256</v>
      </c>
      <c r="B103">
        <f t="shared" si="14"/>
        <v>100</v>
      </c>
      <c r="C103">
        <f t="shared" si="25"/>
        <v>-0.4461225635872425</v>
      </c>
      <c r="D103">
        <f t="shared" si="15"/>
        <v>1.5622429288978572</v>
      </c>
      <c r="E103">
        <f t="shared" si="16"/>
        <v>0.64010531365021917</v>
      </c>
      <c r="F103">
        <f>Input!I104</f>
        <v>12164.152330285715</v>
      </c>
      <c r="G103">
        <f t="shared" si="23"/>
        <v>8094.4273191428574</v>
      </c>
      <c r="H103">
        <f t="shared" si="24"/>
        <v>6949.295606434066</v>
      </c>
      <c r="I103">
        <f t="shared" si="17"/>
        <v>1311326.6394513699</v>
      </c>
      <c r="J103">
        <f t="shared" si="18"/>
        <v>2359497.5741526745</v>
      </c>
      <c r="O103">
        <f>Input!J104</f>
        <v>492.61970257142821</v>
      </c>
      <c r="P103">
        <f t="shared" si="19"/>
        <v>488.51382885714293</v>
      </c>
      <c r="Q103">
        <f t="shared" si="20"/>
        <v>490.85463321305087</v>
      </c>
      <c r="R103">
        <f t="shared" si="21"/>
        <v>3.1154698398825658</v>
      </c>
      <c r="S103">
        <f t="shared" si="22"/>
        <v>92102.116001240982</v>
      </c>
    </row>
    <row r="104" spans="1:19" x14ac:dyDescent="0.25">
      <c r="A104">
        <f>Input!G105</f>
        <v>257</v>
      </c>
      <c r="B104">
        <f t="shared" si="14"/>
        <v>101</v>
      </c>
      <c r="C104">
        <f t="shared" si="25"/>
        <v>-0.39924676242277063</v>
      </c>
      <c r="D104">
        <f t="shared" si="15"/>
        <v>1.4907014223200679</v>
      </c>
      <c r="E104">
        <f t="shared" si="16"/>
        <v>0.67082514648952307</v>
      </c>
      <c r="F104">
        <f>Input!I105</f>
        <v>12672.672833000002</v>
      </c>
      <c r="G104">
        <f t="shared" si="23"/>
        <v>8602.9478218571458</v>
      </c>
      <c r="H104">
        <f t="shared" si="24"/>
        <v>7452.4080679592353</v>
      </c>
      <c r="I104">
        <f t="shared" si="17"/>
        <v>1323741.7252994645</v>
      </c>
      <c r="J104">
        <f t="shared" si="18"/>
        <v>1066992.2176551188</v>
      </c>
      <c r="O104">
        <f>Input!J105</f>
        <v>508.52050271428743</v>
      </c>
      <c r="P104">
        <f t="shared" si="19"/>
        <v>504.41462900000215</v>
      </c>
      <c r="Q104">
        <f t="shared" si="20"/>
        <v>503.11246152516946</v>
      </c>
      <c r="R104">
        <f t="shared" si="21"/>
        <v>29.24690950319647</v>
      </c>
      <c r="S104">
        <f t="shared" si="22"/>
        <v>99692.462836078659</v>
      </c>
    </row>
    <row r="105" spans="1:19" x14ac:dyDescent="0.25">
      <c r="A105">
        <f>Input!G106</f>
        <v>258</v>
      </c>
      <c r="B105">
        <f t="shared" si="14"/>
        <v>102</v>
      </c>
      <c r="C105">
        <f t="shared" si="25"/>
        <v>-0.35237096125829881</v>
      </c>
      <c r="D105">
        <f t="shared" si="15"/>
        <v>1.4224360945418402</v>
      </c>
      <c r="E105">
        <f t="shared" si="16"/>
        <v>0.70301928068135477</v>
      </c>
      <c r="F105">
        <f>Input!I106</f>
        <v>13200.239765000002</v>
      </c>
      <c r="G105">
        <f t="shared" si="23"/>
        <v>9130.5147538571437</v>
      </c>
      <c r="H105">
        <f t="shared" si="24"/>
        <v>7966.3977818060966</v>
      </c>
      <c r="I105">
        <f t="shared" si="17"/>
        <v>1355168.3246172981</v>
      </c>
      <c r="J105">
        <f t="shared" si="18"/>
        <v>269323.05186217232</v>
      </c>
      <c r="O105">
        <f>Input!J106</f>
        <v>527.56693199999972</v>
      </c>
      <c r="P105">
        <f t="shared" si="19"/>
        <v>523.46105828571444</v>
      </c>
      <c r="Q105">
        <f t="shared" si="20"/>
        <v>513.98971384686126</v>
      </c>
      <c r="R105">
        <f t="shared" si="21"/>
        <v>184.34085277791254</v>
      </c>
      <c r="S105">
        <f t="shared" si="22"/>
        <v>106679.56939011018</v>
      </c>
    </row>
    <row r="106" spans="1:19" x14ac:dyDescent="0.25">
      <c r="A106">
        <f>Input!G107</f>
        <v>259</v>
      </c>
      <c r="B106">
        <f t="shared" si="14"/>
        <v>103</v>
      </c>
      <c r="C106">
        <f t="shared" si="25"/>
        <v>-0.30549516009382693</v>
      </c>
      <c r="D106">
        <f t="shared" si="15"/>
        <v>1.3572969159085</v>
      </c>
      <c r="E106">
        <f t="shared" si="16"/>
        <v>0.73675847066273992</v>
      </c>
      <c r="F106">
        <f>Input!I107</f>
        <v>13734.213846714285</v>
      </c>
      <c r="G106">
        <f t="shared" si="23"/>
        <v>9664.4888355714284</v>
      </c>
      <c r="H106">
        <f t="shared" si="24"/>
        <v>8489.8609289347714</v>
      </c>
      <c r="I106">
        <f t="shared" si="17"/>
        <v>1379750.7190496149</v>
      </c>
      <c r="J106">
        <f t="shared" si="18"/>
        <v>20.247365929936187</v>
      </c>
      <c r="O106">
        <f>Input!J107</f>
        <v>533.97408171428287</v>
      </c>
      <c r="P106">
        <f t="shared" si="19"/>
        <v>529.86820799999759</v>
      </c>
      <c r="Q106">
        <f t="shared" si="20"/>
        <v>523.463147128674</v>
      </c>
      <c r="R106">
        <f t="shared" si="21"/>
        <v>110.4797458629489</v>
      </c>
      <c r="S106">
        <f t="shared" si="22"/>
        <v>112957.7102852098</v>
      </c>
    </row>
    <row r="107" spans="1:19" x14ac:dyDescent="0.25">
      <c r="A107">
        <f>Input!G108</f>
        <v>260</v>
      </c>
      <c r="B107">
        <f t="shared" si="14"/>
        <v>104</v>
      </c>
      <c r="C107">
        <f t="shared" si="25"/>
        <v>-0.25861935892935506</v>
      </c>
      <c r="D107">
        <f t="shared" si="15"/>
        <v>1.2951407272381592</v>
      </c>
      <c r="E107">
        <f t="shared" si="16"/>
        <v>0.77211686650644051</v>
      </c>
      <c r="F107">
        <f>Input!I108</f>
        <v>14275.321174428571</v>
      </c>
      <c r="G107">
        <f t="shared" si="23"/>
        <v>10205.596163285714</v>
      </c>
      <c r="H107">
        <f t="shared" si="24"/>
        <v>9021.384220028378</v>
      </c>
      <c r="I107">
        <f t="shared" si="17"/>
        <v>1402357.9265533166</v>
      </c>
      <c r="J107">
        <f t="shared" si="18"/>
        <v>287320.65482405748</v>
      </c>
      <c r="O107">
        <f>Input!J108</f>
        <v>541.10732771428593</v>
      </c>
      <c r="P107">
        <f t="shared" si="19"/>
        <v>537.00145400000065</v>
      </c>
      <c r="Q107">
        <f t="shared" si="20"/>
        <v>531.52329109360687</v>
      </c>
      <c r="R107">
        <f t="shared" si="21"/>
        <v>91.853757946517248</v>
      </c>
      <c r="S107">
        <f t="shared" si="22"/>
        <v>118440.57308678237</v>
      </c>
    </row>
    <row r="108" spans="1:19" x14ac:dyDescent="0.25">
      <c r="A108">
        <f>Input!G109</f>
        <v>261</v>
      </c>
      <c r="B108">
        <f t="shared" si="14"/>
        <v>105</v>
      </c>
      <c r="C108">
        <f t="shared" si="25"/>
        <v>-0.21174355776488324</v>
      </c>
      <c r="D108">
        <f t="shared" si="15"/>
        <v>1.2358309251946067</v>
      </c>
      <c r="E108">
        <f t="shared" si="16"/>
        <v>0.8091721768837673</v>
      </c>
      <c r="F108">
        <f>Input!I109</f>
        <v>14832.627309285714</v>
      </c>
      <c r="G108">
        <f t="shared" si="23"/>
        <v>10762.902298142857</v>
      </c>
      <c r="H108">
        <f t="shared" si="24"/>
        <v>9559.5577309309665</v>
      </c>
      <c r="I108">
        <f t="shared" si="17"/>
        <v>1448038.1474383723</v>
      </c>
      <c r="J108">
        <f t="shared" si="18"/>
        <v>1153898.1406185697</v>
      </c>
      <c r="O108">
        <f>Input!J109</f>
        <v>557.30613485714275</v>
      </c>
      <c r="P108">
        <f t="shared" si="19"/>
        <v>553.20026114285747</v>
      </c>
      <c r="Q108">
        <f t="shared" si="20"/>
        <v>538.17351090258819</v>
      </c>
      <c r="R108">
        <f t="shared" si="21"/>
        <v>366.05729938639496</v>
      </c>
      <c r="S108">
        <f t="shared" si="22"/>
        <v>123062.17090294759</v>
      </c>
    </row>
    <row r="109" spans="1:19" x14ac:dyDescent="0.25">
      <c r="A109">
        <f>Input!G110</f>
        <v>262</v>
      </c>
      <c r="B109">
        <f t="shared" si="14"/>
        <v>106</v>
      </c>
      <c r="C109">
        <f t="shared" si="25"/>
        <v>-0.16486775660041139</v>
      </c>
      <c r="D109">
        <f t="shared" si="15"/>
        <v>1.1792371620682665</v>
      </c>
      <c r="E109">
        <f t="shared" si="16"/>
        <v>0.84800583984827782</v>
      </c>
      <c r="F109">
        <f>Input!I110</f>
        <v>15395.640513999999</v>
      </c>
      <c r="G109">
        <f t="shared" si="23"/>
        <v>11325.91550285714</v>
      </c>
      <c r="H109">
        <f t="shared" si="24"/>
        <v>10102.986686286284</v>
      </c>
      <c r="I109">
        <f t="shared" si="17"/>
        <v>1495554.8903993962</v>
      </c>
      <c r="J109">
        <f t="shared" si="18"/>
        <v>2616712.1439408828</v>
      </c>
      <c r="O109">
        <f>Input!J110</f>
        <v>563.01320471428517</v>
      </c>
      <c r="P109">
        <f t="shared" si="19"/>
        <v>558.90733099999989</v>
      </c>
      <c r="Q109">
        <f t="shared" si="20"/>
        <v>543.42895535531625</v>
      </c>
      <c r="R109">
        <f t="shared" si="21"/>
        <v>383.54282295427447</v>
      </c>
      <c r="S109">
        <f t="shared" si="22"/>
        <v>126777.03336224156</v>
      </c>
    </row>
    <row r="110" spans="1:19" x14ac:dyDescent="0.25">
      <c r="A110">
        <f>Input!G111</f>
        <v>263</v>
      </c>
      <c r="B110">
        <f t="shared" si="14"/>
        <v>107</v>
      </c>
      <c r="C110">
        <f t="shared" si="25"/>
        <v>-0.11799195543593953</v>
      </c>
      <c r="D110">
        <f t="shared" si="15"/>
        <v>1.1252350593054148</v>
      </c>
      <c r="E110">
        <f t="shared" si="16"/>
        <v>0.88870320181569895</v>
      </c>
      <c r="F110">
        <f>Input!I111</f>
        <v>15966.872561714286</v>
      </c>
      <c r="G110">
        <f t="shared" si="23"/>
        <v>11897.14755057143</v>
      </c>
      <c r="H110">
        <f t="shared" si="24"/>
        <v>10650.302111906802</v>
      </c>
      <c r="I110">
        <f t="shared" si="17"/>
        <v>1554623.5479187889</v>
      </c>
      <c r="J110">
        <f t="shared" si="18"/>
        <v>4686969.0584412599</v>
      </c>
      <c r="O110">
        <f>Input!J111</f>
        <v>571.23204771428755</v>
      </c>
      <c r="P110">
        <f t="shared" si="19"/>
        <v>567.12617400000227</v>
      </c>
      <c r="Q110">
        <f t="shared" si="20"/>
        <v>547.31542562051743</v>
      </c>
      <c r="R110">
        <f t="shared" si="21"/>
        <v>572.00481237621284</v>
      </c>
      <c r="S110">
        <f t="shared" si="22"/>
        <v>129559.75276925454</v>
      </c>
    </row>
    <row r="111" spans="1:19" x14ac:dyDescent="0.25">
      <c r="A111">
        <f>Input!G112</f>
        <v>264</v>
      </c>
      <c r="B111">
        <f t="shared" ref="B111:B120" si="26">A111-$A$3</f>
        <v>108</v>
      </c>
      <c r="C111">
        <f t="shared" ref="C111:C159" si="27">(B111-$AB$3)/$AC$3</f>
        <v>-7.1116154271467669E-2</v>
      </c>
      <c r="D111">
        <f t="shared" si="15"/>
        <v>1.0737059341560695</v>
      </c>
      <c r="E111">
        <f t="shared" si="16"/>
        <v>0.93135370513342453</v>
      </c>
      <c r="F111">
        <f>Input!I112</f>
        <v>16545.436526714289</v>
      </c>
      <c r="G111">
        <f t="shared" ref="G111:G120" si="28">F111-$F$3</f>
        <v>12475.711515571431</v>
      </c>
      <c r="H111">
        <f t="shared" si="24"/>
        <v>11200.170308353156</v>
      </c>
      <c r="I111">
        <f t="shared" ref="I111:I120" si="29">(G111-H111)^2</f>
        <v>1627005.371311855</v>
      </c>
      <c r="J111">
        <f t="shared" ref="J111:J120" si="30">(H111-$K$4)^2</f>
        <v>7370188.3774157455</v>
      </c>
      <c r="O111">
        <f>Input!J112</f>
        <v>578.56396500000301</v>
      </c>
      <c r="P111">
        <f t="shared" ref="P111:P120" si="31">O111-$O$3</f>
        <v>574.45809128571773</v>
      </c>
      <c r="Q111">
        <f t="shared" si="20"/>
        <v>549.86819644635375</v>
      </c>
      <c r="R111">
        <f t="shared" ref="R111:R120" si="32">(O111-Q111)^2</f>
        <v>823.44713288460571</v>
      </c>
      <c r="S111">
        <f t="shared" ref="S111:S120" si="33">(Q111-$T$4)^2</f>
        <v>131403.97898626167</v>
      </c>
    </row>
    <row r="112" spans="1:19" x14ac:dyDescent="0.25">
      <c r="A112">
        <f>Input!G113</f>
        <v>265</v>
      </c>
      <c r="B112">
        <f t="shared" si="26"/>
        <v>109</v>
      </c>
      <c r="C112">
        <f t="shared" si="27"/>
        <v>-2.4240353106995818E-2</v>
      </c>
      <c r="D112">
        <f t="shared" si="15"/>
        <v>1.024536538839792</v>
      </c>
      <c r="E112">
        <f t="shared" si="16"/>
        <v>0.97605108465181956</v>
      </c>
      <c r="F112">
        <f>Input!I113</f>
        <v>17117.945747142854</v>
      </c>
      <c r="G112">
        <f t="shared" si="28"/>
        <v>13048.220735999996</v>
      </c>
      <c r="H112">
        <f t="shared" si="24"/>
        <v>11751.301126696733</v>
      </c>
      <c r="I112">
        <f t="shared" si="29"/>
        <v>1682000.4729953269</v>
      </c>
      <c r="J112">
        <f t="shared" si="30"/>
        <v>10666363.463580843</v>
      </c>
      <c r="O112">
        <f>Input!J113</f>
        <v>572.50922042856473</v>
      </c>
      <c r="P112">
        <f t="shared" si="31"/>
        <v>568.40334671427945</v>
      </c>
      <c r="Q112">
        <f t="shared" si="20"/>
        <v>551.13081834357718</v>
      </c>
      <c r="R112">
        <f t="shared" si="32"/>
        <v>457.0360757074003</v>
      </c>
      <c r="S112">
        <f t="shared" si="33"/>
        <v>132320.9661656135</v>
      </c>
    </row>
    <row r="113" spans="1:19" x14ac:dyDescent="0.25">
      <c r="A113">
        <f>Input!G114</f>
        <v>266</v>
      </c>
      <c r="B113">
        <f t="shared" si="26"/>
        <v>110</v>
      </c>
      <c r="C113">
        <f t="shared" si="27"/>
        <v>2.2635448057476033E-2</v>
      </c>
      <c r="D113">
        <f t="shared" si="15"/>
        <v>0.97761881165615705</v>
      </c>
      <c r="E113">
        <f t="shared" si="16"/>
        <v>1.022893573729343</v>
      </c>
      <c r="F113">
        <f>Input!I114</f>
        <v>17693.67864614286</v>
      </c>
      <c r="G113">
        <f t="shared" si="28"/>
        <v>13623.953635000002</v>
      </c>
      <c r="H113">
        <f t="shared" si="24"/>
        <v>12302.455052245954</v>
      </c>
      <c r="I113">
        <f t="shared" si="29"/>
        <v>1746358.5042209567</v>
      </c>
      <c r="J113">
        <f t="shared" si="30"/>
        <v>14570205.31181233</v>
      </c>
      <c r="O113">
        <f>Input!J114</f>
        <v>575.732899000006</v>
      </c>
      <c r="P113">
        <f t="shared" si="31"/>
        <v>571.62702528572072</v>
      </c>
      <c r="Q113">
        <f t="shared" si="20"/>
        <v>551.15392554922153</v>
      </c>
      <c r="R113">
        <f t="shared" si="32"/>
        <v>604.12593589436801</v>
      </c>
      <c r="S113">
        <f t="shared" si="33"/>
        <v>132337.77763021211</v>
      </c>
    </row>
    <row r="114" spans="1:19" x14ac:dyDescent="0.25">
      <c r="A114">
        <f>Input!G115</f>
        <v>267</v>
      </c>
      <c r="B114">
        <f t="shared" si="26"/>
        <v>111</v>
      </c>
      <c r="C114">
        <f t="shared" si="27"/>
        <v>6.9511249221947888E-2</v>
      </c>
      <c r="D114">
        <f t="shared" si="15"/>
        <v>0.93284963949289335</v>
      </c>
      <c r="E114">
        <f t="shared" si="16"/>
        <v>1.0719841201242359</v>
      </c>
      <c r="F114">
        <f>Input!I115</f>
        <v>18274.338120571429</v>
      </c>
      <c r="G114">
        <f t="shared" si="28"/>
        <v>14204.61310942857</v>
      </c>
      <c r="H114">
        <f t="shared" si="24"/>
        <v>12852.449123072223</v>
      </c>
      <c r="I114">
        <f t="shared" si="29"/>
        <v>1828347.4459990871</v>
      </c>
      <c r="J114">
        <f t="shared" si="30"/>
        <v>19071456.73902138</v>
      </c>
      <c r="O114">
        <f>Input!J115</f>
        <v>580.6594744285685</v>
      </c>
      <c r="P114">
        <f t="shared" si="31"/>
        <v>576.55360071428322</v>
      </c>
      <c r="Q114">
        <f t="shared" si="20"/>
        <v>549.9940708262701</v>
      </c>
      <c r="R114">
        <f t="shared" si="32"/>
        <v>940.36697809185557</v>
      </c>
      <c r="S114">
        <f t="shared" si="33"/>
        <v>131495.25296747111</v>
      </c>
    </row>
    <row r="115" spans="1:19" x14ac:dyDescent="0.25">
      <c r="A115">
        <f>Input!G116</f>
        <v>268</v>
      </c>
      <c r="B115">
        <f t="shared" si="26"/>
        <v>112</v>
      </c>
      <c r="C115">
        <f t="shared" si="27"/>
        <v>0.11638705038641974</v>
      </c>
      <c r="D115">
        <f t="shared" si="15"/>
        <v>0.89013063120975033</v>
      </c>
      <c r="E115">
        <f t="shared" si="16"/>
        <v>1.123430612247249</v>
      </c>
      <c r="F115">
        <f>Input!I116</f>
        <v>18848.141069571429</v>
      </c>
      <c r="G115">
        <f t="shared" si="28"/>
        <v>14778.416058428571</v>
      </c>
      <c r="H115">
        <f t="shared" si="24"/>
        <v>13400.161727536783</v>
      </c>
      <c r="I115">
        <f t="shared" si="29"/>
        <v>1899585.0006219714</v>
      </c>
      <c r="J115">
        <f t="shared" si="30"/>
        <v>24155264.012972236</v>
      </c>
      <c r="O115">
        <f>Input!J116</f>
        <v>573.80294900000081</v>
      </c>
      <c r="P115">
        <f t="shared" si="31"/>
        <v>569.69707528571553</v>
      </c>
      <c r="Q115">
        <f t="shared" si="20"/>
        <v>547.71260446455858</v>
      </c>
      <c r="R115">
        <f t="shared" si="32"/>
        <v>680.70607797808009</v>
      </c>
      <c r="S115">
        <f t="shared" si="33"/>
        <v>129845.83488080432</v>
      </c>
    </row>
    <row r="116" spans="1:19" x14ac:dyDescent="0.25">
      <c r="A116">
        <f>Input!G117</f>
        <v>269</v>
      </c>
      <c r="B116">
        <f t="shared" si="26"/>
        <v>113</v>
      </c>
      <c r="C116">
        <f t="shared" si="27"/>
        <v>0.1632628515508916</v>
      </c>
      <c r="D116">
        <f t="shared" si="15"/>
        <v>0.84936790140004625</v>
      </c>
      <c r="E116">
        <f t="shared" si="16"/>
        <v>1.1773461162726551</v>
      </c>
      <c r="F116">
        <f>Input!I117</f>
        <v>19425.063631285713</v>
      </c>
      <c r="G116">
        <f t="shared" si="28"/>
        <v>15355.338620142855</v>
      </c>
      <c r="H116">
        <f t="shared" si="24"/>
        <v>13944.536338858437</v>
      </c>
      <c r="I116">
        <f t="shared" si="29"/>
        <v>1990363.0768773165</v>
      </c>
      <c r="J116">
        <f t="shared" si="30"/>
        <v>29802592.960689049</v>
      </c>
      <c r="O116">
        <f>Input!J117</f>
        <v>576.9225617142838</v>
      </c>
      <c r="P116">
        <f t="shared" si="31"/>
        <v>572.81668799999852</v>
      </c>
      <c r="Q116">
        <f t="shared" si="20"/>
        <v>544.37461132165402</v>
      </c>
      <c r="R116">
        <f t="shared" si="32"/>
        <v>1059.3690747610895</v>
      </c>
      <c r="S116">
        <f t="shared" si="33"/>
        <v>127451.34366509724</v>
      </c>
    </row>
    <row r="117" spans="1:19" x14ac:dyDescent="0.25">
      <c r="A117">
        <f>Input!G118</f>
        <v>270</v>
      </c>
      <c r="B117">
        <f t="shared" si="26"/>
        <v>114</v>
      </c>
      <c r="C117">
        <f t="shared" si="27"/>
        <v>0.21013865271536344</v>
      </c>
      <c r="D117">
        <f t="shared" si="15"/>
        <v>0.81047186405466143</v>
      </c>
      <c r="E117">
        <f t="shared" si="16"/>
        <v>1.2338491246286571</v>
      </c>
      <c r="F117">
        <f>Input!I118</f>
        <v>19997.726585428572</v>
      </c>
      <c r="G117">
        <f t="shared" si="28"/>
        <v>15928.001574285714</v>
      </c>
      <c r="H117">
        <f t="shared" si="24"/>
        <v>14484.584255313302</v>
      </c>
      <c r="I117">
        <f t="shared" si="29"/>
        <v>2083453.5567095045</v>
      </c>
      <c r="J117">
        <f t="shared" si="30"/>
        <v>35990677.008011378</v>
      </c>
      <c r="O117">
        <f>Input!J118</f>
        <v>572.66295414285923</v>
      </c>
      <c r="P117">
        <f t="shared" si="31"/>
        <v>568.55708042857395</v>
      </c>
      <c r="Q117">
        <f t="shared" si="20"/>
        <v>540.04791645486523</v>
      </c>
      <c r="R117">
        <f t="shared" si="32"/>
        <v>1063.7406833892692</v>
      </c>
      <c r="S117">
        <f t="shared" si="33"/>
        <v>124380.77541454273</v>
      </c>
    </row>
    <row r="118" spans="1:19" x14ac:dyDescent="0.25">
      <c r="A118">
        <f>Input!G119</f>
        <v>271</v>
      </c>
      <c r="B118">
        <f t="shared" si="26"/>
        <v>115</v>
      </c>
      <c r="C118">
        <f t="shared" si="27"/>
        <v>0.25701445387983529</v>
      </c>
      <c r="D118">
        <f t="shared" si="15"/>
        <v>0.77335703567500247</v>
      </c>
      <c r="E118">
        <f t="shared" si="16"/>
        <v>1.2930638164133061</v>
      </c>
      <c r="F118">
        <f>Input!I119</f>
        <v>20561.72605142857</v>
      </c>
      <c r="G118">
        <f t="shared" si="28"/>
        <v>16492.001040285711</v>
      </c>
      <c r="H118">
        <f t="shared" si="24"/>
        <v>15019.386422212177</v>
      </c>
      <c r="I118">
        <f t="shared" si="29"/>
        <v>2168593.8133638608</v>
      </c>
      <c r="J118">
        <f t="shared" si="30"/>
        <v>42693485.321990095</v>
      </c>
      <c r="O118">
        <f>Input!J119</f>
        <v>563.99946599999748</v>
      </c>
      <c r="P118">
        <f t="shared" si="31"/>
        <v>559.8935922857122</v>
      </c>
      <c r="Q118">
        <f t="shared" si="20"/>
        <v>534.80216689887482</v>
      </c>
      <c r="R118">
        <f t="shared" si="32"/>
        <v>852.48227480041851</v>
      </c>
      <c r="S118">
        <f t="shared" si="33"/>
        <v>120708.18719772129</v>
      </c>
    </row>
    <row r="119" spans="1:19" x14ac:dyDescent="0.25">
      <c r="A119">
        <f>Input!G120</f>
        <v>272</v>
      </c>
      <c r="B119">
        <f t="shared" si="26"/>
        <v>116</v>
      </c>
      <c r="C119">
        <f t="shared" si="27"/>
        <v>0.30389025504430717</v>
      </c>
      <c r="D119">
        <f t="shared" si="15"/>
        <v>0.73794184740223145</v>
      </c>
      <c r="E119">
        <f t="shared" si="16"/>
        <v>1.3551203303082606</v>
      </c>
      <c r="F119">
        <f>Input!I120</f>
        <v>21119.848157714288</v>
      </c>
      <c r="G119">
        <f t="shared" si="28"/>
        <v>17050.12314657143</v>
      </c>
      <c r="H119">
        <f t="shared" si="24"/>
        <v>15548.094416681575</v>
      </c>
      <c r="I119">
        <f t="shared" si="29"/>
        <v>2256090.30541453</v>
      </c>
      <c r="J119">
        <f t="shared" si="30"/>
        <v>49882200.184642471</v>
      </c>
      <c r="O119">
        <f>Input!J120</f>
        <v>558.12210628571847</v>
      </c>
      <c r="P119">
        <f t="shared" si="31"/>
        <v>554.01623257143319</v>
      </c>
      <c r="Q119">
        <f t="shared" si="20"/>
        <v>528.70799446939827</v>
      </c>
      <c r="R119">
        <f t="shared" si="32"/>
        <v>865.18997394298765</v>
      </c>
      <c r="S119">
        <f t="shared" si="33"/>
        <v>116510.71926706631</v>
      </c>
    </row>
    <row r="120" spans="1:19" x14ac:dyDescent="0.25">
      <c r="A120">
        <f>Input!G121</f>
        <v>273</v>
      </c>
      <c r="B120">
        <f t="shared" si="26"/>
        <v>117</v>
      </c>
      <c r="C120">
        <f t="shared" si="27"/>
        <v>0.35076605620877899</v>
      </c>
      <c r="D120">
        <f t="shared" si="15"/>
        <v>0.70414846574986723</v>
      </c>
      <c r="E120">
        <f t="shared" si="16"/>
        <v>1.4201550505901797</v>
      </c>
      <c r="F120">
        <f>Input!I121</f>
        <v>21664.630904714286</v>
      </c>
      <c r="G120">
        <f t="shared" si="28"/>
        <v>17594.905893571427</v>
      </c>
      <c r="H120">
        <f t="shared" si="24"/>
        <v>16069.930678818127</v>
      </c>
      <c r="I120">
        <f t="shared" si="29"/>
        <v>2325549.4056118731</v>
      </c>
      <c r="J120">
        <f t="shared" si="30"/>
        <v>57525693.851081796</v>
      </c>
      <c r="O120">
        <f>Input!J121</f>
        <v>544.78274699999747</v>
      </c>
      <c r="P120">
        <f t="shared" si="31"/>
        <v>540.67687328571219</v>
      </c>
      <c r="Q120">
        <f t="shared" si="20"/>
        <v>521.83626213655236</v>
      </c>
      <c r="R120">
        <f t="shared" si="32"/>
        <v>526.54116758831537</v>
      </c>
      <c r="S120">
        <f t="shared" si="33"/>
        <v>111866.79156986122</v>
      </c>
    </row>
    <row r="121" spans="1:19" x14ac:dyDescent="0.25">
      <c r="A121">
        <f>Input!G122</f>
        <v>274</v>
      </c>
      <c r="B121">
        <f t="shared" ref="B121:B153" si="34">A121-$A$3</f>
        <v>118</v>
      </c>
      <c r="C121">
        <f t="shared" si="27"/>
        <v>0.39764185737325086</v>
      </c>
      <c r="D121">
        <f t="shared" si="15"/>
        <v>0.6719026215457754</v>
      </c>
      <c r="E121">
        <f t="shared" si="16"/>
        <v>1.488310906868328</v>
      </c>
      <c r="F121">
        <f>Input!I122</f>
        <v>22198.947930857143</v>
      </c>
      <c r="G121">
        <f t="shared" ref="G121:G153" si="35">F121-$F$3</f>
        <v>18129.222919714284</v>
      </c>
      <c r="H121">
        <f t="shared" si="24"/>
        <v>16584.188073331326</v>
      </c>
      <c r="I121">
        <f t="shared" ref="I121:I153" si="36">(G121-H121)^2</f>
        <v>2387132.6765376101</v>
      </c>
      <c r="J121">
        <f t="shared" ref="J121:J153" si="37">(H121-$K$4)^2</f>
        <v>65590996.374020785</v>
      </c>
      <c r="O121">
        <f>Input!J122</f>
        <v>534.31702614285678</v>
      </c>
      <c r="P121">
        <f t="shared" ref="P121:P153" si="38">O121-$O$3</f>
        <v>530.21115242857149</v>
      </c>
      <c r="Q121">
        <f t="shared" si="20"/>
        <v>514.25739451319816</v>
      </c>
      <c r="R121">
        <f t="shared" ref="R121:R153" si="39">(O121-Q121)^2</f>
        <v>402.38882111760017</v>
      </c>
      <c r="S121">
        <f t="shared" ref="S121:S153" si="40">(Q121-$T$4)^2</f>
        <v>106854.49989689417</v>
      </c>
    </row>
    <row r="122" spans="1:19" x14ac:dyDescent="0.25">
      <c r="A122">
        <f>Input!G123</f>
        <v>275</v>
      </c>
      <c r="B122">
        <f t="shared" si="34"/>
        <v>119</v>
      </c>
      <c r="C122">
        <f t="shared" si="27"/>
        <v>0.44451765853772274</v>
      </c>
      <c r="D122">
        <f t="shared" si="15"/>
        <v>0.64113344670760664</v>
      </c>
      <c r="E122">
        <f t="shared" si="16"/>
        <v>1.5597376882071432</v>
      </c>
      <c r="F122">
        <f>Input!I123</f>
        <v>22712.063890285714</v>
      </c>
      <c r="G122">
        <f t="shared" si="35"/>
        <v>18642.338879142855</v>
      </c>
      <c r="H122">
        <f t="shared" si="24"/>
        <v>17090.228864664939</v>
      </c>
      <c r="I122">
        <f t="shared" si="36"/>
        <v>2409045.4970426355</v>
      </c>
      <c r="J122">
        <f t="shared" si="37"/>
        <v>74043747.154343441</v>
      </c>
      <c r="O122">
        <f>Input!J123</f>
        <v>513.11595942857093</v>
      </c>
      <c r="P122">
        <f t="shared" si="38"/>
        <v>509.01008571428565</v>
      </c>
      <c r="Q122">
        <f t="shared" si="20"/>
        <v>506.04079133361267</v>
      </c>
      <c r="R122">
        <f t="shared" si="39"/>
        <v>50.058003571915265</v>
      </c>
      <c r="S122">
        <f t="shared" si="40"/>
        <v>101550.22629242465</v>
      </c>
    </row>
    <row r="123" spans="1:19" x14ac:dyDescent="0.25">
      <c r="A123">
        <f>Input!G124</f>
        <v>276</v>
      </c>
      <c r="B123">
        <f t="shared" si="34"/>
        <v>120</v>
      </c>
      <c r="C123">
        <f t="shared" si="27"/>
        <v>0.49139345970219456</v>
      </c>
      <c r="D123">
        <f t="shared" si="15"/>
        <v>0.61177331849295569</v>
      </c>
      <c r="E123">
        <f t="shared" si="16"/>
        <v>1.6345923723241202</v>
      </c>
      <c r="F123">
        <f>Input!I124</f>
        <v>23205.246494857147</v>
      </c>
      <c r="G123">
        <f t="shared" si="35"/>
        <v>19135.521483714288</v>
      </c>
      <c r="H123">
        <f t="shared" si="24"/>
        <v>17587.483186103535</v>
      </c>
      <c r="I123">
        <f t="shared" si="36"/>
        <v>2396422.5708696013</v>
      </c>
      <c r="J123">
        <f t="shared" si="37"/>
        <v>82848624.256356508</v>
      </c>
      <c r="O123">
        <f>Input!J124</f>
        <v>493.18260457143333</v>
      </c>
      <c r="P123">
        <f t="shared" si="38"/>
        <v>489.07673085714805</v>
      </c>
      <c r="Q123">
        <f t="shared" si="20"/>
        <v>497.25432143859581</v>
      </c>
      <c r="R123">
        <f t="shared" si="39"/>
        <v>16.578878246335432</v>
      </c>
      <c r="S123">
        <f t="shared" si="40"/>
        <v>96027.469069242929</v>
      </c>
    </row>
    <row r="124" spans="1:19" x14ac:dyDescent="0.25">
      <c r="A124">
        <f>Input!G125</f>
        <v>277</v>
      </c>
      <c r="B124">
        <f t="shared" si="34"/>
        <v>121</v>
      </c>
      <c r="C124">
        <f t="shared" si="27"/>
        <v>0.53826926086666638</v>
      </c>
      <c r="D124">
        <f t="shared" si="15"/>
        <v>0.58375771088194417</v>
      </c>
      <c r="E124">
        <f t="shared" si="16"/>
        <v>1.7130394705865124</v>
      </c>
      <c r="F124">
        <f>Input!I125</f>
        <v>23681.459258428575</v>
      </c>
      <c r="G124">
        <f t="shared" si="35"/>
        <v>19611.734247285716</v>
      </c>
      <c r="H124">
        <f t="shared" si="24"/>
        <v>18075.447079814545</v>
      </c>
      <c r="I124">
        <f t="shared" si="36"/>
        <v>2360178.260936595</v>
      </c>
      <c r="J124">
        <f t="shared" si="37"/>
        <v>91969746.767567143</v>
      </c>
      <c r="O124">
        <f>Input!J125</f>
        <v>476.21276357142779</v>
      </c>
      <c r="P124">
        <f t="shared" si="38"/>
        <v>472.10688985714251</v>
      </c>
      <c r="Q124">
        <f t="shared" si="20"/>
        <v>487.96389371100958</v>
      </c>
      <c r="R124">
        <f t="shared" si="39"/>
        <v>138.08905955738751</v>
      </c>
      <c r="S124">
        <f t="shared" si="40"/>
        <v>90355.890024091554</v>
      </c>
    </row>
    <row r="125" spans="1:19" x14ac:dyDescent="0.25">
      <c r="A125">
        <f>Input!G126</f>
        <v>278</v>
      </c>
      <c r="B125">
        <f t="shared" si="34"/>
        <v>122</v>
      </c>
      <c r="C125">
        <f t="shared" si="27"/>
        <v>0.58514506203113825</v>
      </c>
      <c r="D125">
        <f t="shared" si="15"/>
        <v>0.55702505276560432</v>
      </c>
      <c r="E125">
        <f t="shared" si="16"/>
        <v>1.7952513895650564</v>
      </c>
      <c r="F125">
        <f>Input!I126</f>
        <v>24136.629419142857</v>
      </c>
      <c r="G125">
        <f t="shared" si="35"/>
        <v>20066.904407999999</v>
      </c>
      <c r="H125">
        <f t="shared" si="24"/>
        <v>18553.680180408224</v>
      </c>
      <c r="I125">
        <f t="shared" si="36"/>
        <v>2289847.5629707216</v>
      </c>
      <c r="J125">
        <f t="shared" si="37"/>
        <v>101371046.65591975</v>
      </c>
      <c r="O125">
        <f>Input!J126</f>
        <v>455.17016071428225</v>
      </c>
      <c r="P125">
        <f t="shared" si="38"/>
        <v>451.06428699999697</v>
      </c>
      <c r="Q125">
        <f t="shared" si="20"/>
        <v>478.23310059367782</v>
      </c>
      <c r="R125">
        <f t="shared" si="39"/>
        <v>531.89919588061457</v>
      </c>
      <c r="S125">
        <f t="shared" si="40"/>
        <v>84600.570237072257</v>
      </c>
    </row>
    <row r="126" spans="1:19" x14ac:dyDescent="0.25">
      <c r="A126">
        <f>Input!G127</f>
        <v>279</v>
      </c>
      <c r="B126">
        <f t="shared" si="34"/>
        <v>123</v>
      </c>
      <c r="C126">
        <f t="shared" si="27"/>
        <v>0.63202086319561013</v>
      </c>
      <c r="D126">
        <f t="shared" si="15"/>
        <v>0.53151659262839768</v>
      </c>
      <c r="E126">
        <f t="shared" si="16"/>
        <v>1.8814088099393274</v>
      </c>
      <c r="F126">
        <f>Input!I127</f>
        <v>24571.81655742857</v>
      </c>
      <c r="G126">
        <f t="shared" si="35"/>
        <v>20502.091546285712</v>
      </c>
      <c r="H126">
        <f t="shared" si="24"/>
        <v>19021.803109648707</v>
      </c>
      <c r="I126">
        <f t="shared" si="36"/>
        <v>2191253.8556412295</v>
      </c>
      <c r="J126">
        <f t="shared" si="37"/>
        <v>111016607.65983246</v>
      </c>
      <c r="O126">
        <f>Input!J127</f>
        <v>435.18713828571344</v>
      </c>
      <c r="P126">
        <f t="shared" si="38"/>
        <v>431.08126457142816</v>
      </c>
      <c r="Q126">
        <f t="shared" si="20"/>
        <v>468.12292924048137</v>
      </c>
      <c r="R126">
        <f t="shared" si="39"/>
        <v>1084.7663258161726</v>
      </c>
      <c r="S126">
        <f t="shared" si="40"/>
        <v>78821.461097879495</v>
      </c>
    </row>
    <row r="127" spans="1:19" x14ac:dyDescent="0.25">
      <c r="A127">
        <f>Input!G128</f>
        <v>280</v>
      </c>
      <c r="B127">
        <f t="shared" si="34"/>
        <v>124</v>
      </c>
      <c r="C127">
        <f t="shared" si="27"/>
        <v>0.678896664360082</v>
      </c>
      <c r="D127">
        <f t="shared" si="15"/>
        <v>0.50717626942747585</v>
      </c>
      <c r="E127">
        <f t="shared" si="16"/>
        <v>1.9717010835874607</v>
      </c>
      <c r="F127">
        <f>Input!I128</f>
        <v>24988.813445142856</v>
      </c>
      <c r="G127">
        <f t="shared" si="35"/>
        <v>20919.088433999998</v>
      </c>
      <c r="H127">
        <f t="shared" si="24"/>
        <v>19479.494644620514</v>
      </c>
      <c r="I127">
        <f t="shared" si="36"/>
        <v>2072430.2784199808</v>
      </c>
      <c r="J127">
        <f t="shared" si="37"/>
        <v>120870969.72276467</v>
      </c>
      <c r="O127">
        <f>Input!J128</f>
        <v>416.99688771428555</v>
      </c>
      <c r="P127">
        <f t="shared" si="38"/>
        <v>412.89101400000027</v>
      </c>
      <c r="Q127">
        <f t="shared" si="20"/>
        <v>457.69153497180611</v>
      </c>
      <c r="R127">
        <f t="shared" si="39"/>
        <v>1656.0543154140255</v>
      </c>
      <c r="S127">
        <f t="shared" si="40"/>
        <v>73073.013814688078</v>
      </c>
    </row>
    <row r="128" spans="1:19" x14ac:dyDescent="0.25">
      <c r="A128">
        <f>Input!G129</f>
        <v>281</v>
      </c>
      <c r="B128">
        <f t="shared" si="34"/>
        <v>125</v>
      </c>
      <c r="C128">
        <f t="shared" si="27"/>
        <v>0.72577246552455388</v>
      </c>
      <c r="D128">
        <f t="shared" si="15"/>
        <v>0.48395058938490881</v>
      </c>
      <c r="E128">
        <f t="shared" si="16"/>
        <v>2.0663266497329396</v>
      </c>
      <c r="F128">
        <f>Input!I129</f>
        <v>25390.316336</v>
      </c>
      <c r="G128">
        <f t="shared" si="35"/>
        <v>21320.591324857141</v>
      </c>
      <c r="H128">
        <f t="shared" si="24"/>
        <v>19926.488716118653</v>
      </c>
      <c r="I128">
        <f t="shared" si="36"/>
        <v>1943522.0836914603</v>
      </c>
      <c r="J128">
        <f t="shared" si="37"/>
        <v>130899398.34540182</v>
      </c>
      <c r="O128">
        <f>Input!J129</f>
        <v>401.50289085714394</v>
      </c>
      <c r="P128">
        <f t="shared" si="38"/>
        <v>397.39701714285866</v>
      </c>
      <c r="Q128">
        <f t="shared" si="20"/>
        <v>446.99407149813732</v>
      </c>
      <c r="R128">
        <f t="shared" si="39"/>
        <v>2069.4475161114906</v>
      </c>
      <c r="S128">
        <f t="shared" si="40"/>
        <v>67403.96847800535</v>
      </c>
    </row>
    <row r="129" spans="1:19" x14ac:dyDescent="0.25">
      <c r="A129">
        <f>Input!G130</f>
        <v>282</v>
      </c>
      <c r="B129">
        <f t="shared" si="34"/>
        <v>126</v>
      </c>
      <c r="C129">
        <f t="shared" si="27"/>
        <v>0.77264826668902564</v>
      </c>
      <c r="D129">
        <f t="shared" si="15"/>
        <v>0.46178850842210284</v>
      </c>
      <c r="E129">
        <f t="shared" si="16"/>
        <v>2.1654934710630327</v>
      </c>
      <c r="F129">
        <f>Input!I130</f>
        <v>25782.642504285719</v>
      </c>
      <c r="G129">
        <f t="shared" si="35"/>
        <v>21712.917493142861</v>
      </c>
      <c r="H129">
        <f t="shared" si="24"/>
        <v>20362.571288431431</v>
      </c>
      <c r="I129">
        <f t="shared" si="36"/>
        <v>1823434.8725785629</v>
      </c>
      <c r="J129">
        <f t="shared" si="37"/>
        <v>141068118.97119668</v>
      </c>
      <c r="O129">
        <f>Input!J130</f>
        <v>392.32616828571918</v>
      </c>
      <c r="P129">
        <f t="shared" si="38"/>
        <v>388.2202945714339</v>
      </c>
      <c r="Q129">
        <f t="shared" si="20"/>
        <v>436.08257231277997</v>
      </c>
      <c r="R129">
        <f t="shared" si="39"/>
        <v>1914.6228933793823</v>
      </c>
      <c r="S129">
        <f t="shared" si="40"/>
        <v>61857.282603596934</v>
      </c>
    </row>
    <row r="130" spans="1:19" x14ac:dyDescent="0.25">
      <c r="A130">
        <f>Input!G131</f>
        <v>283</v>
      </c>
      <c r="B130">
        <f t="shared" si="34"/>
        <v>127</v>
      </c>
      <c r="C130">
        <f t="shared" si="27"/>
        <v>0.81952406785349752</v>
      </c>
      <c r="D130">
        <f t="shared" si="15"/>
        <v>0.44064131997802736</v>
      </c>
      <c r="E130">
        <f t="shared" si="16"/>
        <v>2.2694194907773633</v>
      </c>
      <c r="F130">
        <f>Input!I131</f>
        <v>26162.80478528572</v>
      </c>
      <c r="G130">
        <f t="shared" si="35"/>
        <v>22093.079774142861</v>
      </c>
      <c r="H130">
        <f t="shared" si="24"/>
        <v>20787.577166141935</v>
      </c>
      <c r="I130">
        <f t="shared" si="36"/>
        <v>1704337.0594972209</v>
      </c>
      <c r="J130">
        <f t="shared" si="37"/>
        <v>151344517.1456807</v>
      </c>
      <c r="O130">
        <f>Input!J131</f>
        <v>380.1622810000008</v>
      </c>
      <c r="P130">
        <f t="shared" si="38"/>
        <v>376.05640728571552</v>
      </c>
      <c r="Q130">
        <f t="shared" si="20"/>
        <v>425.0058777105038</v>
      </c>
      <c r="R130">
        <f t="shared" si="39"/>
        <v>2010.9481659342348</v>
      </c>
      <c r="S130">
        <f t="shared" si="40"/>
        <v>56470.178791874292</v>
      </c>
    </row>
    <row r="131" spans="1:19" x14ac:dyDescent="0.25">
      <c r="A131">
        <f>Input!G132</f>
        <v>284</v>
      </c>
      <c r="B131">
        <f t="shared" si="34"/>
        <v>128</v>
      </c>
      <c r="C131">
        <f t="shared" si="27"/>
        <v>0.86639986901796939</v>
      </c>
      <c r="D131">
        <f t="shared" si="15"/>
        <v>0.42046254796470567</v>
      </c>
      <c r="E131">
        <f t="shared" si="16"/>
        <v>2.3783331115710729</v>
      </c>
      <c r="F131">
        <f>Input!I132</f>
        <v>26529.291857857141</v>
      </c>
      <c r="G131">
        <f t="shared" si="35"/>
        <v>22459.566846714282</v>
      </c>
      <c r="H131">
        <f t="shared" si="24"/>
        <v>21201.386768181612</v>
      </c>
      <c r="I131">
        <f t="shared" si="36"/>
        <v>1583017.1100164768</v>
      </c>
      <c r="J131">
        <f t="shared" si="37"/>
        <v>161697305.70083955</v>
      </c>
      <c r="O131">
        <f>Input!J132</f>
        <v>366.48707257142087</v>
      </c>
      <c r="P131">
        <f t="shared" si="38"/>
        <v>362.38119885713559</v>
      </c>
      <c r="Q131">
        <f t="shared" si="20"/>
        <v>413.80960203967845</v>
      </c>
      <c r="R131">
        <f t="shared" si="39"/>
        <v>2239.4217952741074</v>
      </c>
      <c r="S131">
        <f t="shared" si="40"/>
        <v>51274.291545817177</v>
      </c>
    </row>
    <row r="132" spans="1:19" x14ac:dyDescent="0.25">
      <c r="A132">
        <f>Input!G133</f>
        <v>285</v>
      </c>
      <c r="B132">
        <f t="shared" si="34"/>
        <v>129</v>
      </c>
      <c r="C132">
        <f>(B132-$AB$3)/$AC$3</f>
        <v>0.91327567018244127</v>
      </c>
      <c r="D132">
        <f t="shared" ref="D132:D159" si="41">EXP(-C132)</f>
        <v>0.40120784462471204</v>
      </c>
      <c r="E132">
        <f t="shared" ref="E132:E159" si="42">EXP(C132)</f>
        <v>2.4924736976052784</v>
      </c>
      <c r="F132">
        <f>Input!I133</f>
        <v>26885.769680571426</v>
      </c>
      <c r="G132">
        <f t="shared" si="35"/>
        <v>22816.044669428567</v>
      </c>
      <c r="H132">
        <f t="shared" si="24"/>
        <v>21603.922904201539</v>
      </c>
      <c r="I132">
        <f t="shared" si="36"/>
        <v>1469239.1737370861</v>
      </c>
      <c r="J132">
        <f t="shared" si="37"/>
        <v>172096660.61972961</v>
      </c>
      <c r="O132">
        <f>Input!J133</f>
        <v>356.47782271428514</v>
      </c>
      <c r="P132">
        <f t="shared" si="38"/>
        <v>352.37194899999986</v>
      </c>
      <c r="Q132">
        <f t="shared" ref="Q132:Q159" si="43">$AA$3*(EXP(1-C132-D132))</f>
        <v>402.53613601992589</v>
      </c>
      <c r="R132">
        <f t="shared" si="39"/>
        <v>2121.3682245605637</v>
      </c>
      <c r="S132">
        <f t="shared" si="40"/>
        <v>46295.894226126307</v>
      </c>
    </row>
    <row r="133" spans="1:19" x14ac:dyDescent="0.25">
      <c r="A133">
        <f>Input!G134</f>
        <v>286</v>
      </c>
      <c r="B133">
        <f t="shared" si="34"/>
        <v>130</v>
      </c>
      <c r="C133">
        <f t="shared" si="27"/>
        <v>0.96015147134691314</v>
      </c>
      <c r="D133">
        <f t="shared" si="41"/>
        <v>0.38283489306619278</v>
      </c>
      <c r="E133">
        <f t="shared" si="42"/>
        <v>2.6120921005680073</v>
      </c>
      <c r="F133">
        <f>Input!I134</f>
        <v>27229.799799714285</v>
      </c>
      <c r="G133">
        <f t="shared" si="35"/>
        <v>23160.074788571426</v>
      </c>
      <c r="H133">
        <f t="shared" ref="H133:H159" si="44">H132+Q133</f>
        <v>21995.147583438262</v>
      </c>
      <c r="I133">
        <f t="shared" si="36"/>
        <v>1357055.393259366</v>
      </c>
      <c r="J133">
        <f t="shared" si="37"/>
        <v>182514327.5420047</v>
      </c>
      <c r="O133">
        <f>Input!J134</f>
        <v>344.03011914285889</v>
      </c>
      <c r="P133">
        <f t="shared" si="38"/>
        <v>339.92424542857361</v>
      </c>
      <c r="Q133">
        <f t="shared" si="43"/>
        <v>391.224679236724</v>
      </c>
      <c r="R133">
        <f t="shared" si="39"/>
        <v>2227.3265024534448</v>
      </c>
      <c r="S133">
        <f t="shared" si="40"/>
        <v>41556.188446511798</v>
      </c>
    </row>
    <row r="134" spans="1:19" x14ac:dyDescent="0.25">
      <c r="A134">
        <f>Input!G135</f>
        <v>287</v>
      </c>
      <c r="B134">
        <f t="shared" si="34"/>
        <v>131</v>
      </c>
      <c r="C134">
        <f t="shared" si="27"/>
        <v>1.0070272725113849</v>
      </c>
      <c r="D134">
        <f t="shared" si="41"/>
        <v>0.36530331426120854</v>
      </c>
      <c r="E134">
        <f t="shared" si="42"/>
        <v>2.7374512109817717</v>
      </c>
      <c r="F134">
        <f>Input!I135</f>
        <v>27569.669646999999</v>
      </c>
      <c r="G134">
        <f t="shared" si="35"/>
        <v>23499.94463585714</v>
      </c>
      <c r="H134">
        <f t="shared" si="44"/>
        <v>22375.058881680761</v>
      </c>
      <c r="I134">
        <f t="shared" si="36"/>
        <v>1265367.9599489612</v>
      </c>
      <c r="J134">
        <f t="shared" si="37"/>
        <v>192923701.08793235</v>
      </c>
      <c r="O134">
        <f>Input!J135</f>
        <v>339.86984728571406</v>
      </c>
      <c r="P134">
        <f t="shared" si="38"/>
        <v>335.76397357142878</v>
      </c>
      <c r="Q134">
        <f t="shared" si="43"/>
        <v>379.91129824249907</v>
      </c>
      <c r="R134">
        <f t="shared" si="39"/>
        <v>1603.3177947246195</v>
      </c>
      <c r="S134">
        <f t="shared" si="40"/>
        <v>37071.639797248397</v>
      </c>
    </row>
    <row r="135" spans="1:19" x14ac:dyDescent="0.25">
      <c r="A135">
        <f>Input!G136</f>
        <v>288</v>
      </c>
      <c r="B135">
        <f t="shared" si="34"/>
        <v>132</v>
      </c>
      <c r="C135">
        <f t="shared" si="27"/>
        <v>1.0539030736758568</v>
      </c>
      <c r="D135">
        <f t="shared" si="41"/>
        <v>0.34857457830300265</v>
      </c>
      <c r="E135">
        <f t="shared" si="42"/>
        <v>2.8688265359694074</v>
      </c>
      <c r="F135">
        <f>Input!I136</f>
        <v>27903.160726142862</v>
      </c>
      <c r="G135">
        <f t="shared" si="35"/>
        <v>23833.435715000003</v>
      </c>
      <c r="H135">
        <f t="shared" si="44"/>
        <v>22743.68788771742</v>
      </c>
      <c r="I135">
        <f t="shared" si="36"/>
        <v>1187550.32706711</v>
      </c>
      <c r="J135">
        <f t="shared" si="37"/>
        <v>203299879.31718066</v>
      </c>
      <c r="O135">
        <f>Input!J136</f>
        <v>333.49107914286287</v>
      </c>
      <c r="P135">
        <f t="shared" si="38"/>
        <v>329.38520542857759</v>
      </c>
      <c r="Q135">
        <f t="shared" si="43"/>
        <v>368.62900603665832</v>
      </c>
      <c r="R135">
        <f t="shared" si="39"/>
        <v>1234.6739063937137</v>
      </c>
      <c r="S135">
        <f t="shared" si="40"/>
        <v>32854.345523648692</v>
      </c>
    </row>
    <row r="136" spans="1:19" x14ac:dyDescent="0.25">
      <c r="A136">
        <f>Input!G137</f>
        <v>289</v>
      </c>
      <c r="B136">
        <f t="shared" si="34"/>
        <v>133</v>
      </c>
      <c r="C136">
        <f t="shared" si="27"/>
        <v>1.1007788748403287</v>
      </c>
      <c r="D136">
        <f t="shared" si="41"/>
        <v>0.33261191972716414</v>
      </c>
      <c r="E136">
        <f t="shared" si="42"/>
        <v>3.0065068047479562</v>
      </c>
      <c r="F136">
        <f>Input!I137</f>
        <v>28225.985048142862</v>
      </c>
      <c r="G136">
        <f t="shared" si="35"/>
        <v>24156.260037000004</v>
      </c>
      <c r="H136">
        <f t="shared" si="44"/>
        <v>23101.095746770556</v>
      </c>
      <c r="I136">
        <f t="shared" si="36"/>
        <v>1113371.6793754147</v>
      </c>
      <c r="J136">
        <f t="shared" si="37"/>
        <v>213619695.70971474</v>
      </c>
      <c r="O136">
        <f>Input!J137</f>
        <v>322.82432200000039</v>
      </c>
      <c r="P136">
        <f t="shared" si="38"/>
        <v>318.71844828571511</v>
      </c>
      <c r="Q136">
        <f t="shared" si="43"/>
        <v>357.40785905313368</v>
      </c>
      <c r="R136">
        <f t="shared" si="39"/>
        <v>1196.0210351054427</v>
      </c>
      <c r="S136">
        <f t="shared" si="40"/>
        <v>28912.421589023768</v>
      </c>
    </row>
    <row r="137" spans="1:19" x14ac:dyDescent="0.25">
      <c r="A137">
        <f>Input!G138</f>
        <v>290</v>
      </c>
      <c r="B137">
        <f t="shared" si="34"/>
        <v>134</v>
      </c>
      <c r="C137">
        <f t="shared" si="27"/>
        <v>1.1476546760048005</v>
      </c>
      <c r="D137">
        <f t="shared" si="41"/>
        <v>0.31738025671058101</v>
      </c>
      <c r="E137">
        <f t="shared" si="42"/>
        <v>3.1507946031813185</v>
      </c>
      <c r="F137">
        <f>Input!I138</f>
        <v>28529.99708914286</v>
      </c>
      <c r="G137">
        <f t="shared" si="35"/>
        <v>24460.272078000002</v>
      </c>
      <c r="H137">
        <f t="shared" si="44"/>
        <v>23447.370814914309</v>
      </c>
      <c r="I137">
        <f t="shared" si="36"/>
        <v>1025968.9687605909</v>
      </c>
      <c r="J137">
        <f t="shared" si="37"/>
        <v>223861731.06986862</v>
      </c>
      <c r="O137">
        <f>Input!J138</f>
        <v>304.01204099999813</v>
      </c>
      <c r="P137">
        <f t="shared" si="38"/>
        <v>299.90616728571285</v>
      </c>
      <c r="Q137">
        <f t="shared" si="43"/>
        <v>346.27506814375249</v>
      </c>
      <c r="R137">
        <f t="shared" si="39"/>
        <v>1786.1634633537176</v>
      </c>
      <c r="S137">
        <f t="shared" si="40"/>
        <v>25250.398347988626</v>
      </c>
    </row>
    <row r="138" spans="1:19" x14ac:dyDescent="0.25">
      <c r="A138">
        <f>Input!G139</f>
        <v>291</v>
      </c>
      <c r="B138">
        <f t="shared" si="34"/>
        <v>135</v>
      </c>
      <c r="C138">
        <f t="shared" si="27"/>
        <v>1.1945304771692724</v>
      </c>
      <c r="D138">
        <f t="shared" si="41"/>
        <v>0.30284611397060446</v>
      </c>
      <c r="E138">
        <f t="shared" si="42"/>
        <v>3.3020070387862543</v>
      </c>
      <c r="F138">
        <f>Input!I139</f>
        <v>28819.295627571431</v>
      </c>
      <c r="G138">
        <f t="shared" si="35"/>
        <v>24749.570616428573</v>
      </c>
      <c r="H138">
        <f t="shared" si="44"/>
        <v>23782.625935315744</v>
      </c>
      <c r="I138">
        <f t="shared" si="36"/>
        <v>934982.01633239083</v>
      </c>
      <c r="J138">
        <f t="shared" si="37"/>
        <v>234006307.72091943</v>
      </c>
      <c r="O138">
        <f>Input!J139</f>
        <v>289.29853842857119</v>
      </c>
      <c r="P138">
        <f t="shared" si="38"/>
        <v>285.19266471428591</v>
      </c>
      <c r="Q138">
        <f t="shared" si="43"/>
        <v>335.25512040143263</v>
      </c>
      <c r="R138">
        <f t="shared" si="39"/>
        <v>2112.0074266283332</v>
      </c>
      <c r="S138">
        <f t="shared" si="40"/>
        <v>21869.615791018914</v>
      </c>
    </row>
    <row r="139" spans="1:19" x14ac:dyDescent="0.25">
      <c r="A139">
        <f>Input!G140</f>
        <v>292</v>
      </c>
      <c r="B139">
        <f t="shared" si="34"/>
        <v>136</v>
      </c>
      <c r="C139">
        <f t="shared" si="27"/>
        <v>1.2414062783337443</v>
      </c>
      <c r="D139">
        <f t="shared" si="41"/>
        <v>0.28897754919497698</v>
      </c>
      <c r="E139">
        <f t="shared" si="42"/>
        <v>3.4604764376532477</v>
      </c>
      <c r="F139">
        <f>Input!I140</f>
        <v>29095.860281142854</v>
      </c>
      <c r="G139">
        <f t="shared" si="35"/>
        <v>25026.135269999995</v>
      </c>
      <c r="H139">
        <f t="shared" si="44"/>
        <v>24106.99584432851</v>
      </c>
      <c r="I139">
        <f t="shared" si="36"/>
        <v>844817.28382370691</v>
      </c>
      <c r="J139">
        <f t="shared" si="37"/>
        <v>244035468.28544459</v>
      </c>
      <c r="O139">
        <f>Input!J140</f>
        <v>276.56465357142224</v>
      </c>
      <c r="P139">
        <f t="shared" si="38"/>
        <v>272.45877985713696</v>
      </c>
      <c r="Q139">
        <f t="shared" si="43"/>
        <v>324.36990901276567</v>
      </c>
      <c r="R139">
        <f t="shared" si="39"/>
        <v>2285.342447812096</v>
      </c>
      <c r="S139">
        <f t="shared" si="40"/>
        <v>18768.610954933149</v>
      </c>
    </row>
    <row r="140" spans="1:19" x14ac:dyDescent="0.25">
      <c r="A140">
        <f>Input!G141</f>
        <v>293</v>
      </c>
      <c r="B140">
        <f t="shared" si="34"/>
        <v>137</v>
      </c>
      <c r="C140">
        <f t="shared" si="27"/>
        <v>1.2882820794982162</v>
      </c>
      <c r="D140">
        <f t="shared" si="41"/>
        <v>0.27574408284083507</v>
      </c>
      <c r="E140">
        <f t="shared" si="42"/>
        <v>3.6265510748138872</v>
      </c>
      <c r="F140">
        <f>Input!I141</f>
        <v>29369.705029857141</v>
      </c>
      <c r="G140">
        <f t="shared" si="35"/>
        <v>25299.980018714283</v>
      </c>
      <c r="H140">
        <f t="shared" si="44"/>
        <v>24420.634712988918</v>
      </c>
      <c r="I140">
        <f t="shared" si="36"/>
        <v>773248.16670123488</v>
      </c>
      <c r="J140">
        <f t="shared" si="37"/>
        <v>253932941.24476507</v>
      </c>
      <c r="O140">
        <f>Input!J141</f>
        <v>273.84474871428756</v>
      </c>
      <c r="P140">
        <f t="shared" si="38"/>
        <v>269.73887500000228</v>
      </c>
      <c r="Q140">
        <f t="shared" si="43"/>
        <v>313.63886866040872</v>
      </c>
      <c r="R140">
        <f t="shared" si="39"/>
        <v>1583.5719822862777</v>
      </c>
      <c r="S140">
        <f t="shared" si="40"/>
        <v>15943.491599007501</v>
      </c>
    </row>
    <row r="141" spans="1:19" x14ac:dyDescent="0.25">
      <c r="A141">
        <f>Input!G142</f>
        <v>294</v>
      </c>
      <c r="B141">
        <f t="shared" si="34"/>
        <v>138</v>
      </c>
      <c r="C141">
        <f t="shared" si="27"/>
        <v>1.335157880662688</v>
      </c>
      <c r="D141">
        <f t="shared" si="41"/>
        <v>0.26311663114850364</v>
      </c>
      <c r="E141">
        <f t="shared" si="42"/>
        <v>3.8005959396599214</v>
      </c>
      <c r="F141">
        <f>Input!I142</f>
        <v>29641.302900714287</v>
      </c>
      <c r="G141">
        <f t="shared" si="35"/>
        <v>25571.577889571428</v>
      </c>
      <c r="H141">
        <f t="shared" si="44"/>
        <v>24723.713827297412</v>
      </c>
      <c r="I141">
        <f t="shared" si="36"/>
        <v>718873.46809579781</v>
      </c>
      <c r="J141">
        <f t="shared" si="37"/>
        <v>263684095.34635127</v>
      </c>
      <c r="O141">
        <f>Input!J142</f>
        <v>271.59787085714561</v>
      </c>
      <c r="P141">
        <f t="shared" si="38"/>
        <v>267.49199714286033</v>
      </c>
      <c r="Q141">
        <f t="shared" si="43"/>
        <v>303.07911430849248</v>
      </c>
      <c r="R141">
        <f t="shared" si="39"/>
        <v>991.06868924297021</v>
      </c>
      <c r="S141">
        <f t="shared" si="40"/>
        <v>13388.291605843204</v>
      </c>
    </row>
    <row r="142" spans="1:19" x14ac:dyDescent="0.25">
      <c r="A142">
        <f>Input!G143</f>
        <v>295</v>
      </c>
      <c r="B142">
        <f t="shared" si="34"/>
        <v>139</v>
      </c>
      <c r="C142">
        <f t="shared" si="27"/>
        <v>1.3820336818271597</v>
      </c>
      <c r="D142">
        <f t="shared" si="41"/>
        <v>0.25106744222286304</v>
      </c>
      <c r="E142">
        <f t="shared" si="42"/>
        <v>3.9829935380961818</v>
      </c>
      <c r="F142">
        <f>Input!I143</f>
        <v>29908.988838857145</v>
      </c>
      <c r="G142">
        <f t="shared" si="35"/>
        <v>25839.263827714287</v>
      </c>
      <c r="H142">
        <f t="shared" si="44"/>
        <v>25016.4194087941</v>
      </c>
      <c r="I142">
        <f t="shared" si="36"/>
        <v>677072.93774810073</v>
      </c>
      <c r="J142">
        <f t="shared" si="37"/>
        <v>273275884.78777748</v>
      </c>
      <c r="O142">
        <f>Input!J143</f>
        <v>267.6859381428585</v>
      </c>
      <c r="P142">
        <f t="shared" si="38"/>
        <v>263.58006442857322</v>
      </c>
      <c r="Q142">
        <f t="shared" si="43"/>
        <v>292.7055814966879</v>
      </c>
      <c r="R142">
        <f t="shared" si="39"/>
        <v>625.98255355281935</v>
      </c>
      <c r="S142">
        <f t="shared" si="40"/>
        <v>11095.304771655412</v>
      </c>
    </row>
    <row r="143" spans="1:19" x14ac:dyDescent="0.25">
      <c r="A143">
        <f>Input!G144</f>
        <v>296</v>
      </c>
      <c r="B143">
        <f t="shared" si="34"/>
        <v>140</v>
      </c>
      <c r="C143">
        <f>(B143-$AB$3)/$AC$3</f>
        <v>1.4289094829916316</v>
      </c>
      <c r="D143">
        <f t="shared" si="41"/>
        <v>0.23957003504181248</v>
      </c>
      <c r="E143">
        <f t="shared" si="42"/>
        <v>4.1741447331903121</v>
      </c>
      <c r="F143">
        <f>Input!I144</f>
        <v>30176.679507285713</v>
      </c>
      <c r="G143">
        <f t="shared" si="35"/>
        <v>26106.954496142855</v>
      </c>
      <c r="H143">
        <f t="shared" si="44"/>
        <v>25298.950575333332</v>
      </c>
      <c r="I143">
        <f t="shared" si="36"/>
        <v>652870.33604356064</v>
      </c>
      <c r="J143">
        <f t="shared" si="37"/>
        <v>282696786.95534456</v>
      </c>
      <c r="O143">
        <f>Input!J144</f>
        <v>267.69066842856773</v>
      </c>
      <c r="P143">
        <f t="shared" si="38"/>
        <v>263.58479471428245</v>
      </c>
      <c r="Q143">
        <f t="shared" si="43"/>
        <v>282.53116653923377</v>
      </c>
      <c r="R143">
        <f t="shared" si="39"/>
        <v>220.2403841726821</v>
      </c>
      <c r="S143">
        <f t="shared" si="40"/>
        <v>9055.3947009279273</v>
      </c>
    </row>
    <row r="144" spans="1:19" x14ac:dyDescent="0.25">
      <c r="A144">
        <f>Input!G145</f>
        <v>297</v>
      </c>
      <c r="B144">
        <f t="shared" si="34"/>
        <v>141</v>
      </c>
      <c r="C144">
        <f t="shared" si="27"/>
        <v>1.4757852841561034</v>
      </c>
      <c r="D144">
        <f t="shared" si="41"/>
        <v>0.22859914125778585</v>
      </c>
      <c r="E144">
        <f t="shared" si="42"/>
        <v>4.3744696261668086</v>
      </c>
      <c r="F144">
        <f>Input!I145</f>
        <v>30455.753568714284</v>
      </c>
      <c r="G144">
        <f t="shared" si="35"/>
        <v>26386.028557571426</v>
      </c>
      <c r="H144">
        <f t="shared" si="44"/>
        <v>25571.517440606771</v>
      </c>
      <c r="I144">
        <f t="shared" si="36"/>
        <v>663428.35965901031</v>
      </c>
      <c r="J144">
        <f t="shared" si="37"/>
        <v>291936734.33966327</v>
      </c>
      <c r="O144">
        <f>Input!J145</f>
        <v>279.07406142857144</v>
      </c>
      <c r="P144">
        <f t="shared" si="38"/>
        <v>274.96818771428616</v>
      </c>
      <c r="Q144">
        <f t="shared" si="43"/>
        <v>272.56686527343987</v>
      </c>
      <c r="R144">
        <f t="shared" si="39"/>
        <v>42.343601801359043</v>
      </c>
      <c r="S144">
        <f t="shared" si="40"/>
        <v>7258.2794192138444</v>
      </c>
    </row>
    <row r="145" spans="1:19" x14ac:dyDescent="0.25">
      <c r="A145">
        <f>Input!G146</f>
        <v>298</v>
      </c>
      <c r="B145">
        <f t="shared" si="34"/>
        <v>142</v>
      </c>
      <c r="C145">
        <f t="shared" si="27"/>
        <v>1.5226610853205753</v>
      </c>
      <c r="D145">
        <f t="shared" si="41"/>
        <v>0.21813064966441462</v>
      </c>
      <c r="E145">
        <f t="shared" si="42"/>
        <v>4.5844084796816054</v>
      </c>
      <c r="F145">
        <f>Input!I146</f>
        <v>30737.748571428576</v>
      </c>
      <c r="G145">
        <f t="shared" si="35"/>
        <v>26668.023560285717</v>
      </c>
      <c r="H145">
        <f t="shared" si="44"/>
        <v>25834.339349834612</v>
      </c>
      <c r="I145">
        <f t="shared" si="36"/>
        <v>695029.36275548267</v>
      </c>
      <c r="J145">
        <f t="shared" si="37"/>
        <v>300987042.09331274</v>
      </c>
      <c r="O145">
        <f>Input!J146</f>
        <v>281.99500271429133</v>
      </c>
      <c r="P145">
        <f t="shared" si="38"/>
        <v>277.88912900000605</v>
      </c>
      <c r="Q145">
        <f t="shared" si="43"/>
        <v>262.82190922784201</v>
      </c>
      <c r="R145">
        <f t="shared" si="39"/>
        <v>367.60751384012525</v>
      </c>
      <c r="S145">
        <f t="shared" si="40"/>
        <v>5692.7900729202338</v>
      </c>
    </row>
    <row r="146" spans="1:19" x14ac:dyDescent="0.25">
      <c r="A146">
        <f>Input!G147</f>
        <v>299</v>
      </c>
      <c r="B146">
        <f t="shared" si="34"/>
        <v>143</v>
      </c>
      <c r="C146">
        <f t="shared" si="27"/>
        <v>1.5695368864850472</v>
      </c>
      <c r="D146">
        <f t="shared" si="41"/>
        <v>0.20814155320628977</v>
      </c>
      <c r="E146">
        <f t="shared" si="42"/>
        <v>4.804422685406295</v>
      </c>
      <c r="F146">
        <f>Input!I147</f>
        <v>31011.879501428575</v>
      </c>
      <c r="G146">
        <f t="shared" si="35"/>
        <v>26942.154490285717</v>
      </c>
      <c r="H146">
        <f t="shared" si="44"/>
        <v>26087.643248118278</v>
      </c>
      <c r="I146">
        <f t="shared" si="36"/>
        <v>730189.46299053868</v>
      </c>
      <c r="J146">
        <f t="shared" si="37"/>
        <v>309840332.5404287</v>
      </c>
      <c r="O146">
        <f>Input!J147</f>
        <v>274.13092999999935</v>
      </c>
      <c r="P146">
        <f t="shared" si="38"/>
        <v>270.02505628571407</v>
      </c>
      <c r="Q146">
        <f t="shared" si="43"/>
        <v>253.30389828366538</v>
      </c>
      <c r="R146">
        <f t="shared" si="39"/>
        <v>433.76525011318142</v>
      </c>
      <c r="S146">
        <f t="shared" si="40"/>
        <v>4347.1037065036535</v>
      </c>
    </row>
    <row r="147" spans="1:19" x14ac:dyDescent="0.25">
      <c r="A147">
        <f>Input!G148</f>
        <v>300</v>
      </c>
      <c r="B147">
        <f t="shared" si="34"/>
        <v>144</v>
      </c>
      <c r="C147">
        <f t="shared" si="27"/>
        <v>1.6164126876495191</v>
      </c>
      <c r="D147">
        <f t="shared" si="41"/>
        <v>0.19860989841536408</v>
      </c>
      <c r="E147">
        <f t="shared" si="42"/>
        <v>5.0349957780485024</v>
      </c>
      <c r="F147">
        <f>Input!I148</f>
        <v>31277.50304214286</v>
      </c>
      <c r="G147">
        <f t="shared" si="35"/>
        <v>27207.778031000002</v>
      </c>
      <c r="H147">
        <f t="shared" si="44"/>
        <v>26331.662177203551</v>
      </c>
      <c r="I147">
        <f t="shared" si="36"/>
        <v>767578.98927348456</v>
      </c>
      <c r="J147">
        <f t="shared" si="37"/>
        <v>318490457.79730737</v>
      </c>
      <c r="O147">
        <f>Input!J148</f>
        <v>265.6235407142849</v>
      </c>
      <c r="P147">
        <f t="shared" si="38"/>
        <v>261.51766699999962</v>
      </c>
      <c r="Q147">
        <f t="shared" si="43"/>
        <v>244.01892908527165</v>
      </c>
      <c r="R147">
        <f t="shared" si="39"/>
        <v>466.7592436404945</v>
      </c>
      <c r="S147">
        <f t="shared" si="40"/>
        <v>3208.9506075853387</v>
      </c>
    </row>
    <row r="148" spans="1:19" x14ac:dyDescent="0.25">
      <c r="A148">
        <f>Input!G149</f>
        <v>301</v>
      </c>
      <c r="B148">
        <f t="shared" si="34"/>
        <v>145</v>
      </c>
      <c r="C148">
        <f t="shared" si="27"/>
        <v>1.6632884888139909</v>
      </c>
      <c r="D148">
        <f t="shared" si="41"/>
        <v>0.1895147371628686</v>
      </c>
      <c r="E148">
        <f t="shared" si="42"/>
        <v>5.2766344980369624</v>
      </c>
      <c r="F148">
        <f>Input!I149</f>
        <v>31536.421426142857</v>
      </c>
      <c r="G148">
        <f t="shared" si="35"/>
        <v>27466.696414999999</v>
      </c>
      <c r="H148">
        <f t="shared" si="44"/>
        <v>26566.633895820363</v>
      </c>
      <c r="I148">
        <f t="shared" si="36"/>
        <v>810112.53843199136</v>
      </c>
      <c r="J148">
        <f t="shared" si="37"/>
        <v>326932421.51883036</v>
      </c>
      <c r="O148">
        <f>Input!J149</f>
        <v>258.91838399999688</v>
      </c>
      <c r="P148">
        <f t="shared" si="38"/>
        <v>254.8125102857116</v>
      </c>
      <c r="Q148">
        <f t="shared" si="43"/>
        <v>234.9717186168109</v>
      </c>
      <c r="R148">
        <f t="shared" si="39"/>
        <v>573.44278297427741</v>
      </c>
      <c r="S148">
        <f t="shared" si="40"/>
        <v>2265.797101893877</v>
      </c>
    </row>
    <row r="149" spans="1:19" x14ac:dyDescent="0.25">
      <c r="A149">
        <f>Input!G150</f>
        <v>302</v>
      </c>
      <c r="B149">
        <f t="shared" si="34"/>
        <v>146</v>
      </c>
      <c r="C149">
        <f t="shared" si="27"/>
        <v>1.7101642899784628</v>
      </c>
      <c r="D149">
        <f t="shared" si="41"/>
        <v>0.1808360806207068</v>
      </c>
      <c r="E149">
        <f t="shared" si="42"/>
        <v>5.529869905206815</v>
      </c>
      <c r="F149">
        <f>Input!I150</f>
        <v>31792.605714571433</v>
      </c>
      <c r="G149">
        <f t="shared" si="35"/>
        <v>27722.880703428575</v>
      </c>
      <c r="H149">
        <f t="shared" si="44"/>
        <v>26792.799618324902</v>
      </c>
      <c r="I149">
        <f t="shared" si="36"/>
        <v>865050.82486762595</v>
      </c>
      <c r="J149">
        <f t="shared" si="37"/>
        <v>335162300.64919096</v>
      </c>
      <c r="O149">
        <f>Input!J150</f>
        <v>256.18428842857611</v>
      </c>
      <c r="P149">
        <f t="shared" si="38"/>
        <v>252.07841471429083</v>
      </c>
      <c r="Q149">
        <f t="shared" si="43"/>
        <v>226.16572250453925</v>
      </c>
      <c r="R149">
        <f t="shared" si="39"/>
        <v>901.11430013574716</v>
      </c>
      <c r="S149">
        <f t="shared" si="40"/>
        <v>1505.0049757157203</v>
      </c>
    </row>
    <row r="150" spans="1:19" x14ac:dyDescent="0.25">
      <c r="A150">
        <f>Input!G151</f>
        <v>303</v>
      </c>
      <c r="B150">
        <f t="shared" si="34"/>
        <v>147</v>
      </c>
      <c r="C150">
        <f t="shared" si="27"/>
        <v>1.7570400911429347</v>
      </c>
      <c r="D150">
        <f t="shared" si="41"/>
        <v>0.17255485533114506</v>
      </c>
      <c r="E150">
        <f t="shared" si="42"/>
        <v>5.7952585459327048</v>
      </c>
      <c r="F150">
        <f>Input!I151</f>
        <v>32045.187902857146</v>
      </c>
      <c r="G150">
        <f t="shared" si="35"/>
        <v>27975.462891714287</v>
      </c>
      <c r="H150">
        <f t="shared" si="44"/>
        <v>27010.402866053402</v>
      </c>
      <c r="I150">
        <f t="shared" si="36"/>
        <v>931340.85312858806</v>
      </c>
      <c r="J150">
        <f t="shared" si="37"/>
        <v>343177167.92803854</v>
      </c>
      <c r="O150">
        <f>Input!J151</f>
        <v>252.58218828571262</v>
      </c>
      <c r="P150">
        <f t="shared" si="38"/>
        <v>248.47631457142734</v>
      </c>
      <c r="Q150">
        <f t="shared" si="43"/>
        <v>217.6032477285008</v>
      </c>
      <c r="R150">
        <f t="shared" si="39"/>
        <v>1223.5262825049576</v>
      </c>
      <c r="S150">
        <f t="shared" si="40"/>
        <v>913.96891649866075</v>
      </c>
    </row>
    <row r="151" spans="1:19" x14ac:dyDescent="0.25">
      <c r="A151">
        <f>Input!G152</f>
        <v>304</v>
      </c>
      <c r="B151">
        <f t="shared" si="34"/>
        <v>148</v>
      </c>
      <c r="C151">
        <f t="shared" si="27"/>
        <v>1.8039158923074066</v>
      </c>
      <c r="D151">
        <f t="shared" si="41"/>
        <v>0.16465286128825207</v>
      </c>
      <c r="E151">
        <f t="shared" si="42"/>
        <v>6.0733836762747453</v>
      </c>
      <c r="F151">
        <f>Input!I152</f>
        <v>32289.113698428566</v>
      </c>
      <c r="G151">
        <f t="shared" si="35"/>
        <v>28219.388687285707</v>
      </c>
      <c r="H151">
        <f t="shared" si="44"/>
        <v>27219.688425588265</v>
      </c>
      <c r="I151">
        <f t="shared" si="36"/>
        <v>999400.61323793465</v>
      </c>
      <c r="J151">
        <f t="shared" si="37"/>
        <v>350975015.78539246</v>
      </c>
      <c r="O151">
        <f>Input!J152</f>
        <v>243.92579557142017</v>
      </c>
      <c r="P151">
        <f t="shared" si="38"/>
        <v>239.81992185713489</v>
      </c>
      <c r="Q151">
        <f t="shared" si="43"/>
        <v>209.28555953486307</v>
      </c>
      <c r="R151">
        <f t="shared" si="39"/>
        <v>1199.9459526683891</v>
      </c>
      <c r="S151">
        <f t="shared" si="40"/>
        <v>480.23350464097291</v>
      </c>
    </row>
    <row r="152" spans="1:19" x14ac:dyDescent="0.25">
      <c r="A152">
        <f>Input!G153</f>
        <v>305</v>
      </c>
      <c r="B152">
        <f t="shared" si="34"/>
        <v>149</v>
      </c>
      <c r="C152">
        <f t="shared" si="27"/>
        <v>1.8507916934718782</v>
      </c>
      <c r="D152">
        <f t="shared" si="41"/>
        <v>0.15711273193896094</v>
      </c>
      <c r="E152">
        <f t="shared" si="42"/>
        <v>6.3648565438255185</v>
      </c>
      <c r="F152">
        <f>Input!I153</f>
        <v>32532.580657857139</v>
      </c>
      <c r="G152">
        <f t="shared" si="35"/>
        <v>28462.855646714281</v>
      </c>
      <c r="H152">
        <f t="shared" si="44"/>
        <v>27420.9014080208</v>
      </c>
      <c r="I152">
        <f t="shared" si="36"/>
        <v>1085668.6355313114</v>
      </c>
      <c r="J152">
        <f t="shared" si="37"/>
        <v>358554682.15084738</v>
      </c>
      <c r="O152">
        <f>Input!J153</f>
        <v>243.46695942857332</v>
      </c>
      <c r="P152">
        <f t="shared" si="38"/>
        <v>239.36108571428804</v>
      </c>
      <c r="Q152">
        <f t="shared" si="43"/>
        <v>201.21298243253571</v>
      </c>
      <c r="R152">
        <f t="shared" si="39"/>
        <v>1785.3985719816753</v>
      </c>
      <c r="S152">
        <f t="shared" si="40"/>
        <v>191.59137271877552</v>
      </c>
    </row>
    <row r="153" spans="1:19" x14ac:dyDescent="0.25">
      <c r="A153">
        <f>Input!G154</f>
        <v>306</v>
      </c>
      <c r="B153">
        <f t="shared" si="34"/>
        <v>150</v>
      </c>
      <c r="C153">
        <f t="shared" si="27"/>
        <v>1.8976674946363501</v>
      </c>
      <c r="D153">
        <f t="shared" si="41"/>
        <v>0.14991789601584662</v>
      </c>
      <c r="E153">
        <f t="shared" si="42"/>
        <v>6.6703177310752677</v>
      </c>
      <c r="F153">
        <f>Input!I154</f>
        <v>32784.647246857137</v>
      </c>
      <c r="G153">
        <f t="shared" si="35"/>
        <v>28714.922235714279</v>
      </c>
      <c r="H153">
        <f t="shared" si="44"/>
        <v>27614.286403256978</v>
      </c>
      <c r="I153">
        <f t="shared" si="36"/>
        <v>1211399.2356889762</v>
      </c>
      <c r="J153">
        <f t="shared" si="37"/>
        <v>365915778.6047135</v>
      </c>
      <c r="O153">
        <f>Input!J154</f>
        <v>252.0665889999982</v>
      </c>
      <c r="P153">
        <f t="shared" si="38"/>
        <v>247.96071528571292</v>
      </c>
      <c r="Q153">
        <f t="shared" si="43"/>
        <v>193.38499523617938</v>
      </c>
      <c r="R153">
        <f t="shared" si="39"/>
        <v>3443.5294466618602</v>
      </c>
      <c r="S153">
        <f t="shared" si="40"/>
        <v>36.164182891534743</v>
      </c>
    </row>
    <row r="154" spans="1:19" x14ac:dyDescent="0.25">
      <c r="A154">
        <f>Input!G155</f>
        <v>307</v>
      </c>
      <c r="B154">
        <f t="shared" ref="B154:B159" si="45">A154-$A$3</f>
        <v>151</v>
      </c>
      <c r="C154">
        <f t="shared" si="27"/>
        <v>1.944543295800822</v>
      </c>
      <c r="D154">
        <f t="shared" si="41"/>
        <v>0.14305254111773699</v>
      </c>
      <c r="E154">
        <f t="shared" si="42"/>
        <v>6.9904385632476584</v>
      </c>
      <c r="F154">
        <f>Input!I155</f>
        <v>33022.759541571424</v>
      </c>
      <c r="G154">
        <f t="shared" ref="G154:G159" si="46">F154-$F$3</f>
        <v>28953.034530428566</v>
      </c>
      <c r="H154">
        <f t="shared" si="44"/>
        <v>27800.086723440651</v>
      </c>
      <c r="I154">
        <f t="shared" ref="I154:I159" si="47">(G154-H154)^2</f>
        <v>1329288.6456382428</v>
      </c>
      <c r="J154">
        <f t="shared" ref="J154:J159" si="48">(H154-$K$4)^2</f>
        <v>373058621.21072954</v>
      </c>
      <c r="O154">
        <f>Input!J155</f>
        <v>238.11229471428669</v>
      </c>
      <c r="P154">
        <f t="shared" ref="P154:P159" si="49">O154-$O$3</f>
        <v>234.00642100000141</v>
      </c>
      <c r="Q154">
        <f t="shared" si="43"/>
        <v>185.80032018367095</v>
      </c>
      <c r="R154">
        <f t="shared" ref="R154:R159" si="50">(O154-Q154)^2</f>
        <v>2736.5426792917901</v>
      </c>
      <c r="S154">
        <f t="shared" ref="S154:S159" si="51">(Q154-$T$4)^2</f>
        <v>2.4680683636261818</v>
      </c>
    </row>
    <row r="155" spans="1:19" x14ac:dyDescent="0.25">
      <c r="A155">
        <f>Input!G156</f>
        <v>308</v>
      </c>
      <c r="B155">
        <f t="shared" si="45"/>
        <v>152</v>
      </c>
      <c r="C155">
        <f t="shared" si="27"/>
        <v>1.9914190969652938</v>
      </c>
      <c r="D155">
        <f t="shared" si="41"/>
        <v>0.13650157895811682</v>
      </c>
      <c r="E155">
        <f t="shared" si="42"/>
        <v>7.3259225837001702</v>
      </c>
      <c r="F155">
        <f>Input!I156</f>
        <v>33246.290781142852</v>
      </c>
      <c r="G155">
        <f t="shared" si="46"/>
        <v>29176.565769999994</v>
      </c>
      <c r="H155">
        <f t="shared" si="44"/>
        <v>27978.54372965149</v>
      </c>
      <c r="I155">
        <f t="shared" si="47"/>
        <v>1435256.8091607918</v>
      </c>
      <c r="J155">
        <f t="shared" si="48"/>
        <v>379984164.29147387</v>
      </c>
      <c r="O155">
        <f>Input!J156</f>
        <v>223.53123957142816</v>
      </c>
      <c r="P155">
        <f t="shared" si="49"/>
        <v>219.42536585714288</v>
      </c>
      <c r="Q155">
        <f t="shared" si="43"/>
        <v>178.45700621083989</v>
      </c>
      <c r="R155">
        <f t="shared" si="50"/>
        <v>2031.6865130447682</v>
      </c>
      <c r="S155">
        <f t="shared" si="51"/>
        <v>79.465148875083202</v>
      </c>
    </row>
    <row r="156" spans="1:19" x14ac:dyDescent="0.25">
      <c r="A156">
        <f>Input!G157</f>
        <v>309</v>
      </c>
      <c r="B156">
        <f t="shared" si="45"/>
        <v>153</v>
      </c>
      <c r="C156">
        <f t="shared" si="27"/>
        <v>2.0382948981297657</v>
      </c>
      <c r="D156">
        <f t="shared" si="41"/>
        <v>0.13025061220494982</v>
      </c>
      <c r="E156">
        <f t="shared" si="42"/>
        <v>7.6775071001316775</v>
      </c>
      <c r="F156">
        <f>Input!I157</f>
        <v>33464.410592714288</v>
      </c>
      <c r="G156">
        <f t="shared" si="46"/>
        <v>29394.68558157143</v>
      </c>
      <c r="H156">
        <f t="shared" si="44"/>
        <v>28149.896236162553</v>
      </c>
      <c r="I156">
        <f t="shared" si="47"/>
        <v>1549500.5144434609</v>
      </c>
      <c r="J156">
        <f t="shared" si="48"/>
        <v>386693937.33821964</v>
      </c>
      <c r="O156">
        <f>Input!J157</f>
        <v>218.119811571436</v>
      </c>
      <c r="P156">
        <f t="shared" si="49"/>
        <v>214.01393785715072</v>
      </c>
      <c r="Q156">
        <f t="shared" si="43"/>
        <v>171.35250651106116</v>
      </c>
      <c r="R156">
        <f t="shared" si="50"/>
        <v>2187.1808226101621</v>
      </c>
      <c r="S156">
        <f t="shared" si="51"/>
        <v>256.60267049226076</v>
      </c>
    </row>
    <row r="157" spans="1:19" x14ac:dyDescent="0.25">
      <c r="A157">
        <f>Input!G158</f>
        <v>310</v>
      </c>
      <c r="B157">
        <f t="shared" si="45"/>
        <v>154</v>
      </c>
      <c r="C157">
        <f>(B157-$AB$3)/$AC$3</f>
        <v>2.0851706992942374</v>
      </c>
      <c r="D157">
        <f t="shared" si="41"/>
        <v>0.12428590283904127</v>
      </c>
      <c r="E157">
        <f t="shared" si="42"/>
        <v>8.0459648049953678</v>
      </c>
      <c r="F157">
        <f>Input!I158</f>
        <v>33677.549430857143</v>
      </c>
      <c r="G157">
        <f t="shared" si="46"/>
        <v>29607.824419714285</v>
      </c>
      <c r="H157">
        <f t="shared" si="44"/>
        <v>28314.37998670579</v>
      </c>
      <c r="I157">
        <f t="shared" si="47"/>
        <v>1672998.5012806677</v>
      </c>
      <c r="J157">
        <f t="shared" si="48"/>
        <v>393189985.18617439</v>
      </c>
      <c r="O157">
        <f>Input!J158</f>
        <v>213.13883814285509</v>
      </c>
      <c r="P157">
        <f t="shared" si="49"/>
        <v>209.03296442856981</v>
      </c>
      <c r="Q157">
        <f t="shared" si="43"/>
        <v>164.48375054323731</v>
      </c>
      <c r="R157">
        <f t="shared" si="50"/>
        <v>2367.3175493264803</v>
      </c>
      <c r="S157">
        <f t="shared" si="51"/>
        <v>523.84124269960364</v>
      </c>
    </row>
    <row r="158" spans="1:19" x14ac:dyDescent="0.25">
      <c r="A158">
        <f>Input!G159</f>
        <v>311</v>
      </c>
      <c r="B158">
        <f t="shared" si="45"/>
        <v>155</v>
      </c>
      <c r="C158">
        <f t="shared" si="27"/>
        <v>2.1320465004587095</v>
      </c>
      <c r="D158">
        <f t="shared" si="41"/>
        <v>0.11859434196140062</v>
      </c>
      <c r="E158">
        <f t="shared" si="42"/>
        <v>8.4321054736782806</v>
      </c>
      <c r="F158">
        <f>Input!I159</f>
        <v>33896.113887714288</v>
      </c>
      <c r="G158">
        <f t="shared" si="46"/>
        <v>29826.388876571429</v>
      </c>
      <c r="H158">
        <f t="shared" si="44"/>
        <v>28472.227197385699</v>
      </c>
      <c r="I158">
        <f t="shared" si="47"/>
        <v>1833753.8533751173</v>
      </c>
      <c r="J158">
        <f t="shared" si="48"/>
        <v>399474811.53327096</v>
      </c>
      <c r="O158">
        <f>Input!J159</f>
        <v>218.56445685714425</v>
      </c>
      <c r="P158">
        <f t="shared" si="49"/>
        <v>214.45858314285897</v>
      </c>
      <c r="Q158">
        <f t="shared" si="43"/>
        <v>157.84721067990949</v>
      </c>
      <c r="R158">
        <f t="shared" si="50"/>
        <v>3686.5839833469286</v>
      </c>
      <c r="S158">
        <f t="shared" si="51"/>
        <v>871.67355623871333</v>
      </c>
    </row>
    <row r="159" spans="1:19" x14ac:dyDescent="0.25">
      <c r="A159">
        <f>Input!G160</f>
        <v>312</v>
      </c>
      <c r="B159">
        <f t="shared" si="45"/>
        <v>156</v>
      </c>
      <c r="C159">
        <f t="shared" si="27"/>
        <v>2.1789223016231811</v>
      </c>
      <c r="D159">
        <f t="shared" si="41"/>
        <v>0.11316342098324919</v>
      </c>
      <c r="E159">
        <f t="shared" si="42"/>
        <v>8.836777744179571</v>
      </c>
      <c r="F159">
        <f>Input!I160</f>
        <v>34127.539946714292</v>
      </c>
      <c r="G159">
        <f t="shared" si="46"/>
        <v>30057.814935571434</v>
      </c>
      <c r="H159">
        <f t="shared" si="44"/>
        <v>28623.666161094392</v>
      </c>
      <c r="I159">
        <f t="shared" si="47"/>
        <v>2056782.7073340015</v>
      </c>
      <c r="J159">
        <f t="shared" si="48"/>
        <v>405551325.83530945</v>
      </c>
      <c r="O159">
        <f>Input!J160</f>
        <v>231.4260590000049</v>
      </c>
      <c r="P159">
        <f t="shared" si="49"/>
        <v>227.32018528571962</v>
      </c>
      <c r="Q159">
        <f t="shared" si="43"/>
        <v>151.43896370869376</v>
      </c>
      <c r="R159">
        <f t="shared" si="50"/>
        <v>6397.9354131412883</v>
      </c>
      <c r="S159">
        <f t="shared" si="51"/>
        <v>1291.1348677117758</v>
      </c>
    </row>
    <row r="161" spans="17:17" x14ac:dyDescent="0.25">
      <c r="Q161">
        <f>MAX(Q3:Q159)</f>
        <v>551.15392554922153</v>
      </c>
    </row>
    <row r="162" spans="17:17" x14ac:dyDescent="0.25">
      <c r="Q162">
        <f>2/3*Q161</f>
        <v>367.43595036614767</v>
      </c>
    </row>
  </sheetData>
  <mergeCells count="2">
    <mergeCell ref="F1:M1"/>
    <mergeCell ref="O1:V1"/>
  </mergeCells>
  <conditionalFormatting sqref="Y5:Z7">
    <cfRule type="cellIs" dxfId="22" priority="3" operator="lessThan">
      <formula>0.025</formula>
    </cfRule>
    <cfRule type="cellIs" dxfId="21" priority="4" operator="between">
      <formula>0.025</formula>
      <formula>0.05</formula>
    </cfRule>
    <cfRule type="cellIs" dxfId="20" priority="5" operator="greaterThan">
      <formula>0.05</formula>
    </cfRule>
  </conditionalFormatting>
  <conditionalFormatting sqref="H1:H1048576">
    <cfRule type="cellIs" dxfId="19" priority="2" operator="greaterThan">
      <formula>$AB$13</formula>
    </cfRule>
  </conditionalFormatting>
  <conditionalFormatting sqref="Q2:Q159">
    <cfRule type="cellIs" dxfId="18" priority="1" operator="equal">
      <formula>$Q$161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4"/>
  <sheetViews>
    <sheetView zoomScale="106" zoomScaleNormal="55" workbookViewId="0">
      <selection sqref="A1:XFD1048576"/>
    </sheetView>
  </sheetViews>
  <sheetFormatPr defaultRowHeight="15" x14ac:dyDescent="0.25"/>
  <cols>
    <col min="2" max="2" width="9.5703125" customWidth="1"/>
    <col min="6" max="6" width="12" bestFit="1" customWidth="1"/>
    <col min="7" max="8" width="12" customWidth="1"/>
    <col min="9" max="9" width="12" bestFit="1" customWidth="1"/>
    <col min="12" max="12" width="9.5703125" customWidth="1"/>
    <col min="14" max="14" width="9.5703125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36" t="s">
        <v>18</v>
      </c>
      <c r="D1" s="36"/>
      <c r="E1" s="36"/>
      <c r="F1" s="36"/>
      <c r="G1" s="36"/>
      <c r="H1" s="36"/>
      <c r="I1" s="36"/>
      <c r="J1" s="36"/>
      <c r="L1" s="36" t="s">
        <v>19</v>
      </c>
      <c r="M1" s="36"/>
      <c r="N1" s="36"/>
      <c r="O1" s="36"/>
      <c r="P1" s="36"/>
      <c r="Q1" s="36"/>
      <c r="R1" s="36"/>
      <c r="S1" s="36"/>
    </row>
    <row r="2" spans="1:35" ht="14.45" x14ac:dyDescent="0.3">
      <c r="A2" t="s">
        <v>30</v>
      </c>
      <c r="B2" t="s">
        <v>9</v>
      </c>
      <c r="C2" t="s">
        <v>462</v>
      </c>
      <c r="D2" t="s">
        <v>20</v>
      </c>
      <c r="E2" t="s">
        <v>8</v>
      </c>
      <c r="F2" t="s">
        <v>464</v>
      </c>
      <c r="G2" t="s">
        <v>465</v>
      </c>
      <c r="I2" t="s">
        <v>466</v>
      </c>
      <c r="J2" t="s">
        <v>3</v>
      </c>
      <c r="L2" t="s">
        <v>0</v>
      </c>
      <c r="M2" t="s">
        <v>21</v>
      </c>
      <c r="N2" t="s">
        <v>8</v>
      </c>
      <c r="O2" t="s">
        <v>464</v>
      </c>
      <c r="P2" t="s">
        <v>465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156</v>
      </c>
      <c r="B3">
        <f>A3-$A$3</f>
        <v>0</v>
      </c>
      <c r="C3" s="4">
        <f>Input!I4</f>
        <v>4069.7250111428575</v>
      </c>
      <c r="D3">
        <f>C3-$C$3</f>
        <v>0</v>
      </c>
      <c r="E3">
        <f t="shared" ref="E3:E34" si="0">(_Ac/(1+EXP(-1*(B3-_Muc)/_sc)))</f>
        <v>27.967933103411539</v>
      </c>
      <c r="F3">
        <f>(D3-E3)^2</f>
        <v>782.20528207690302</v>
      </c>
      <c r="G3">
        <f>(E3-$H$4)^2</f>
        <v>3664204.6372198528</v>
      </c>
      <c r="H3" s="2" t="s">
        <v>11</v>
      </c>
      <c r="I3" s="16">
        <f>SUM(F3:F167)</f>
        <v>684887414.91808677</v>
      </c>
      <c r="J3">
        <f>1-(I3/I5)</f>
        <v>-5.370925106627908</v>
      </c>
      <c r="L3">
        <f>Input!J4</f>
        <v>4.1058737142852806</v>
      </c>
      <c r="M3">
        <f>L3-$L$3</f>
        <v>0</v>
      </c>
      <c r="N3">
        <f>_Ac*EXP(-1*(B3-_Muc)/_sc)*(1/_sc)*(1/(1+EXP(-1*(B3-_Muc)/_sc))^2)+$L$3</f>
        <v>7.2790393776007862</v>
      </c>
      <c r="O3">
        <f>(L3-N3)^2</f>
        <v>10.068980326844533</v>
      </c>
      <c r="P3">
        <f>(N3-$Q$4)^2</f>
        <v>9763.7872089314405</v>
      </c>
      <c r="Q3" s="1" t="s">
        <v>11</v>
      </c>
      <c r="R3" s="16">
        <f>SUM(O3:O167)</f>
        <v>4209278.8472527498</v>
      </c>
      <c r="S3" s="5">
        <f>1-(R3/R5)</f>
        <v>-4.3859402905135614</v>
      </c>
      <c r="V3">
        <f>COUNT(B3:B500)</f>
        <v>108</v>
      </c>
      <c r="X3">
        <v>2127.8399546254805</v>
      </c>
      <c r="Y3">
        <v>37.563129381104332</v>
      </c>
      <c r="Z3">
        <v>8.6980418655760783</v>
      </c>
      <c r="AA3">
        <v>0.28440957142857137</v>
      </c>
      <c r="AB3" s="37" t="s">
        <v>22</v>
      </c>
      <c r="AC3" s="37"/>
      <c r="AD3" s="37"/>
      <c r="AE3" s="37"/>
      <c r="AF3" s="37"/>
      <c r="AG3" s="37"/>
      <c r="AH3" s="37"/>
      <c r="AI3" s="37"/>
    </row>
    <row r="4" spans="1:35" x14ac:dyDescent="0.25">
      <c r="A4">
        <f>Input!G5</f>
        <v>157</v>
      </c>
      <c r="B4">
        <f t="shared" ref="B4:B67" si="1">A4-$A$3</f>
        <v>1</v>
      </c>
      <c r="C4" s="4">
        <f>Input!I5</f>
        <v>4073.8498058571427</v>
      </c>
      <c r="D4">
        <f>C4-$C$3</f>
        <v>4.1247947142851444</v>
      </c>
      <c r="E4">
        <f t="shared" si="0"/>
        <v>31.325325053645454</v>
      </c>
      <c r="F4">
        <f t="shared" ref="F4:F67" si="2">(D4-E4)^2</f>
        <v>739.86885074246061</v>
      </c>
      <c r="G4">
        <f t="shared" ref="G4:G67" si="3">(E4-$H$4)^2</f>
        <v>3651362.3945439621</v>
      </c>
      <c r="H4">
        <f>AVERAGE(D3:D167)</f>
        <v>1942.1791641904754</v>
      </c>
      <c r="I4" t="s">
        <v>5</v>
      </c>
      <c r="J4" t="s">
        <v>6</v>
      </c>
      <c r="L4">
        <f>Input!J5</f>
        <v>4.1247947142851444</v>
      </c>
      <c r="M4">
        <f t="shared" ref="M4:M67" si="4">L4-$L$3</f>
        <v>1.8920999999863852E-2</v>
      </c>
      <c r="N4">
        <f t="shared" ref="N4:N34" si="5">_Ac*EXP(-1*(B4-_Muc)/_sc)*(1/_sc)*(1/(1+EXP(-1*(B4-_Muc)/_sc))^2)+$L$3</f>
        <v>7.6542774713670187</v>
      </c>
      <c r="O4">
        <f t="shared" ref="O4:O67" si="6">(L4-N4)^2</f>
        <v>12.457248532538269</v>
      </c>
      <c r="P4">
        <f t="shared" ref="P4:P67" si="7">(N4-$Q$4)^2</f>
        <v>9689.7720511688567</v>
      </c>
      <c r="Q4">
        <f>AVERAGE(M3:M167)</f>
        <v>106.09091725132323</v>
      </c>
      <c r="R4" t="s">
        <v>5</v>
      </c>
      <c r="S4" t="s">
        <v>6</v>
      </c>
      <c r="AB4" s="37"/>
      <c r="AC4" s="37"/>
      <c r="AD4" s="37"/>
      <c r="AE4" s="37"/>
      <c r="AF4" s="37"/>
      <c r="AG4" s="37"/>
      <c r="AH4" s="37"/>
      <c r="AI4" s="37"/>
    </row>
    <row r="5" spans="1:35" x14ac:dyDescent="0.25">
      <c r="A5">
        <f>Input!G6</f>
        <v>158</v>
      </c>
      <c r="B5">
        <f t="shared" si="1"/>
        <v>2</v>
      </c>
      <c r="C5" s="4">
        <f>Input!I6</f>
        <v>4078.1543508571435</v>
      </c>
      <c r="D5">
        <f t="shared" ref="D5:D67" si="8">C5-$C$3</f>
        <v>8.4293397142860158</v>
      </c>
      <c r="E5">
        <f t="shared" si="0"/>
        <v>35.079020049461455</v>
      </c>
      <c r="F5">
        <f t="shared" si="2"/>
        <v>710.20546196703651</v>
      </c>
      <c r="G5">
        <f t="shared" si="3"/>
        <v>3637030.9597826763</v>
      </c>
      <c r="I5">
        <f>SUM(G3:G167)</f>
        <v>107502035.1762687</v>
      </c>
      <c r="J5" s="5">
        <f>1-((1-J3)*(V3-1)/(V3-1-1))</f>
        <v>-5.4310281736715673</v>
      </c>
      <c r="L5">
        <f>Input!J6</f>
        <v>4.3045450000008714</v>
      </c>
      <c r="M5">
        <f t="shared" si="4"/>
        <v>0.19867128571559078</v>
      </c>
      <c r="N5">
        <f t="shared" si="5"/>
        <v>8.0723660485467814</v>
      </c>
      <c r="O5">
        <f t="shared" si="6"/>
        <v>14.196475453865601</v>
      </c>
      <c r="P5">
        <f t="shared" si="7"/>
        <v>9607.636379891308</v>
      </c>
      <c r="R5">
        <f>SUM(P3:P167)</f>
        <v>781530.91571896826</v>
      </c>
      <c r="S5" s="5">
        <f>1-((1-S3)*(V3-1)/(V3-1-1))</f>
        <v>-4.436751047971236</v>
      </c>
      <c r="V5" s="17"/>
      <c r="W5" s="18"/>
      <c r="AB5" s="37"/>
      <c r="AC5" s="37"/>
      <c r="AD5" s="37"/>
      <c r="AE5" s="37"/>
      <c r="AF5" s="37"/>
      <c r="AG5" s="37"/>
      <c r="AH5" s="37"/>
      <c r="AI5" s="37"/>
    </row>
    <row r="6" spans="1:35" x14ac:dyDescent="0.25">
      <c r="A6">
        <f>Input!G7</f>
        <v>159</v>
      </c>
      <c r="B6">
        <f t="shared" si="1"/>
        <v>3</v>
      </c>
      <c r="C6" s="4">
        <f>Input!I7</f>
        <v>4082.7592678571432</v>
      </c>
      <c r="D6">
        <f t="shared" si="8"/>
        <v>13.034256714285675</v>
      </c>
      <c r="E6">
        <f t="shared" si="0"/>
        <v>39.274091897133921</v>
      </c>
      <c r="F6">
        <f t="shared" si="2"/>
        <v>688.52895042304067</v>
      </c>
      <c r="G6">
        <f t="shared" si="3"/>
        <v>3621047.7141597266</v>
      </c>
      <c r="L6">
        <f>Input!J7</f>
        <v>4.6049169999996593</v>
      </c>
      <c r="M6">
        <f t="shared" si="4"/>
        <v>0.49904328571437873</v>
      </c>
      <c r="N6">
        <f t="shared" si="5"/>
        <v>8.5378137336526994</v>
      </c>
      <c r="O6">
        <f t="shared" si="6"/>
        <v>15.467676717578751</v>
      </c>
      <c r="P6">
        <f t="shared" si="7"/>
        <v>9516.6080059293436</v>
      </c>
      <c r="V6" s="19" t="s">
        <v>17</v>
      </c>
      <c r="W6" s="20">
        <f>SQRT((S5-J5)^2)</f>
        <v>0.99427712570033133</v>
      </c>
      <c r="AB6" s="37"/>
      <c r="AC6" s="37"/>
      <c r="AD6" s="37"/>
      <c r="AE6" s="37"/>
      <c r="AF6" s="37"/>
      <c r="AG6" s="37"/>
      <c r="AH6" s="37"/>
      <c r="AI6" s="37"/>
    </row>
    <row r="7" spans="1:35" x14ac:dyDescent="0.25">
      <c r="A7">
        <f>Input!G8</f>
        <v>160</v>
      </c>
      <c r="B7">
        <f t="shared" si="1"/>
        <v>4</v>
      </c>
      <c r="C7" s="4">
        <f>Input!I8</f>
        <v>4087.413852857143</v>
      </c>
      <c r="D7">
        <f t="shared" si="8"/>
        <v>17.688841714285445</v>
      </c>
      <c r="E7">
        <f t="shared" si="0"/>
        <v>43.960310672616231</v>
      </c>
      <c r="F7">
        <f t="shared" si="2"/>
        <v>690.19008122853802</v>
      </c>
      <c r="G7">
        <f t="shared" si="3"/>
        <v>3603234.8158506555</v>
      </c>
      <c r="L7">
        <f>Input!J8</f>
        <v>4.6545849999997699</v>
      </c>
      <c r="M7">
        <f t="shared" si="4"/>
        <v>0.54871128571448935</v>
      </c>
      <c r="N7">
        <f t="shared" si="5"/>
        <v>9.0555059584569459</v>
      </c>
      <c r="O7">
        <f t="shared" si="6"/>
        <v>19.368105282587628</v>
      </c>
      <c r="P7">
        <f t="shared" si="7"/>
        <v>9415.8710447757221</v>
      </c>
      <c r="V7" s="21"/>
      <c r="W7" s="22"/>
      <c r="AB7" s="37"/>
      <c r="AC7" s="37"/>
      <c r="AD7" s="37"/>
      <c r="AE7" s="37"/>
      <c r="AF7" s="37"/>
      <c r="AG7" s="37"/>
      <c r="AH7" s="37"/>
      <c r="AI7" s="37"/>
    </row>
    <row r="8" spans="1:35" x14ac:dyDescent="0.25">
      <c r="A8">
        <f>Input!G9</f>
        <v>161</v>
      </c>
      <c r="B8">
        <f t="shared" si="1"/>
        <v>5</v>
      </c>
      <c r="C8" s="4">
        <f>Input!I9</f>
        <v>4092.0305957142855</v>
      </c>
      <c r="D8">
        <f t="shared" si="8"/>
        <v>22.305584571427971</v>
      </c>
      <c r="E8">
        <f t="shared" si="0"/>
        <v>49.192523020067625</v>
      </c>
      <c r="F8">
        <f t="shared" si="2"/>
        <v>722.90745914093736</v>
      </c>
      <c r="G8">
        <f t="shared" si="3"/>
        <v>3583398.4236496217</v>
      </c>
      <c r="L8">
        <f>Input!J9</f>
        <v>4.6167428571425262</v>
      </c>
      <c r="M8">
        <f t="shared" si="4"/>
        <v>0.51086914285724561</v>
      </c>
      <c r="N8">
        <f t="shared" si="5"/>
        <v>9.6307108152222209</v>
      </c>
      <c r="O8">
        <f t="shared" si="6"/>
        <v>25.139874684649865</v>
      </c>
      <c r="P8">
        <f t="shared" si="7"/>
        <v>9304.5714256952251</v>
      </c>
      <c r="AB8" s="37"/>
      <c r="AC8" s="37"/>
      <c r="AD8" s="37"/>
      <c r="AE8" s="37"/>
      <c r="AF8" s="37"/>
      <c r="AG8" s="37"/>
      <c r="AH8" s="37"/>
      <c r="AI8" s="37"/>
    </row>
    <row r="9" spans="1:35" x14ac:dyDescent="0.25">
      <c r="A9">
        <f>Input!G10</f>
        <v>162</v>
      </c>
      <c r="B9">
        <f t="shared" si="1"/>
        <v>6</v>
      </c>
      <c r="C9" s="4">
        <f>Input!I10</f>
        <v>4096.6260524285708</v>
      </c>
      <c r="D9">
        <f t="shared" si="8"/>
        <v>26.901041285713291</v>
      </c>
      <c r="E9">
        <f t="shared" si="0"/>
        <v>55.031034544964768</v>
      </c>
      <c r="F9">
        <f t="shared" si="2"/>
        <v>791.29652076553361</v>
      </c>
      <c r="G9">
        <f t="shared" si="3"/>
        <v>3561328.0632245489</v>
      </c>
      <c r="L9">
        <f>Input!J10</f>
        <v>4.5954567142853193</v>
      </c>
      <c r="M9">
        <f t="shared" si="4"/>
        <v>0.48958300000003874</v>
      </c>
      <c r="N9">
        <f t="shared" si="5"/>
        <v>10.26907700701596</v>
      </c>
      <c r="O9">
        <f t="shared" si="6"/>
        <v>32.189967226084924</v>
      </c>
      <c r="P9">
        <f t="shared" si="7"/>
        <v>9181.8250678055447</v>
      </c>
      <c r="AB9" s="37"/>
      <c r="AC9" s="37"/>
      <c r="AD9" s="37"/>
      <c r="AE9" s="37"/>
      <c r="AF9" s="37"/>
      <c r="AG9" s="37"/>
      <c r="AH9" s="37"/>
      <c r="AI9" s="37"/>
    </row>
    <row r="10" spans="1:35" x14ac:dyDescent="0.25">
      <c r="A10">
        <f>Input!G11</f>
        <v>163</v>
      </c>
      <c r="B10">
        <f t="shared" si="1"/>
        <v>7</v>
      </c>
      <c r="C10" s="4">
        <f>Input!I11</f>
        <v>4101.1931274285716</v>
      </c>
      <c r="D10">
        <f t="shared" si="8"/>
        <v>31.468116285714132</v>
      </c>
      <c r="E10">
        <f t="shared" si="0"/>
        <v>61.541985165089741</v>
      </c>
      <c r="F10">
        <f t="shared" si="2"/>
        <v>904.43758937387679</v>
      </c>
      <c r="G10">
        <f t="shared" si="3"/>
        <v>3536796.1991325603</v>
      </c>
      <c r="L10">
        <f>Input!J11</f>
        <v>4.5670750000008411</v>
      </c>
      <c r="M10">
        <f t="shared" si="4"/>
        <v>0.46120128571556052</v>
      </c>
      <c r="N10">
        <f t="shared" si="5"/>
        <v>10.976621349016025</v>
      </c>
      <c r="O10">
        <f t="shared" si="6"/>
        <v>41.082284400173869</v>
      </c>
      <c r="P10">
        <f t="shared" si="7"/>
        <v>9046.7292849916539</v>
      </c>
      <c r="AB10" s="37"/>
      <c r="AC10" s="37"/>
      <c r="AD10" s="37"/>
      <c r="AE10" s="37"/>
      <c r="AF10" s="37"/>
      <c r="AG10" s="37"/>
      <c r="AH10" s="37"/>
      <c r="AI10" s="37"/>
    </row>
    <row r="11" spans="1:35" x14ac:dyDescent="0.25">
      <c r="A11">
        <f>Input!G12</f>
        <v>164</v>
      </c>
      <c r="B11">
        <f t="shared" si="1"/>
        <v>8</v>
      </c>
      <c r="C11" s="4">
        <f>Input!I12</f>
        <v>4105.9872554285712</v>
      </c>
      <c r="D11">
        <f t="shared" si="8"/>
        <v>36.262244285713678</v>
      </c>
      <c r="E11">
        <f t="shared" si="0"/>
        <v>68.797705493651833</v>
      </c>
      <c r="F11">
        <f t="shared" si="2"/>
        <v>1058.5562360132485</v>
      </c>
      <c r="G11">
        <f t="shared" si="3"/>
        <v>3509558.0897890385</v>
      </c>
      <c r="L11">
        <f>Input!J12</f>
        <v>4.7941279999995459</v>
      </c>
      <c r="M11">
        <f t="shared" si="4"/>
        <v>0.68825428571426528</v>
      </c>
      <c r="N11">
        <f t="shared" si="5"/>
        <v>11.759702781829706</v>
      </c>
      <c r="O11">
        <f t="shared" si="6"/>
        <v>48.519232041268282</v>
      </c>
      <c r="P11">
        <f t="shared" si="7"/>
        <v>8898.3780232895861</v>
      </c>
      <c r="AB11" s="37"/>
      <c r="AC11" s="37"/>
      <c r="AD11" s="37"/>
      <c r="AE11" s="37"/>
      <c r="AF11" s="37"/>
      <c r="AG11" s="37"/>
      <c r="AH11" s="37"/>
      <c r="AI11" s="37"/>
    </row>
    <row r="12" spans="1:35" x14ac:dyDescent="0.25">
      <c r="A12">
        <f>Input!G13</f>
        <v>165</v>
      </c>
      <c r="B12">
        <f t="shared" si="1"/>
        <v>9</v>
      </c>
      <c r="C12" s="4">
        <f>Input!I13</f>
        <v>4110.8263209999996</v>
      </c>
      <c r="D12">
        <f t="shared" si="8"/>
        <v>41.101309857142041</v>
      </c>
      <c r="E12">
        <f t="shared" si="0"/>
        <v>76.877039028406372</v>
      </c>
      <c r="F12">
        <f t="shared" si="2"/>
        <v>1279.9027977356536</v>
      </c>
      <c r="G12">
        <f t="shared" si="3"/>
        <v>3479352.0181341306</v>
      </c>
      <c r="L12">
        <f>Input!J13</f>
        <v>4.8390655714283639</v>
      </c>
      <c r="M12">
        <f t="shared" si="4"/>
        <v>0.73319185714308333</v>
      </c>
      <c r="N12">
        <f t="shared" si="5"/>
        <v>12.624979330870746</v>
      </c>
      <c r="O12">
        <f t="shared" si="6"/>
        <v>60.620453069474202</v>
      </c>
      <c r="P12">
        <f t="shared" si="7"/>
        <v>8735.8815513498794</v>
      </c>
      <c r="T12" t="s">
        <v>25</v>
      </c>
      <c r="U12" t="s">
        <v>26</v>
      </c>
      <c r="V12" t="s">
        <v>27</v>
      </c>
      <c r="AB12" s="37"/>
      <c r="AC12" s="37"/>
      <c r="AD12" s="37"/>
      <c r="AE12" s="37"/>
      <c r="AF12" s="37"/>
      <c r="AG12" s="37"/>
      <c r="AH12" s="37"/>
      <c r="AI12" s="37"/>
    </row>
    <row r="13" spans="1:35" x14ac:dyDescent="0.25">
      <c r="A13">
        <f>Input!G14</f>
        <v>166</v>
      </c>
      <c r="B13">
        <f t="shared" si="1"/>
        <v>10</v>
      </c>
      <c r="C13" s="4">
        <f>Input!I14</f>
        <v>4116.0745548571422</v>
      </c>
      <c r="D13">
        <f t="shared" si="8"/>
        <v>46.349543714284664</v>
      </c>
      <c r="E13">
        <f t="shared" si="0"/>
        <v>85.865611085160069</v>
      </c>
      <c r="F13">
        <f t="shared" si="2"/>
        <v>1561.5195804595637</v>
      </c>
      <c r="G13">
        <f t="shared" si="3"/>
        <v>3445900.0074424804</v>
      </c>
      <c r="L13">
        <f>Input!J14</f>
        <v>5.2482338571426226</v>
      </c>
      <c r="M13">
        <f t="shared" si="4"/>
        <v>1.142360142857342</v>
      </c>
      <c r="N13">
        <f t="shared" si="5"/>
        <v>13.579343907432433</v>
      </c>
      <c r="O13">
        <f t="shared" si="6"/>
        <v>69.407394670039892</v>
      </c>
      <c r="P13">
        <f t="shared" si="7"/>
        <v>8558.3912025620866</v>
      </c>
      <c r="S13" t="s">
        <v>23</v>
      </c>
      <c r="T13">
        <f>_Ac*0.8413</f>
        <v>1790.1517538264168</v>
      </c>
      <c r="AB13" s="37"/>
      <c r="AC13" s="37"/>
      <c r="AD13" s="37"/>
      <c r="AE13" s="37"/>
      <c r="AF13" s="37"/>
      <c r="AG13" s="37"/>
      <c r="AH13" s="37"/>
      <c r="AI13" s="37"/>
    </row>
    <row r="14" spans="1:35" x14ac:dyDescent="0.25">
      <c r="A14">
        <f>Input!G15</f>
        <v>167</v>
      </c>
      <c r="B14">
        <f t="shared" si="1"/>
        <v>11</v>
      </c>
      <c r="C14" s="4">
        <f>Input!I15</f>
        <v>4121.4457755714284</v>
      </c>
      <c r="D14">
        <f t="shared" si="8"/>
        <v>51.720764428570874</v>
      </c>
      <c r="E14">
        <f t="shared" si="0"/>
        <v>95.856021048786047</v>
      </c>
      <c r="F14">
        <f t="shared" si="2"/>
        <v>1947.9208769322472</v>
      </c>
      <c r="G14">
        <f t="shared" si="3"/>
        <v>3408909.1489006071</v>
      </c>
      <c r="L14">
        <f>Input!J15</f>
        <v>5.3712207142862098</v>
      </c>
      <c r="M14">
        <f t="shared" si="4"/>
        <v>1.2653470000009293</v>
      </c>
      <c r="N14">
        <f t="shared" si="5"/>
        <v>14.629834333210258</v>
      </c>
      <c r="O14">
        <f t="shared" si="6"/>
        <v>85.721926144525867</v>
      </c>
      <c r="P14">
        <f t="shared" si="7"/>
        <v>8365.1296885539377</v>
      </c>
      <c r="S14" t="s">
        <v>24</v>
      </c>
      <c r="T14">
        <f>_Ac*0.9772</f>
        <v>2079.3252036600193</v>
      </c>
      <c r="AB14" s="37"/>
      <c r="AC14" s="37"/>
      <c r="AD14" s="37"/>
      <c r="AE14" s="37"/>
      <c r="AF14" s="37"/>
      <c r="AG14" s="37"/>
      <c r="AH14" s="37"/>
      <c r="AI14" s="37"/>
    </row>
    <row r="15" spans="1:35" x14ac:dyDescent="0.25">
      <c r="A15">
        <f>Input!G16</f>
        <v>168</v>
      </c>
      <c r="B15">
        <f t="shared" si="1"/>
        <v>12</v>
      </c>
      <c r="C15" s="4">
        <f>Input!I16</f>
        <v>4127.3491515714286</v>
      </c>
      <c r="D15">
        <f t="shared" si="8"/>
        <v>57.624140428571081</v>
      </c>
      <c r="E15">
        <f t="shared" si="0"/>
        <v>106.94792966928269</v>
      </c>
      <c r="F15">
        <f t="shared" si="2"/>
        <v>2432.8361850621377</v>
      </c>
      <c r="G15">
        <f t="shared" si="3"/>
        <v>3368073.6841621809</v>
      </c>
      <c r="L15">
        <f>Input!J16</f>
        <v>5.9033760000002076</v>
      </c>
      <c r="M15">
        <f t="shared" si="4"/>
        <v>1.797502285714927</v>
      </c>
      <c r="N15">
        <f t="shared" si="5"/>
        <v>15.783512533761622</v>
      </c>
      <c r="O15">
        <f t="shared" si="6"/>
        <v>97.617097925767013</v>
      </c>
      <c r="P15">
        <f t="shared" si="7"/>
        <v>8155.4273468214687</v>
      </c>
      <c r="AB15" s="37"/>
      <c r="AC15" s="37"/>
      <c r="AD15" s="37"/>
      <c r="AE15" s="37"/>
      <c r="AF15" s="37"/>
      <c r="AG15" s="37"/>
      <c r="AH15" s="37"/>
      <c r="AI15" s="37"/>
    </row>
    <row r="16" spans="1:35" x14ac:dyDescent="0.25">
      <c r="A16">
        <f>Input!G17</f>
        <v>169</v>
      </c>
      <c r="B16">
        <f t="shared" si="1"/>
        <v>13</v>
      </c>
      <c r="C16" s="4">
        <f>Input!I17</f>
        <v>4133.4890409999998</v>
      </c>
      <c r="D16">
        <f t="shared" si="8"/>
        <v>63.764029857142305</v>
      </c>
      <c r="E16">
        <f t="shared" si="0"/>
        <v>119.24800791732847</v>
      </c>
      <c r="F16">
        <f t="shared" si="2"/>
        <v>3078.4718213832193</v>
      </c>
      <c r="G16">
        <f t="shared" si="3"/>
        <v>3323078.000511352</v>
      </c>
      <c r="L16">
        <f>Input!J17</f>
        <v>6.1398894285712231</v>
      </c>
      <c r="M16">
        <f t="shared" si="4"/>
        <v>2.0340157142859425</v>
      </c>
      <c r="N16">
        <f t="shared" si="5"/>
        <v>17.04730756202342</v>
      </c>
      <c r="O16">
        <f t="shared" si="6"/>
        <v>118.9717703379618</v>
      </c>
      <c r="P16">
        <f t="shared" si="7"/>
        <v>7928.7644265003673</v>
      </c>
      <c r="AB16" s="37"/>
      <c r="AC16" s="37"/>
      <c r="AD16" s="37"/>
      <c r="AE16" s="37"/>
      <c r="AF16" s="37"/>
      <c r="AG16" s="37"/>
      <c r="AH16" s="37"/>
      <c r="AI16" s="37"/>
    </row>
    <row r="17" spans="1:35" x14ac:dyDescent="0.25">
      <c r="A17">
        <f>Input!G18</f>
        <v>170</v>
      </c>
      <c r="B17">
        <f t="shared" si="1"/>
        <v>14</v>
      </c>
      <c r="C17" s="4">
        <f>Input!I18</f>
        <v>4140.1539904285719</v>
      </c>
      <c r="D17">
        <f t="shared" si="8"/>
        <v>70.428979285714377</v>
      </c>
      <c r="E17">
        <f t="shared" si="0"/>
        <v>132.86970853248482</v>
      </c>
      <c r="F17">
        <f t="shared" si="2"/>
        <v>3898.844668868494</v>
      </c>
      <c r="G17">
        <f t="shared" si="3"/>
        <v>3273600.7063334142</v>
      </c>
      <c r="L17">
        <f>Input!J18</f>
        <v>6.6649494285720721</v>
      </c>
      <c r="M17">
        <f t="shared" si="4"/>
        <v>2.5590757142867915</v>
      </c>
      <c r="N17">
        <f t="shared" si="5"/>
        <v>18.427817079685386</v>
      </c>
      <c r="O17">
        <f t="shared" si="6"/>
        <v>138.36505537760806</v>
      </c>
      <c r="P17">
        <f t="shared" si="7"/>
        <v>7684.8191317026121</v>
      </c>
      <c r="AB17" s="37"/>
      <c r="AC17" s="37"/>
      <c r="AD17" s="37"/>
      <c r="AE17" s="37"/>
      <c r="AF17" s="37"/>
      <c r="AG17" s="37"/>
      <c r="AH17" s="37"/>
      <c r="AI17" s="37"/>
    </row>
    <row r="18" spans="1:35" x14ac:dyDescent="0.25">
      <c r="A18">
        <f>Input!G19</f>
        <v>171</v>
      </c>
      <c r="B18">
        <f t="shared" si="1"/>
        <v>15</v>
      </c>
      <c r="C18" s="4">
        <f>Input!I19</f>
        <v>4147.0365321428571</v>
      </c>
      <c r="D18">
        <f t="shared" si="8"/>
        <v>77.31152099999963</v>
      </c>
      <c r="E18">
        <f t="shared" si="0"/>
        <v>147.93281615961649</v>
      </c>
      <c r="F18">
        <f t="shared" si="2"/>
        <v>4987.3673300217242</v>
      </c>
      <c r="G18">
        <f t="shared" si="3"/>
        <v>3219319.9574220739</v>
      </c>
      <c r="L18">
        <f>Input!J19</f>
        <v>6.882541714285253</v>
      </c>
      <c r="M18">
        <f t="shared" si="4"/>
        <v>2.7766679999999724</v>
      </c>
      <c r="N18">
        <f t="shared" si="5"/>
        <v>19.931062268386476</v>
      </c>
      <c r="O18">
        <f t="shared" si="6"/>
        <v>170.2638886508021</v>
      </c>
      <c r="P18">
        <f t="shared" si="7"/>
        <v>7423.5206106806927</v>
      </c>
      <c r="AB18" s="37"/>
      <c r="AC18" s="37"/>
      <c r="AD18" s="37"/>
      <c r="AE18" s="37"/>
      <c r="AF18" s="37"/>
      <c r="AG18" s="37"/>
      <c r="AH18" s="37"/>
      <c r="AI18" s="37"/>
    </row>
    <row r="19" spans="1:35" x14ac:dyDescent="0.25">
      <c r="A19">
        <f>Input!G20</f>
        <v>172</v>
      </c>
      <c r="B19">
        <f t="shared" si="1"/>
        <v>16</v>
      </c>
      <c r="C19" s="4">
        <f>Input!I20</f>
        <v>4154.2052551428569</v>
      </c>
      <c r="D19">
        <f t="shared" si="8"/>
        <v>84.480243999999402</v>
      </c>
      <c r="E19">
        <f t="shared" si="0"/>
        <v>164.56272732739873</v>
      </c>
      <c r="F19">
        <f t="shared" si="2"/>
        <v>6413.2041358831921</v>
      </c>
      <c r="G19">
        <f t="shared" si="3"/>
        <v>3159920.1966057806</v>
      </c>
      <c r="L19">
        <f>Input!J20</f>
        <v>7.1687229999997726</v>
      </c>
      <c r="M19">
        <f t="shared" si="4"/>
        <v>3.062849285714492</v>
      </c>
      <c r="N19">
        <f t="shared" si="5"/>
        <v>21.562192018000214</v>
      </c>
      <c r="O19">
        <f t="shared" si="6"/>
        <v>207.17195037213861</v>
      </c>
      <c r="P19">
        <f t="shared" si="7"/>
        <v>7145.1053895706191</v>
      </c>
    </row>
    <row r="20" spans="1:35" x14ac:dyDescent="0.25">
      <c r="A20">
        <f>Input!G21</f>
        <v>173</v>
      </c>
      <c r="B20">
        <f t="shared" si="1"/>
        <v>17</v>
      </c>
      <c r="C20" s="4">
        <f>Input!I21</f>
        <v>4161.4260111428575</v>
      </c>
      <c r="D20">
        <f t="shared" si="8"/>
        <v>91.701000000000022</v>
      </c>
      <c r="E20">
        <f t="shared" si="0"/>
        <v>182.88940809468906</v>
      </c>
      <c r="F20">
        <f t="shared" si="2"/>
        <v>8315.3257708435485</v>
      </c>
      <c r="G20">
        <f t="shared" si="3"/>
        <v>3095100.4459035713</v>
      </c>
      <c r="L20">
        <f>Input!J21</f>
        <v>7.2207560000006197</v>
      </c>
      <c r="M20">
        <f t="shared" si="4"/>
        <v>3.1148822857153391</v>
      </c>
      <c r="N20">
        <f t="shared" si="5"/>
        <v>23.325133822018827</v>
      </c>
      <c r="O20">
        <f t="shared" si="6"/>
        <v>259.35098503431192</v>
      </c>
      <c r="P20">
        <f t="shared" si="7"/>
        <v>6850.1749066665197</v>
      </c>
    </row>
    <row r="21" spans="1:35" x14ac:dyDescent="0.25">
      <c r="A21">
        <f>Input!G22</f>
        <v>174</v>
      </c>
      <c r="B21">
        <f t="shared" si="1"/>
        <v>18</v>
      </c>
      <c r="C21" s="4">
        <f>Input!I22</f>
        <v>4169.3137351428577</v>
      </c>
      <c r="D21">
        <f t="shared" si="8"/>
        <v>99.588724000000184</v>
      </c>
      <c r="E21">
        <f t="shared" si="0"/>
        <v>203.04597577715126</v>
      </c>
      <c r="F21">
        <f t="shared" si="2"/>
        <v>10703.402945280828</v>
      </c>
      <c r="G21">
        <f t="shared" si="3"/>
        <v>3024584.247040695</v>
      </c>
      <c r="L21">
        <f>Input!J22</f>
        <v>7.8877240000001621</v>
      </c>
      <c r="M21">
        <f t="shared" si="4"/>
        <v>3.7818502857148815</v>
      </c>
      <c r="N21">
        <f t="shared" si="5"/>
        <v>25.222191288042016</v>
      </c>
      <c r="O21">
        <f t="shared" si="6"/>
        <v>300.48375616019308</v>
      </c>
      <c r="P21">
        <f t="shared" si="7"/>
        <v>6539.7508389242739</v>
      </c>
    </row>
    <row r="22" spans="1:35" x14ac:dyDescent="0.25">
      <c r="A22">
        <f>Input!G23</f>
        <v>175</v>
      </c>
      <c r="B22">
        <f t="shared" si="1"/>
        <v>19</v>
      </c>
      <c r="C22" s="4">
        <f>Input!I23</f>
        <v>4177.234571</v>
      </c>
      <c r="D22">
        <f t="shared" si="8"/>
        <v>107.50955985714245</v>
      </c>
      <c r="E22">
        <f t="shared" si="0"/>
        <v>225.16685275439156</v>
      </c>
      <c r="F22">
        <f t="shared" si="2"/>
        <v>13843.238571909065</v>
      </c>
      <c r="G22">
        <f t="shared" si="3"/>
        <v>2948131.277623083</v>
      </c>
      <c r="L22">
        <f>Input!J23</f>
        <v>7.920835857142265</v>
      </c>
      <c r="M22">
        <f t="shared" si="4"/>
        <v>3.8149621428569844</v>
      </c>
      <c r="N22">
        <f t="shared" si="5"/>
        <v>27.253591723457042</v>
      </c>
      <c r="O22">
        <f t="shared" si="6"/>
        <v>373.75544938652843</v>
      </c>
      <c r="P22">
        <f t="shared" si="7"/>
        <v>6215.3238963867434</v>
      </c>
    </row>
    <row r="23" spans="1:35" x14ac:dyDescent="0.25">
      <c r="A23">
        <f>Input!G24</f>
        <v>176</v>
      </c>
      <c r="B23">
        <f t="shared" si="1"/>
        <v>20</v>
      </c>
      <c r="C23" s="4">
        <f>Input!I24</f>
        <v>4185.2996801428571</v>
      </c>
      <c r="D23">
        <f t="shared" si="8"/>
        <v>115.57466899999963</v>
      </c>
      <c r="E23">
        <f t="shared" si="0"/>
        <v>249.38544609502361</v>
      </c>
      <c r="F23">
        <f t="shared" si="2"/>
        <v>17905.324066774196</v>
      </c>
      <c r="G23">
        <f t="shared" si="3"/>
        <v>2865550.5720234239</v>
      </c>
      <c r="L23">
        <f>Input!J24</f>
        <v>8.0651091428571817</v>
      </c>
      <c r="M23">
        <f t="shared" si="4"/>
        <v>3.9592354285719011</v>
      </c>
      <c r="N23">
        <f t="shared" si="5"/>
        <v>29.41699202021292</v>
      </c>
      <c r="O23">
        <f t="shared" si="6"/>
        <v>455.90290240831717</v>
      </c>
      <c r="P23">
        <f t="shared" si="7"/>
        <v>5878.8908103458953</v>
      </c>
    </row>
    <row r="24" spans="1:35" x14ac:dyDescent="0.25">
      <c r="A24">
        <f>Input!G25</f>
        <v>177</v>
      </c>
      <c r="B24">
        <f t="shared" si="1"/>
        <v>21</v>
      </c>
      <c r="C24" s="4">
        <f>Input!I25</f>
        <v>4193.3387727142854</v>
      </c>
      <c r="D24">
        <f t="shared" si="8"/>
        <v>123.61376157142786</v>
      </c>
      <c r="E24">
        <f t="shared" si="0"/>
        <v>275.83131787024018</v>
      </c>
      <c r="F24">
        <f t="shared" si="2"/>
        <v>23170.184445582101</v>
      </c>
      <c r="G24">
        <f t="shared" si="3"/>
        <v>2776715.1449360861</v>
      </c>
      <c r="L24">
        <f>Input!J25</f>
        <v>8.0390925714282275</v>
      </c>
      <c r="M24">
        <f t="shared" si="4"/>
        <v>3.9332188571429469</v>
      </c>
      <c r="N24">
        <f t="shared" si="5"/>
        <v>31.706957089154866</v>
      </c>
      <c r="O24">
        <f t="shared" si="6"/>
        <v>560.16781082946363</v>
      </c>
      <c r="P24">
        <f t="shared" si="7"/>
        <v>5532.9735294070506</v>
      </c>
    </row>
    <row r="25" spans="1:35" x14ac:dyDescent="0.25">
      <c r="A25">
        <f>Input!G26</f>
        <v>178</v>
      </c>
      <c r="B25">
        <f t="shared" si="1"/>
        <v>22</v>
      </c>
      <c r="C25" s="4">
        <f>Input!I26</f>
        <v>4201.7704777142862</v>
      </c>
      <c r="D25">
        <f t="shared" si="8"/>
        <v>132.04546657142873</v>
      </c>
      <c r="E25">
        <f t="shared" si="0"/>
        <v>304.62682878624247</v>
      </c>
      <c r="F25">
        <f t="shared" si="2"/>
        <v>29784.326583920738</v>
      </c>
      <c r="G25">
        <f t="shared" si="3"/>
        <v>2681577.6511878576</v>
      </c>
      <c r="L25">
        <f>Input!J26</f>
        <v>8.4317050000008749</v>
      </c>
      <c r="M25">
        <f t="shared" si="4"/>
        <v>4.3258312857155943</v>
      </c>
      <c r="N25">
        <f t="shared" si="5"/>
        <v>34.114432289903746</v>
      </c>
      <c r="O25">
        <f t="shared" si="6"/>
        <v>659.60248104752168</v>
      </c>
      <c r="P25">
        <f t="shared" si="7"/>
        <v>5180.614387401446</v>
      </c>
    </row>
    <row r="26" spans="1:35" x14ac:dyDescent="0.25">
      <c r="A26">
        <f>Input!G27</f>
        <v>179</v>
      </c>
      <c r="B26">
        <f t="shared" si="1"/>
        <v>23</v>
      </c>
      <c r="C26" s="4">
        <f>Input!I27</f>
        <v>4210.9542955714287</v>
      </c>
      <c r="D26">
        <f t="shared" si="8"/>
        <v>141.22928442857119</v>
      </c>
      <c r="E26">
        <f t="shared" si="0"/>
        <v>335.88326318908639</v>
      </c>
      <c r="F26">
        <f t="shared" si="2"/>
        <v>37890.171447299101</v>
      </c>
      <c r="G26">
        <f t="shared" si="3"/>
        <v>2580186.5215738639</v>
      </c>
      <c r="L26">
        <f>Input!J27</f>
        <v>9.1838178571424578</v>
      </c>
      <c r="M26">
        <f t="shared" si="4"/>
        <v>5.0779441428571772</v>
      </c>
      <c r="N26">
        <f t="shared" si="5"/>
        <v>36.626239361531113</v>
      </c>
      <c r="O26">
        <f t="shared" si="6"/>
        <v>753.08649802453283</v>
      </c>
      <c r="P26">
        <f t="shared" si="7"/>
        <v>4825.3414743325729</v>
      </c>
    </row>
    <row r="27" spans="1:35" x14ac:dyDescent="0.25">
      <c r="A27">
        <f>Input!G28</f>
        <v>180</v>
      </c>
      <c r="B27">
        <f t="shared" si="1"/>
        <v>24</v>
      </c>
      <c r="C27" s="4">
        <f>Input!I28</f>
        <v>4221.0203085714293</v>
      </c>
      <c r="D27">
        <f t="shared" si="8"/>
        <v>151.29529742857176</v>
      </c>
      <c r="E27">
        <f t="shared" si="0"/>
        <v>369.69647718033758</v>
      </c>
      <c r="F27">
        <f t="shared" si="2"/>
        <v>47699.075316963128</v>
      </c>
      <c r="G27">
        <f t="shared" si="3"/>
        <v>2472701.8009466231</v>
      </c>
      <c r="L27">
        <f>Input!J28</f>
        <v>10.066013000000567</v>
      </c>
      <c r="M27">
        <f t="shared" si="4"/>
        <v>5.960139285715286</v>
      </c>
      <c r="N27">
        <f t="shared" si="5"/>
        <v>39.22463370016446</v>
      </c>
      <c r="O27">
        <f t="shared" si="6"/>
        <v>850.22516113602637</v>
      </c>
      <c r="P27">
        <f t="shared" si="7"/>
        <v>4471.0998759439663</v>
      </c>
    </row>
    <row r="28" spans="1:35" x14ac:dyDescent="0.25">
      <c r="A28">
        <f>Input!G29</f>
        <v>181</v>
      </c>
      <c r="B28">
        <f t="shared" si="1"/>
        <v>25</v>
      </c>
      <c r="C28" s="4">
        <f>Input!I29</f>
        <v>4232.1317111428571</v>
      </c>
      <c r="D28">
        <f t="shared" si="8"/>
        <v>162.40669999999955</v>
      </c>
      <c r="E28">
        <f t="shared" si="0"/>
        <v>406.14215338460002</v>
      </c>
      <c r="F28">
        <f t="shared" si="2"/>
        <v>59406.97123659675</v>
      </c>
      <c r="G28">
        <f t="shared" si="3"/>
        <v>2359409.6985654486</v>
      </c>
      <c r="L28">
        <f>Input!J29</f>
        <v>11.111402571427789</v>
      </c>
      <c r="M28">
        <f t="shared" si="4"/>
        <v>7.0055288571425081</v>
      </c>
      <c r="N28">
        <f t="shared" si="5"/>
        <v>41.886968544873703</v>
      </c>
      <c r="O28">
        <f t="shared" si="6"/>
        <v>947.13546098592201</v>
      </c>
      <c r="P28">
        <f t="shared" si="7"/>
        <v>4122.147029500401</v>
      </c>
    </row>
    <row r="29" spans="1:35" x14ac:dyDescent="0.25">
      <c r="A29">
        <f>Input!G30</f>
        <v>182</v>
      </c>
      <c r="B29">
        <f t="shared" si="1"/>
        <v>26</v>
      </c>
      <c r="C29" s="4">
        <f>Input!I30</f>
        <v>4244.9743922857142</v>
      </c>
      <c r="D29">
        <f t="shared" si="8"/>
        <v>175.24938114285669</v>
      </c>
      <c r="E29">
        <f t="shared" si="0"/>
        <v>445.2707946110898</v>
      </c>
      <c r="F29">
        <f t="shared" si="2"/>
        <v>72911.563731382499</v>
      </c>
      <c r="G29">
        <f t="shared" si="3"/>
        <v>2240734.6669168146</v>
      </c>
      <c r="L29">
        <f>Input!J30</f>
        <v>12.842681142857145</v>
      </c>
      <c r="M29">
        <f t="shared" si="4"/>
        <v>8.7368074285718649</v>
      </c>
      <c r="N29">
        <f t="shared" si="5"/>
        <v>44.585517482120572</v>
      </c>
      <c r="O29">
        <f t="shared" si="6"/>
        <v>1007.6076588612627</v>
      </c>
      <c r="P29">
        <f t="shared" si="7"/>
        <v>3782.914200769435</v>
      </c>
    </row>
    <row r="30" spans="1:35" x14ac:dyDescent="0.25">
      <c r="A30">
        <f>Input!G31</f>
        <v>183</v>
      </c>
      <c r="B30">
        <f t="shared" si="1"/>
        <v>27</v>
      </c>
      <c r="C30" s="4">
        <f>Input!I31</f>
        <v>4259.3142035714291</v>
      </c>
      <c r="D30">
        <f t="shared" si="8"/>
        <v>189.58919242857155</v>
      </c>
      <c r="E30">
        <f t="shared" si="0"/>
        <v>487.10264164526814</v>
      </c>
      <c r="F30">
        <f t="shared" si="2"/>
        <v>88514.252464815901</v>
      </c>
      <c r="G30">
        <f t="shared" si="3"/>
        <v>2117247.6864622533</v>
      </c>
      <c r="L30">
        <f>Input!J31</f>
        <v>14.339811285714859</v>
      </c>
      <c r="M30">
        <f t="shared" si="4"/>
        <v>10.233937571429578</v>
      </c>
      <c r="N30">
        <f t="shared" si="5"/>
        <v>47.287509146593393</v>
      </c>
      <c r="O30">
        <f t="shared" si="6"/>
        <v>1085.55079433174</v>
      </c>
      <c r="P30">
        <f t="shared" si="7"/>
        <v>3457.8408047314069</v>
      </c>
    </row>
    <row r="31" spans="1:35" x14ac:dyDescent="0.25">
      <c r="A31">
        <f>Input!G32</f>
        <v>184</v>
      </c>
      <c r="B31">
        <f t="shared" si="1"/>
        <v>28</v>
      </c>
      <c r="C31" s="4">
        <f>Input!I32</f>
        <v>4274.7774538571421</v>
      </c>
      <c r="D31">
        <f t="shared" si="8"/>
        <v>205.05244271428455</v>
      </c>
      <c r="E31">
        <f t="shared" si="0"/>
        <v>531.62275349375068</v>
      </c>
      <c r="F31">
        <f t="shared" si="2"/>
        <v>106648.16788259709</v>
      </c>
      <c r="G31">
        <f t="shared" si="3"/>
        <v>1989669.3877576271</v>
      </c>
      <c r="L31">
        <f>Input!J32</f>
        <v>15.463250285713002</v>
      </c>
      <c r="M31">
        <f t="shared" si="4"/>
        <v>11.357376571427722</v>
      </c>
      <c r="N31">
        <f t="shared" si="5"/>
        <v>49.955425444068226</v>
      </c>
      <c r="O31">
        <f t="shared" si="6"/>
        <v>1189.7101471546573</v>
      </c>
      <c r="P31">
        <f t="shared" si="7"/>
        <v>3151.1934404423941</v>
      </c>
    </row>
    <row r="32" spans="1:35" x14ac:dyDescent="0.25">
      <c r="A32">
        <f>Input!G33</f>
        <v>185</v>
      </c>
      <c r="B32">
        <f t="shared" si="1"/>
        <v>29</v>
      </c>
      <c r="C32" s="4">
        <f>Input!I33</f>
        <v>4291.9530615714284</v>
      </c>
      <c r="D32">
        <f t="shared" si="8"/>
        <v>222.2280504285709</v>
      </c>
      <c r="E32">
        <f t="shared" si="0"/>
        <v>578.77653578992647</v>
      </c>
      <c r="F32">
        <f t="shared" si="2"/>
        <v>127126.8224134768</v>
      </c>
      <c r="G32">
        <f t="shared" si="3"/>
        <v>1858866.7271295255</v>
      </c>
      <c r="L32">
        <f>Input!J33</f>
        <v>17.175607714286343</v>
      </c>
      <c r="M32">
        <f t="shared" si="4"/>
        <v>13.069734000001063</v>
      </c>
      <c r="N32">
        <f t="shared" si="5"/>
        <v>52.54760554625021</v>
      </c>
      <c r="O32">
        <f t="shared" si="6"/>
        <v>1251.1782306244565</v>
      </c>
      <c r="P32">
        <f t="shared" si="7"/>
        <v>2866.8862283466096</v>
      </c>
    </row>
    <row r="33" spans="1:16" x14ac:dyDescent="0.25">
      <c r="A33">
        <f>Input!G34</f>
        <v>186</v>
      </c>
      <c r="B33">
        <f t="shared" si="1"/>
        <v>30</v>
      </c>
      <c r="C33" s="4">
        <f>Input!I34</f>
        <v>4310.4744308571426</v>
      </c>
      <c r="D33">
        <f t="shared" si="8"/>
        <v>240.74941971428507</v>
      </c>
      <c r="E33">
        <f t="shared" si="0"/>
        <v>628.46603766077646</v>
      </c>
      <c r="F33">
        <f t="shared" si="2"/>
        <v>150324.17583186558</v>
      </c>
      <c r="G33">
        <f t="shared" si="3"/>
        <v>1725842.1788164368</v>
      </c>
      <c r="L33">
        <f>Input!J34</f>
        <v>18.521369285714172</v>
      </c>
      <c r="M33">
        <f t="shared" si="4"/>
        <v>14.415495571428892</v>
      </c>
      <c r="N33">
        <f t="shared" si="5"/>
        <v>55.019181293947263</v>
      </c>
      <c r="O33">
        <f t="shared" si="6"/>
        <v>1332.0902813883235</v>
      </c>
      <c r="P33">
        <f t="shared" si="7"/>
        <v>2608.3222136999298</v>
      </c>
    </row>
    <row r="34" spans="1:16" x14ac:dyDescent="0.25">
      <c r="A34">
        <f>Input!G35</f>
        <v>187</v>
      </c>
      <c r="B34">
        <f t="shared" si="1"/>
        <v>31</v>
      </c>
      <c r="C34" s="4">
        <f>Input!I35</f>
        <v>4330.2091142857143</v>
      </c>
      <c r="D34">
        <f t="shared" si="8"/>
        <v>260.48410314285684</v>
      </c>
      <c r="E34">
        <f t="shared" si="0"/>
        <v>680.54735146877192</v>
      </c>
      <c r="F34">
        <f t="shared" si="2"/>
        <v>176453.13259411941</v>
      </c>
      <c r="G34">
        <f t="shared" si="3"/>
        <v>1591714.8308714514</v>
      </c>
      <c r="L34">
        <f>Input!J35</f>
        <v>19.73468342857177</v>
      </c>
      <c r="M34">
        <f t="shared" si="4"/>
        <v>15.62880971428649</v>
      </c>
      <c r="N34">
        <f t="shared" si="5"/>
        <v>57.323345375502505</v>
      </c>
      <c r="O34">
        <f t="shared" si="6"/>
        <v>1412.9075069606386</v>
      </c>
      <c r="P34">
        <f t="shared" si="7"/>
        <v>2378.2760666633408</v>
      </c>
    </row>
    <row r="35" spans="1:16" x14ac:dyDescent="0.25">
      <c r="A35">
        <f>Input!G36</f>
        <v>188</v>
      </c>
      <c r="B35">
        <f t="shared" si="1"/>
        <v>32</v>
      </c>
      <c r="C35" s="4">
        <f>Input!I36</f>
        <v>4350.8259928571433</v>
      </c>
      <c r="D35">
        <f t="shared" si="8"/>
        <v>281.10098171428581</v>
      </c>
      <c r="E35">
        <f t="shared" ref="E35:E66" si="9">(_Ac/(1+EXP(-1*(B35-_Muc)/_sc)))</f>
        <v>734.82943627851273</v>
      </c>
      <c r="F35">
        <f t="shared" si="2"/>
        <v>205869.51048124174</v>
      </c>
      <c r="G35">
        <f t="shared" si="3"/>
        <v>1457693.3654890903</v>
      </c>
      <c r="L35">
        <f>Input!J36</f>
        <v>20.61687857142897</v>
      </c>
      <c r="M35">
        <f t="shared" si="4"/>
        <v>16.511004857143689</v>
      </c>
      <c r="N35">
        <f t="shared" ref="N35:N66" si="10">_Ac*EXP(-1*(B35-_Muc)/_sc)*(1/_sc)*(1/(1+EXP(-1*(B35-_Muc)/_sc))^2)+$L$3</f>
        <v>59.412922874837783</v>
      </c>
      <c r="O35">
        <f t="shared" si="6"/>
        <v>1505.1330535920595</v>
      </c>
      <c r="P35">
        <f t="shared" si="7"/>
        <v>2178.8351590112075</v>
      </c>
    </row>
    <row r="36" spans="1:16" x14ac:dyDescent="0.25">
      <c r="A36">
        <f>Input!G37</f>
        <v>189</v>
      </c>
      <c r="B36">
        <f t="shared" si="1"/>
        <v>33</v>
      </c>
      <c r="C36" s="4">
        <f>Input!I37</f>
        <v>4371.8118324285706</v>
      </c>
      <c r="D36">
        <f t="shared" si="8"/>
        <v>302.08682128571309</v>
      </c>
      <c r="E36">
        <f t="shared" si="9"/>
        <v>791.07463934848658</v>
      </c>
      <c r="F36">
        <f t="shared" si="2"/>
        <v>239109.08621379206</v>
      </c>
      <c r="G36">
        <f t="shared" si="3"/>
        <v>1325041.6271117006</v>
      </c>
      <c r="L36">
        <f>Input!J37</f>
        <v>20.985839571427277</v>
      </c>
      <c r="M36">
        <f t="shared" si="4"/>
        <v>16.879965857141997</v>
      </c>
      <c r="N36">
        <f t="shared" si="10"/>
        <v>61.242182153746938</v>
      </c>
      <c r="O36">
        <f t="shared" si="6"/>
        <v>1620.5731181050833</v>
      </c>
      <c r="P36">
        <f t="shared" si="7"/>
        <v>2011.4090398525718</v>
      </c>
    </row>
    <row r="37" spans="1:16" x14ac:dyDescent="0.25">
      <c r="A37">
        <f>Input!G38</f>
        <v>190</v>
      </c>
      <c r="B37">
        <f t="shared" si="1"/>
        <v>34</v>
      </c>
      <c r="C37" s="4">
        <f>Input!I38</f>
        <v>4392.8993728571431</v>
      </c>
      <c r="D37">
        <f t="shared" si="8"/>
        <v>323.17436171428562</v>
      </c>
      <c r="E37">
        <f t="shared" si="9"/>
        <v>849.00110849102407</v>
      </c>
      <c r="F37">
        <f t="shared" si="2"/>
        <v>276493.76762580819</v>
      </c>
      <c r="G37">
        <f t="shared" si="3"/>
        <v>1195038.2614628326</v>
      </c>
      <c r="L37">
        <f>Input!J38</f>
        <v>21.087540428572538</v>
      </c>
      <c r="M37">
        <f t="shared" si="4"/>
        <v>16.981666714287257</v>
      </c>
      <c r="N37">
        <f t="shared" si="10"/>
        <v>62.768786631234683</v>
      </c>
      <c r="O37">
        <f t="shared" si="6"/>
        <v>1737.3262850069375</v>
      </c>
      <c r="P37">
        <f t="shared" si="7"/>
        <v>1876.8070014640141</v>
      </c>
    </row>
    <row r="38" spans="1:16" x14ac:dyDescent="0.25">
      <c r="A38">
        <f>Input!G39</f>
        <v>191</v>
      </c>
      <c r="B38">
        <f t="shared" si="1"/>
        <v>35</v>
      </c>
      <c r="C38" s="4">
        <f>Input!I39</f>
        <v>4414.2210615714284</v>
      </c>
      <c r="D38">
        <f t="shared" si="8"/>
        <v>344.49605042857092</v>
      </c>
      <c r="E38">
        <f t="shared" si="9"/>
        <v>908.28717450008594</v>
      </c>
      <c r="F38">
        <f t="shared" si="2"/>
        <v>317860.43158182246</v>
      </c>
      <c r="G38">
        <f t="shared" si="3"/>
        <v>1068932.6463459523</v>
      </c>
      <c r="L38">
        <f>Input!J39</f>
        <v>21.321688714285301</v>
      </c>
      <c r="M38">
        <f t="shared" si="4"/>
        <v>17.215815000000021</v>
      </c>
      <c r="N38">
        <f t="shared" si="10"/>
        <v>63.955759950242438</v>
      </c>
      <c r="O38">
        <f t="shared" si="6"/>
        <v>1817.6640301526677</v>
      </c>
      <c r="P38">
        <f t="shared" si="7"/>
        <v>1775.3714807868223</v>
      </c>
    </row>
    <row r="39" spans="1:16" x14ac:dyDescent="0.25">
      <c r="A39">
        <f>Input!G40</f>
        <v>192</v>
      </c>
      <c r="B39">
        <f t="shared" si="1"/>
        <v>36</v>
      </c>
      <c r="C39" s="4">
        <f>Input!I40</f>
        <v>4435.4481450000003</v>
      </c>
      <c r="D39">
        <f t="shared" si="8"/>
        <v>365.72313385714278</v>
      </c>
      <c r="E39">
        <f t="shared" si="9"/>
        <v>968.57764502955547</v>
      </c>
      <c r="F39">
        <f t="shared" si="2"/>
        <v>363433.56164092867</v>
      </c>
      <c r="G39">
        <f t="shared" si="3"/>
        <v>947899.91811245109</v>
      </c>
      <c r="L39">
        <f>Input!J40</f>
        <v>21.227083428571859</v>
      </c>
      <c r="M39">
        <f t="shared" si="4"/>
        <v>17.121209714286579</v>
      </c>
      <c r="N39">
        <f t="shared" si="10"/>
        <v>64.773318598351779</v>
      </c>
      <c r="O39">
        <f t="shared" si="6"/>
        <v>1896.2745974617776</v>
      </c>
      <c r="P39">
        <f t="shared" si="7"/>
        <v>1707.1439584480286</v>
      </c>
    </row>
    <row r="40" spans="1:16" x14ac:dyDescent="0.25">
      <c r="A40">
        <f>Input!G41</f>
        <v>193</v>
      </c>
      <c r="B40">
        <f t="shared" si="1"/>
        <v>37</v>
      </c>
      <c r="C40" s="4">
        <f>Input!I41</f>
        <v>4456.6468467142859</v>
      </c>
      <c r="D40">
        <f t="shared" si="8"/>
        <v>386.92183557142835</v>
      </c>
      <c r="E40">
        <f t="shared" si="9"/>
        <v>1029.4918023172909</v>
      </c>
      <c r="F40">
        <f t="shared" si="2"/>
        <v>412896.16216377885</v>
      </c>
      <c r="G40">
        <f t="shared" si="3"/>
        <v>832998.22052303329</v>
      </c>
      <c r="L40">
        <f>Input!J41</f>
        <v>21.198701714285562</v>
      </c>
      <c r="M40">
        <f t="shared" si="4"/>
        <v>17.092828000000281</v>
      </c>
      <c r="N40">
        <f t="shared" si="10"/>
        <v>65.200422746652322</v>
      </c>
      <c r="O40">
        <f t="shared" si="6"/>
        <v>1936.1514538102272</v>
      </c>
      <c r="P40">
        <f t="shared" si="7"/>
        <v>1672.032540836522</v>
      </c>
    </row>
    <row r="41" spans="1:16" x14ac:dyDescent="0.25">
      <c r="A41">
        <f>Input!G42</f>
        <v>194</v>
      </c>
      <c r="B41">
        <f t="shared" si="1"/>
        <v>38</v>
      </c>
      <c r="C41" s="4">
        <f>Input!I42</f>
        <v>4478.4888651428564</v>
      </c>
      <c r="D41">
        <f t="shared" si="8"/>
        <v>408.7638539999989</v>
      </c>
      <c r="E41">
        <f t="shared" si="9"/>
        <v>1090.6327535799173</v>
      </c>
      <c r="F41">
        <f t="shared" si="2"/>
        <v>464945.19621432887</v>
      </c>
      <c r="G41">
        <f t="shared" si="3"/>
        <v>725131.2894237251</v>
      </c>
      <c r="L41">
        <f>Input!J42</f>
        <v>21.842018428570555</v>
      </c>
      <c r="M41">
        <f t="shared" si="4"/>
        <v>17.736144714285274</v>
      </c>
      <c r="N41">
        <f t="shared" si="10"/>
        <v>65.22591041535793</v>
      </c>
      <c r="O41">
        <f t="shared" si="6"/>
        <v>1882.1620839212339</v>
      </c>
      <c r="P41">
        <f t="shared" si="7"/>
        <v>1669.948783703491</v>
      </c>
    </row>
    <row r="42" spans="1:16" x14ac:dyDescent="0.25">
      <c r="A42">
        <f>Input!G43</f>
        <v>195</v>
      </c>
      <c r="B42">
        <f t="shared" si="1"/>
        <v>39</v>
      </c>
      <c r="C42" s="4">
        <f>Input!I43</f>
        <v>4500.9221671428559</v>
      </c>
      <c r="D42">
        <f t="shared" si="8"/>
        <v>431.19715599999836</v>
      </c>
      <c r="E42">
        <f t="shared" si="9"/>
        <v>1151.5976625223452</v>
      </c>
      <c r="F42">
        <f t="shared" si="2"/>
        <v>518976.88979765394</v>
      </c>
      <c r="G42">
        <f t="shared" si="3"/>
        <v>625019.11077983573</v>
      </c>
      <c r="L42">
        <f>Input!J43</f>
        <v>22.433301999999458</v>
      </c>
      <c r="M42">
        <f t="shared" si="4"/>
        <v>18.327428285714177</v>
      </c>
      <c r="N42">
        <f t="shared" si="10"/>
        <v>64.84911180849393</v>
      </c>
      <c r="O42">
        <f t="shared" si="6"/>
        <v>1799.1009217103758</v>
      </c>
      <c r="P42">
        <f t="shared" si="7"/>
        <v>1700.8865161841848</v>
      </c>
    </row>
    <row r="43" spans="1:16" x14ac:dyDescent="0.25">
      <c r="A43">
        <f>Input!G44</f>
        <v>196</v>
      </c>
      <c r="B43">
        <f t="shared" si="1"/>
        <v>40</v>
      </c>
      <c r="C43" s="4">
        <f>Input!I44</f>
        <v>4523.1922749999994</v>
      </c>
      <c r="D43">
        <f t="shared" si="8"/>
        <v>453.46726385714192</v>
      </c>
      <c r="E43">
        <f t="shared" si="9"/>
        <v>1211.9883091885881</v>
      </c>
      <c r="F43">
        <f t="shared" si="2"/>
        <v>575354.17621070985</v>
      </c>
      <c r="G43">
        <f t="shared" si="3"/>
        <v>533178.68472838716</v>
      </c>
      <c r="L43">
        <f>Input!J44</f>
        <v>22.270107857143557</v>
      </c>
      <c r="M43">
        <f t="shared" si="4"/>
        <v>18.164234142858277</v>
      </c>
      <c r="N43">
        <f t="shared" si="10"/>
        <v>64.079886453191136</v>
      </c>
      <c r="O43">
        <f t="shared" si="6"/>
        <v>1748.0575862505182</v>
      </c>
      <c r="P43">
        <f t="shared" si="7"/>
        <v>1764.9267087216035</v>
      </c>
    </row>
    <row r="44" spans="1:16" x14ac:dyDescent="0.25">
      <c r="A44">
        <f>Input!G45</f>
        <v>197</v>
      </c>
      <c r="B44">
        <f t="shared" si="1"/>
        <v>41</v>
      </c>
      <c r="C44" s="4">
        <f>Input!I45</f>
        <v>4545.8266134285714</v>
      </c>
      <c r="D44">
        <f t="shared" si="8"/>
        <v>476.10160228571385</v>
      </c>
      <c r="E44">
        <f t="shared" si="9"/>
        <v>1271.4213945774172</v>
      </c>
      <c r="F44">
        <f t="shared" si="2"/>
        <v>632533.57201091817</v>
      </c>
      <c r="G44">
        <f t="shared" si="3"/>
        <v>449915.98549628438</v>
      </c>
      <c r="L44">
        <f>Input!J45</f>
        <v>22.634338428571937</v>
      </c>
      <c r="M44">
        <f t="shared" si="4"/>
        <v>18.528464714286656</v>
      </c>
      <c r="N44">
        <f t="shared" si="10"/>
        <v>62.938079643245203</v>
      </c>
      <c r="O44">
        <f t="shared" si="6"/>
        <v>1624.3915558993524</v>
      </c>
      <c r="P44">
        <f t="shared" si="7"/>
        <v>1862.1673936291536</v>
      </c>
    </row>
    <row r="45" spans="1:16" x14ac:dyDescent="0.25">
      <c r="A45">
        <f>Input!G46</f>
        <v>198</v>
      </c>
      <c r="B45">
        <f t="shared" si="1"/>
        <v>42</v>
      </c>
      <c r="C45" s="4">
        <f>Input!I46</f>
        <v>4569.3928150000002</v>
      </c>
      <c r="D45">
        <f t="shared" si="8"/>
        <v>499.66780385714264</v>
      </c>
      <c r="E45">
        <f t="shared" si="9"/>
        <v>1329.5380304158766</v>
      </c>
      <c r="F45">
        <f t="shared" si="2"/>
        <v>688684.5929286445</v>
      </c>
      <c r="G45">
        <f t="shared" si="3"/>
        <v>375329.15879262582</v>
      </c>
      <c r="L45">
        <f>Input!J46</f>
        <v>23.566201571428792</v>
      </c>
      <c r="M45">
        <f t="shared" si="4"/>
        <v>19.460327857143511</v>
      </c>
      <c r="N45">
        <f t="shared" si="10"/>
        <v>61.452449048699449</v>
      </c>
      <c r="O45">
        <f t="shared" si="6"/>
        <v>1435.3677479089972</v>
      </c>
      <c r="P45">
        <f t="shared" si="7"/>
        <v>1992.5928434766547</v>
      </c>
    </row>
    <row r="46" spans="1:16" x14ac:dyDescent="0.25">
      <c r="A46">
        <f>Input!G47</f>
        <v>199</v>
      </c>
      <c r="B46">
        <f t="shared" si="1"/>
        <v>43</v>
      </c>
      <c r="C46" s="4">
        <f>Input!I47</f>
        <v>4593.2049904285714</v>
      </c>
      <c r="D46">
        <f t="shared" si="8"/>
        <v>523.47997928571385</v>
      </c>
      <c r="E46">
        <f t="shared" si="9"/>
        <v>1386.0119298301843</v>
      </c>
      <c r="F46">
        <f t="shared" si="2"/>
        <v>743961.36571004882</v>
      </c>
      <c r="G46">
        <f t="shared" si="3"/>
        <v>309321.99257597496</v>
      </c>
      <c r="L46">
        <f>Input!J47</f>
        <v>23.812175428571209</v>
      </c>
      <c r="M46">
        <f t="shared" si="4"/>
        <v>19.706301714285928</v>
      </c>
      <c r="N46">
        <f t="shared" si="10"/>
        <v>59.659159541354171</v>
      </c>
      <c r="O46">
        <f t="shared" si="6"/>
        <v>1285.0062699821142</v>
      </c>
      <c r="P46">
        <f t="shared" si="7"/>
        <v>2155.9081240372716</v>
      </c>
    </row>
    <row r="47" spans="1:16" x14ac:dyDescent="0.25">
      <c r="A47">
        <f>Input!G48</f>
        <v>200</v>
      </c>
      <c r="B47">
        <f t="shared" si="1"/>
        <v>44</v>
      </c>
      <c r="C47" s="4">
        <f>Input!I48</f>
        <v>4617.4901928571435</v>
      </c>
      <c r="D47">
        <f t="shared" si="8"/>
        <v>547.76518171428597</v>
      </c>
      <c r="E47">
        <f t="shared" si="9"/>
        <v>1440.5559308997142</v>
      </c>
      <c r="F47">
        <f t="shared" si="2"/>
        <v>797075.32183107827</v>
      </c>
      <c r="G47">
        <f t="shared" si="3"/>
        <v>251625.86817707741</v>
      </c>
      <c r="L47">
        <f>Input!J48</f>
        <v>24.28520242857212</v>
      </c>
      <c r="M47">
        <f t="shared" si="4"/>
        <v>20.179328714286839</v>
      </c>
      <c r="N47">
        <f t="shared" si="10"/>
        <v>57.599978040718511</v>
      </c>
      <c r="O47">
        <f t="shared" si="6"/>
        <v>1109.8742740876639</v>
      </c>
      <c r="P47">
        <f t="shared" si="7"/>
        <v>2351.3711855265624</v>
      </c>
    </row>
    <row r="48" spans="1:16" x14ac:dyDescent="0.25">
      <c r="A48">
        <f>Input!G49</f>
        <v>201</v>
      </c>
      <c r="B48">
        <f t="shared" si="1"/>
        <v>45</v>
      </c>
      <c r="C48" s="4">
        <f>Input!I49</f>
        <v>4641.5010395714289</v>
      </c>
      <c r="D48">
        <f t="shared" si="8"/>
        <v>571.77602842857141</v>
      </c>
      <c r="E48">
        <f t="shared" si="9"/>
        <v>1492.9266266953323</v>
      </c>
      <c r="F48">
        <f t="shared" si="2"/>
        <v>848518.42468721152</v>
      </c>
      <c r="G48">
        <f t="shared" si="3"/>
        <v>201827.84244582494</v>
      </c>
      <c r="L48">
        <f>Input!J49</f>
        <v>24.010846714285435</v>
      </c>
      <c r="M48">
        <f t="shared" si="4"/>
        <v>19.904973000000155</v>
      </c>
      <c r="N48">
        <f t="shared" si="10"/>
        <v>55.32031680263534</v>
      </c>
      <c r="O48">
        <f t="shared" si="6"/>
        <v>980.28291721327741</v>
      </c>
      <c r="P48">
        <f t="shared" si="7"/>
        <v>2577.6538699203074</v>
      </c>
    </row>
    <row r="49" spans="1:16" x14ac:dyDescent="0.25">
      <c r="A49">
        <f>Input!G50</f>
        <v>202</v>
      </c>
      <c r="B49">
        <f t="shared" si="1"/>
        <v>46</v>
      </c>
      <c r="C49" s="4">
        <f>Input!I50</f>
        <v>4665.0554154285719</v>
      </c>
      <c r="D49">
        <f t="shared" si="8"/>
        <v>595.33040428571439</v>
      </c>
      <c r="E49">
        <f t="shared" si="9"/>
        <v>1542.9270246730434</v>
      </c>
      <c r="F49">
        <f t="shared" si="2"/>
        <v>897939.35496948776</v>
      </c>
      <c r="G49">
        <f t="shared" si="3"/>
        <v>159402.27090924693</v>
      </c>
      <c r="L49">
        <f>Input!J50</f>
        <v>23.554375857142986</v>
      </c>
      <c r="M49">
        <f t="shared" si="4"/>
        <v>19.448502142857706</v>
      </c>
      <c r="N49">
        <f t="shared" si="10"/>
        <v>52.867272410453815</v>
      </c>
      <c r="O49">
        <f t="shared" si="6"/>
        <v>859.24590434510185</v>
      </c>
      <c r="P49">
        <f t="shared" si="7"/>
        <v>2832.7563701470058</v>
      </c>
    </row>
    <row r="50" spans="1:16" x14ac:dyDescent="0.25">
      <c r="A50">
        <f>Input!G51</f>
        <v>203</v>
      </c>
      <c r="B50">
        <f t="shared" si="1"/>
        <v>47</v>
      </c>
      <c r="C50" s="4">
        <f>Input!I51</f>
        <v>4688.9882127142855</v>
      </c>
      <c r="D50">
        <f t="shared" si="8"/>
        <v>619.263201571428</v>
      </c>
      <c r="E50">
        <f t="shared" si="9"/>
        <v>1590.4072983309343</v>
      </c>
      <c r="F50">
        <f t="shared" si="2"/>
        <v>943120.85667083727</v>
      </c>
      <c r="G50">
        <f t="shared" si="3"/>
        <v>123743.44561030297</v>
      </c>
      <c r="L50">
        <f>Input!J51</f>
        <v>23.932797285713605</v>
      </c>
      <c r="M50">
        <f t="shared" si="4"/>
        <v>19.826923571428324</v>
      </c>
      <c r="N50">
        <f t="shared" si="10"/>
        <v>50.287790997485665</v>
      </c>
      <c r="O50">
        <f t="shared" si="6"/>
        <v>694.58569354754479</v>
      </c>
      <c r="P50">
        <f t="shared" si="7"/>
        <v>3113.9888997017356</v>
      </c>
    </row>
    <row r="51" spans="1:16" x14ac:dyDescent="0.25">
      <c r="A51">
        <f>Input!G52</f>
        <v>204</v>
      </c>
      <c r="B51">
        <f t="shared" si="1"/>
        <v>48</v>
      </c>
      <c r="C51" s="4">
        <f>Input!I52</f>
        <v>4712.585161</v>
      </c>
      <c r="D51">
        <f t="shared" si="8"/>
        <v>642.86014985714246</v>
      </c>
      <c r="E51">
        <f t="shared" si="9"/>
        <v>1635.263811285615</v>
      </c>
      <c r="F51">
        <f t="shared" si="2"/>
        <v>984865.02721663844</v>
      </c>
      <c r="G51">
        <f t="shared" si="3"/>
        <v>94197.033848714971</v>
      </c>
      <c r="L51">
        <f>Input!J52</f>
        <v>23.596948285714461</v>
      </c>
      <c r="M51">
        <f t="shared" si="4"/>
        <v>19.491074571429181</v>
      </c>
      <c r="N51">
        <f t="shared" si="10"/>
        <v>47.627062214623926</v>
      </c>
      <c r="O51">
        <f t="shared" si="6"/>
        <v>577.44637543636873</v>
      </c>
      <c r="P51">
        <f t="shared" si="7"/>
        <v>3418.0223457521911</v>
      </c>
    </row>
    <row r="52" spans="1:16" x14ac:dyDescent="0.25">
      <c r="A52">
        <f>Input!G53</f>
        <v>205</v>
      </c>
      <c r="B52">
        <f t="shared" si="1"/>
        <v>49</v>
      </c>
      <c r="C52" s="4">
        <f>Input!I53</f>
        <v>4735.850990428572</v>
      </c>
      <c r="D52">
        <f t="shared" si="8"/>
        <v>666.12597928571449</v>
      </c>
      <c r="E52">
        <f t="shared" si="9"/>
        <v>1677.4366797022399</v>
      </c>
      <c r="F52">
        <f t="shared" si="2"/>
        <v>1022749.3327769631</v>
      </c>
      <c r="G52">
        <f t="shared" si="3"/>
        <v>70088.583093003617</v>
      </c>
      <c r="L52">
        <f>Input!J53</f>
        <v>23.265829428572033</v>
      </c>
      <c r="M52">
        <f t="shared" si="4"/>
        <v>19.159955714286752</v>
      </c>
      <c r="N52">
        <f t="shared" si="10"/>
        <v>44.92721043296303</v>
      </c>
      <c r="O52">
        <f t="shared" si="6"/>
        <v>469.21542701739111</v>
      </c>
      <c r="P52">
        <f t="shared" si="7"/>
        <v>3740.9990317623224</v>
      </c>
    </row>
    <row r="53" spans="1:16" x14ac:dyDescent="0.25">
      <c r="A53">
        <f>Input!G54</f>
        <v>206</v>
      </c>
      <c r="B53">
        <f t="shared" si="1"/>
        <v>50</v>
      </c>
      <c r="C53" s="4">
        <f>Input!I54</f>
        <v>4759.168852857144</v>
      </c>
      <c r="D53">
        <f t="shared" si="8"/>
        <v>689.44384171428646</v>
      </c>
      <c r="E53">
        <f t="shared" si="9"/>
        <v>1716.906189948561</v>
      </c>
      <c r="F53">
        <f t="shared" si="2"/>
        <v>1055678.8770390896</v>
      </c>
      <c r="G53">
        <f t="shared" si="3"/>
        <v>50747.912923798242</v>
      </c>
      <c r="L53">
        <f>Input!J54</f>
        <v>23.317862428571971</v>
      </c>
      <c r="M53">
        <f t="shared" si="4"/>
        <v>19.21198871428669</v>
      </c>
      <c r="N53">
        <f t="shared" si="10"/>
        <v>42.226316818213654</v>
      </c>
      <c r="O53">
        <f t="shared" si="6"/>
        <v>357.52964740515984</v>
      </c>
      <c r="P53">
        <f t="shared" si="7"/>
        <v>4078.6871884807401</v>
      </c>
    </row>
    <row r="54" spans="1:16" x14ac:dyDescent="0.25">
      <c r="A54">
        <f>Input!G55</f>
        <v>207</v>
      </c>
      <c r="B54">
        <f t="shared" si="1"/>
        <v>51</v>
      </c>
      <c r="C54" s="4">
        <f>Input!I55</f>
        <v>4782.4536034285711</v>
      </c>
      <c r="D54">
        <f t="shared" si="8"/>
        <v>712.7285922857136</v>
      </c>
      <c r="E54">
        <f t="shared" si="9"/>
        <v>1753.6884058354294</v>
      </c>
      <c r="F54">
        <f t="shared" si="2"/>
        <v>1083597.3334254592</v>
      </c>
      <c r="G54">
        <f t="shared" si="3"/>
        <v>35528.765985260325</v>
      </c>
      <c r="L54">
        <f>Input!J55</f>
        <v>23.284750571427139</v>
      </c>
      <c r="M54">
        <f t="shared" si="4"/>
        <v>19.178876857141859</v>
      </c>
      <c r="N54">
        <f t="shared" si="10"/>
        <v>39.557774476466307</v>
      </c>
      <c r="O54">
        <f t="shared" si="6"/>
        <v>264.8113070139762</v>
      </c>
      <c r="P54">
        <f t="shared" si="7"/>
        <v>4426.6590874994963</v>
      </c>
    </row>
    <row r="55" spans="1:16" x14ac:dyDescent="0.25">
      <c r="A55">
        <f>Input!G56</f>
        <v>208</v>
      </c>
      <c r="B55">
        <f t="shared" si="1"/>
        <v>52</v>
      </c>
      <c r="C55" s="4">
        <f>Input!I56</f>
        <v>4806.4266081428577</v>
      </c>
      <c r="D55">
        <f t="shared" si="8"/>
        <v>736.70159700000022</v>
      </c>
      <c r="E55">
        <f t="shared" si="9"/>
        <v>1787.8302888149096</v>
      </c>
      <c r="F55">
        <f t="shared" si="2"/>
        <v>1104871.5267565227</v>
      </c>
      <c r="G55">
        <f t="shared" si="3"/>
        <v>23823.575329701926</v>
      </c>
      <c r="L55">
        <f>Input!J56</f>
        <v>23.973004714286617</v>
      </c>
      <c r="M55">
        <f t="shared" si="4"/>
        <v>19.867131000001336</v>
      </c>
      <c r="N55">
        <f t="shared" si="10"/>
        <v>36.949953687105719</v>
      </c>
      <c r="O55">
        <f t="shared" si="6"/>
        <v>168.40120464315075</v>
      </c>
      <c r="P55">
        <f t="shared" si="7"/>
        <v>4780.4728425884541</v>
      </c>
    </row>
    <row r="56" spans="1:16" x14ac:dyDescent="0.25">
      <c r="A56">
        <f>Input!G57</f>
        <v>209</v>
      </c>
      <c r="B56">
        <f t="shared" si="1"/>
        <v>53</v>
      </c>
      <c r="C56" s="4">
        <f>Input!I57</f>
        <v>4830.7212711428574</v>
      </c>
      <c r="D56">
        <f t="shared" si="8"/>
        <v>760.99625999999989</v>
      </c>
      <c r="E56">
        <f t="shared" si="9"/>
        <v>1819.4046220737971</v>
      </c>
      <c r="F56">
        <f t="shared" si="2"/>
        <v>1120228.2609077382</v>
      </c>
      <c r="G56">
        <f t="shared" si="3"/>
        <v>15073.588191960007</v>
      </c>
      <c r="L56">
        <f>Input!J57</f>
        <v>24.294662999999673</v>
      </c>
      <c r="M56">
        <f t="shared" si="4"/>
        <v>20.188789285714392</v>
      </c>
      <c r="N56">
        <f t="shared" si="10"/>
        <v>34.426136641913132</v>
      </c>
      <c r="O56">
        <f t="shared" si="6"/>
        <v>102.64675815678717</v>
      </c>
      <c r="P56">
        <f t="shared" si="7"/>
        <v>5135.8407797948821</v>
      </c>
    </row>
    <row r="57" spans="1:16" x14ac:dyDescent="0.25">
      <c r="A57">
        <f>Input!G58</f>
        <v>210</v>
      </c>
      <c r="B57">
        <f t="shared" si="1"/>
        <v>54</v>
      </c>
      <c r="C57" s="4">
        <f>Input!I58</f>
        <v>4855.3257668571441</v>
      </c>
      <c r="D57">
        <f t="shared" si="8"/>
        <v>785.60075571428661</v>
      </c>
      <c r="E57">
        <f t="shared" si="9"/>
        <v>1848.5049832792802</v>
      </c>
      <c r="F57">
        <f t="shared" si="2"/>
        <v>1129765.3969755357</v>
      </c>
      <c r="G57">
        <f t="shared" si="3"/>
        <v>8774.8521693833281</v>
      </c>
      <c r="L57">
        <f>Input!J58</f>
        <v>24.604495714286713</v>
      </c>
      <c r="M57">
        <f t="shared" si="4"/>
        <v>20.498622000001433</v>
      </c>
      <c r="N57">
        <f t="shared" si="10"/>
        <v>32.004671123385059</v>
      </c>
      <c r="O57">
        <f t="shared" si="6"/>
        <v>54.762596085423866</v>
      </c>
      <c r="P57">
        <f t="shared" si="7"/>
        <v>5488.7718653294351</v>
      </c>
    </row>
    <row r="58" spans="1:16" x14ac:dyDescent="0.25">
      <c r="A58">
        <f>Input!G59</f>
        <v>211</v>
      </c>
      <c r="B58">
        <f t="shared" si="1"/>
        <v>55</v>
      </c>
      <c r="C58" s="4">
        <f>Input!I59</f>
        <v>4880.7391385714291</v>
      </c>
      <c r="D58">
        <f t="shared" si="8"/>
        <v>811.01412742857156</v>
      </c>
      <c r="E58">
        <f t="shared" si="9"/>
        <v>1875.2409580154413</v>
      </c>
      <c r="F58">
        <f t="shared" si="2"/>
        <v>1132578.7469409739</v>
      </c>
      <c r="G58">
        <f t="shared" si="3"/>
        <v>4480.723445931375</v>
      </c>
      <c r="L58">
        <f>Input!J59</f>
        <v>25.413371714284949</v>
      </c>
      <c r="M58">
        <f t="shared" si="4"/>
        <v>21.307497999999669</v>
      </c>
      <c r="N58">
        <f t="shared" si="10"/>
        <v>29.699289256060354</v>
      </c>
      <c r="O58">
        <f t="shared" si="6"/>
        <v>18.369089174898125</v>
      </c>
      <c r="P58">
        <f t="shared" si="7"/>
        <v>5835.6808277666314</v>
      </c>
    </row>
    <row r="59" spans="1:16" x14ac:dyDescent="0.25">
      <c r="A59">
        <f>Input!G60</f>
        <v>212</v>
      </c>
      <c r="B59">
        <f t="shared" si="1"/>
        <v>56</v>
      </c>
      <c r="C59" s="4">
        <f>Input!I60</f>
        <v>4906.5356620000002</v>
      </c>
      <c r="D59">
        <f t="shared" si="8"/>
        <v>836.81065085714272</v>
      </c>
      <c r="E59">
        <f t="shared" si="9"/>
        <v>1899.7337326779098</v>
      </c>
      <c r="F59">
        <f t="shared" si="2"/>
        <v>1129805.477867357</v>
      </c>
      <c r="G59">
        <f t="shared" si="3"/>
        <v>1801.6146562878985</v>
      </c>
      <c r="L59">
        <f>Input!J60</f>
        <v>25.796523428571163</v>
      </c>
      <c r="M59">
        <f t="shared" si="4"/>
        <v>21.690649714285883</v>
      </c>
      <c r="N59">
        <f t="shared" si="10"/>
        <v>27.519539388933058</v>
      </c>
      <c r="O59">
        <f t="shared" si="6"/>
        <v>2.9687839996618237</v>
      </c>
      <c r="P59">
        <f t="shared" si="7"/>
        <v>6173.4614191944975</v>
      </c>
    </row>
    <row r="60" spans="1:16" x14ac:dyDescent="0.25">
      <c r="A60">
        <f>Input!G61</f>
        <v>213</v>
      </c>
      <c r="B60">
        <f t="shared" si="1"/>
        <v>57</v>
      </c>
      <c r="C60" s="4">
        <f>Input!I61</f>
        <v>4932.776830857144</v>
      </c>
      <c r="D60">
        <f t="shared" si="8"/>
        <v>863.05181971428647</v>
      </c>
      <c r="E60">
        <f t="shared" si="9"/>
        <v>1922.1121561755313</v>
      </c>
      <c r="F60">
        <f t="shared" si="2"/>
        <v>1121608.7962654049</v>
      </c>
      <c r="G60">
        <f t="shared" si="3"/>
        <v>402.68481067183166</v>
      </c>
      <c r="L60">
        <f>Input!J61</f>
        <v>26.241168857143748</v>
      </c>
      <c r="M60">
        <f t="shared" si="4"/>
        <v>22.135295142858467</v>
      </c>
      <c r="N60">
        <f t="shared" si="10"/>
        <v>25.471284677044977</v>
      </c>
      <c r="O60">
        <f t="shared" si="6"/>
        <v>0.59272165076635652</v>
      </c>
      <c r="P60">
        <f t="shared" si="7"/>
        <v>6499.5251564116279</v>
      </c>
    </row>
    <row r="61" spans="1:16" x14ac:dyDescent="0.25">
      <c r="A61">
        <f>Input!G62</f>
        <v>214</v>
      </c>
      <c r="B61">
        <f t="shared" si="1"/>
        <v>58</v>
      </c>
      <c r="C61" s="4">
        <f>Input!I62</f>
        <v>4959.498122</v>
      </c>
      <c r="D61">
        <f t="shared" si="8"/>
        <v>889.77311085714246</v>
      </c>
      <c r="E61">
        <f t="shared" si="9"/>
        <v>1942.5093170210655</v>
      </c>
      <c r="F61">
        <f t="shared" si="2"/>
        <v>1108253.5197684099</v>
      </c>
      <c r="G61">
        <f t="shared" si="3"/>
        <v>0.10900089154667039</v>
      </c>
      <c r="L61">
        <f>Input!J62</f>
        <v>26.721291142855989</v>
      </c>
      <c r="M61">
        <f t="shared" si="4"/>
        <v>22.615417428570709</v>
      </c>
      <c r="N61">
        <f t="shared" si="10"/>
        <v>23.557229484956974</v>
      </c>
      <c r="O61">
        <f t="shared" si="6"/>
        <v>10.011286174986667</v>
      </c>
      <c r="P61">
        <f t="shared" si="7"/>
        <v>6811.8096163160353</v>
      </c>
    </row>
    <row r="62" spans="1:16" x14ac:dyDescent="0.25">
      <c r="A62">
        <f>Input!G63</f>
        <v>215</v>
      </c>
      <c r="B62">
        <f t="shared" si="1"/>
        <v>59</v>
      </c>
      <c r="C62" s="4">
        <f>Input!I63</f>
        <v>4986.2312388571427</v>
      </c>
      <c r="D62">
        <f t="shared" si="8"/>
        <v>916.50622771428516</v>
      </c>
      <c r="E62">
        <f t="shared" si="9"/>
        <v>1961.0596476561966</v>
      </c>
      <c r="F62">
        <f t="shared" si="2"/>
        <v>1091091.8471123432</v>
      </c>
      <c r="G62">
        <f t="shared" si="3"/>
        <v>356.47265589937263</v>
      </c>
      <c r="L62">
        <f>Input!J63</f>
        <v>26.733116857142704</v>
      </c>
      <c r="M62">
        <f t="shared" si="4"/>
        <v>22.627243142857424</v>
      </c>
      <c r="N62">
        <f t="shared" si="10"/>
        <v>21.777443053773474</v>
      </c>
      <c r="O62">
        <f t="shared" si="6"/>
        <v>24.558702845400049</v>
      </c>
      <c r="P62">
        <f t="shared" si="7"/>
        <v>7108.7619312608904</v>
      </c>
    </row>
    <row r="63" spans="1:16" x14ac:dyDescent="0.25">
      <c r="A63">
        <f>Input!G64</f>
        <v>216</v>
      </c>
      <c r="B63">
        <f t="shared" si="1"/>
        <v>60</v>
      </c>
      <c r="C63" s="4">
        <f>Input!I64</f>
        <v>5013.5130668571428</v>
      </c>
      <c r="D63">
        <f t="shared" si="8"/>
        <v>943.78805571428529</v>
      </c>
      <c r="E63">
        <f t="shared" si="9"/>
        <v>1977.8965414106187</v>
      </c>
      <c r="F63">
        <f t="shared" si="2"/>
        <v>1069380.3601891638</v>
      </c>
      <c r="G63">
        <f t="shared" si="3"/>
        <v>1275.731035486016</v>
      </c>
      <c r="L63">
        <f>Input!J64</f>
        <v>27.281828000000132</v>
      </c>
      <c r="M63">
        <f t="shared" si="4"/>
        <v>23.175954285714852</v>
      </c>
      <c r="N63">
        <f t="shared" si="10"/>
        <v>20.129858006708567</v>
      </c>
      <c r="O63">
        <f t="shared" si="6"/>
        <v>51.150674784942957</v>
      </c>
      <c r="P63">
        <f t="shared" si="7"/>
        <v>7389.3037064561513</v>
      </c>
    </row>
    <row r="64" spans="1:16" x14ac:dyDescent="0.25">
      <c r="A64">
        <f>Input!G65</f>
        <v>217</v>
      </c>
      <c r="B64">
        <f t="shared" si="1"/>
        <v>61</v>
      </c>
      <c r="C64" s="4">
        <f>Input!I65</f>
        <v>5041.2182539999994</v>
      </c>
      <c r="D64">
        <f t="shared" si="8"/>
        <v>971.49324285714192</v>
      </c>
      <c r="E64">
        <f t="shared" si="9"/>
        <v>1993.1504488183516</v>
      </c>
      <c r="F64">
        <f t="shared" si="2"/>
        <v>1043783.4464924657</v>
      </c>
      <c r="G64">
        <f t="shared" si="3"/>
        <v>2598.0718566159717</v>
      </c>
      <c r="L64">
        <f>Input!J65</f>
        <v>27.70518714285663</v>
      </c>
      <c r="M64">
        <f t="shared" si="4"/>
        <v>23.59931342857135</v>
      </c>
      <c r="N64">
        <f t="shared" si="10"/>
        <v>18.610728594722353</v>
      </c>
      <c r="O64">
        <f t="shared" si="6"/>
        <v>82.709176283732617</v>
      </c>
      <c r="P64">
        <f t="shared" si="7"/>
        <v>7652.7834073944823</v>
      </c>
    </row>
    <row r="65" spans="1:16" x14ac:dyDescent="0.25">
      <c r="A65">
        <f>Input!G66</f>
        <v>218</v>
      </c>
      <c r="B65">
        <f t="shared" si="1"/>
        <v>62</v>
      </c>
      <c r="C65" s="4">
        <f>Input!I66</f>
        <v>5069.2640205714279</v>
      </c>
      <c r="D65">
        <f t="shared" si="8"/>
        <v>999.53900942857035</v>
      </c>
      <c r="E65">
        <f t="shared" si="9"/>
        <v>2006.9474081104929</v>
      </c>
      <c r="F65">
        <f t="shared" si="2"/>
        <v>1014871.6817348754</v>
      </c>
      <c r="G65">
        <f t="shared" si="3"/>
        <v>4194.9254204828894</v>
      </c>
      <c r="L65">
        <f>Input!J66</f>
        <v>28.04576657142843</v>
      </c>
      <c r="M65">
        <f t="shared" si="4"/>
        <v>23.93989285714315</v>
      </c>
      <c r="N65">
        <f t="shared" si="10"/>
        <v>17.215039766796306</v>
      </c>
      <c r="O65">
        <f t="shared" si="6"/>
        <v>117.3046431165768</v>
      </c>
      <c r="P65">
        <f t="shared" si="7"/>
        <v>7898.9215986446397</v>
      </c>
    </row>
    <row r="66" spans="1:16" x14ac:dyDescent="0.25">
      <c r="A66">
        <f>Input!G67</f>
        <v>219</v>
      </c>
      <c r="B66">
        <f t="shared" si="1"/>
        <v>63</v>
      </c>
      <c r="C66" s="4">
        <f>Input!I67</f>
        <v>5097.9152615714283</v>
      </c>
      <c r="D66">
        <f t="shared" si="8"/>
        <v>1028.1902504285708</v>
      </c>
      <c r="E66">
        <f t="shared" si="9"/>
        <v>2019.4079583549358</v>
      </c>
      <c r="F66">
        <f t="shared" si="2"/>
        <v>982512.54450679652</v>
      </c>
      <c r="G66">
        <f t="shared" si="3"/>
        <v>5964.2866480965922</v>
      </c>
      <c r="L66">
        <f>Input!J67</f>
        <v>28.651241000000482</v>
      </c>
      <c r="M66">
        <f t="shared" si="4"/>
        <v>24.545367285715201</v>
      </c>
      <c r="N66">
        <f t="shared" si="10"/>
        <v>15.936863072238673</v>
      </c>
      <c r="O66">
        <f t="shared" si="6"/>
        <v>161.65540608995667</v>
      </c>
      <c r="P66">
        <f t="shared" si="7"/>
        <v>8127.7534849253152</v>
      </c>
    </row>
    <row r="67" spans="1:16" x14ac:dyDescent="0.25">
      <c r="A67">
        <f>Input!G68</f>
        <v>220</v>
      </c>
      <c r="B67">
        <f t="shared" si="1"/>
        <v>64</v>
      </c>
      <c r="C67" s="4">
        <f>Input!I68</f>
        <v>5127.0631807142854</v>
      </c>
      <c r="D67">
        <f t="shared" si="8"/>
        <v>1057.3381695714279</v>
      </c>
      <c r="E67">
        <f t="shared" ref="E67:E71" si="11">(_Ac/(1+EXP(-1*(B67-_Muc)/_sc)))</f>
        <v>2030.6463816680071</v>
      </c>
      <c r="F67">
        <f t="shared" si="2"/>
        <v>947328.87573463947</v>
      </c>
      <c r="G67">
        <f t="shared" si="3"/>
        <v>7826.4485682168861</v>
      </c>
      <c r="L67">
        <f>Input!J68</f>
        <v>29.147919142857063</v>
      </c>
      <c r="M67">
        <f t="shared" si="4"/>
        <v>25.042045428571782</v>
      </c>
      <c r="N67">
        <f t="shared" ref="N67:N71" si="12">_Ac*EXP(-1*(B67-_Muc)/_sc)*(1/_sc)*(1/(1+EXP(-1*(B67-_Muc)/_sc))^2)+$L$3</f>
        <v>14.769659101188502</v>
      </c>
      <c r="O67">
        <f t="shared" si="6"/>
        <v>206.73436182584283</v>
      </c>
      <c r="P67">
        <f t="shared" si="7"/>
        <v>8339.5721901235484</v>
      </c>
    </row>
    <row r="68" spans="1:16" x14ac:dyDescent="0.25">
      <c r="A68">
        <f>Input!G69</f>
        <v>221</v>
      </c>
      <c r="B68">
        <f t="shared" ref="B68:B71" si="13">A68-$A$3</f>
        <v>65</v>
      </c>
      <c r="C68" s="4">
        <f>Input!I69</f>
        <v>5158.0133325714287</v>
      </c>
      <c r="D68">
        <f t="shared" ref="D68:D71" si="14">C68-$C$3</f>
        <v>1088.2883214285712</v>
      </c>
      <c r="E68">
        <f t="shared" si="11"/>
        <v>2040.7702220155504</v>
      </c>
      <c r="F68">
        <f t="shared" ref="F68:F71" si="15">(D68-E68)^2</f>
        <v>907221.77094578417</v>
      </c>
      <c r="G68">
        <f t="shared" ref="G68:G71" si="16">(E68-$H$4)^2</f>
        <v>9720.19668306729</v>
      </c>
      <c r="L68">
        <f>Input!J69</f>
        <v>30.950151857143283</v>
      </c>
      <c r="M68">
        <f t="shared" ref="M68:M71" si="17">L68-$L$3</f>
        <v>26.844278142858002</v>
      </c>
      <c r="N68">
        <f t="shared" si="12"/>
        <v>13.706528773718533</v>
      </c>
      <c r="O68">
        <f t="shared" ref="O68:O71" si="18">(L68-N68)^2</f>
        <v>297.3425370432189</v>
      </c>
      <c r="P68">
        <f t="shared" ref="P68:P71" si="19">(N68-$Q$4)^2</f>
        <v>8534.8752343809811</v>
      </c>
    </row>
    <row r="69" spans="1:16" x14ac:dyDescent="0.25">
      <c r="A69">
        <f>Input!G70</f>
        <v>222</v>
      </c>
      <c r="B69">
        <f t="shared" si="13"/>
        <v>66</v>
      </c>
      <c r="C69" s="4">
        <f>Input!I70</f>
        <v>5190.3518184285713</v>
      </c>
      <c r="D69">
        <f t="shared" si="14"/>
        <v>1120.6268072857138</v>
      </c>
      <c r="E69">
        <f t="shared" si="11"/>
        <v>2049.8800313427964</v>
      </c>
      <c r="F69">
        <f t="shared" si="15"/>
        <v>863511.55442048272</v>
      </c>
      <c r="G69">
        <f t="shared" si="16"/>
        <v>11599.476785361909</v>
      </c>
      <c r="L69">
        <f>Input!J70</f>
        <v>32.338485857142587</v>
      </c>
      <c r="M69">
        <f t="shared" si="17"/>
        <v>28.232612142857306</v>
      </c>
      <c r="N69">
        <f t="shared" si="12"/>
        <v>12.740417473299203</v>
      </c>
      <c r="O69">
        <f t="shared" si="18"/>
        <v>384.08428437780162</v>
      </c>
      <c r="P69">
        <f t="shared" si="19"/>
        <v>8714.3158088068649</v>
      </c>
    </row>
    <row r="70" spans="1:16" x14ac:dyDescent="0.25">
      <c r="A70">
        <f>Input!G71</f>
        <v>223</v>
      </c>
      <c r="B70">
        <f t="shared" si="13"/>
        <v>67</v>
      </c>
      <c r="C70" s="4">
        <f>Input!I71</f>
        <v>5224.9939454285714</v>
      </c>
      <c r="D70">
        <f t="shared" si="14"/>
        <v>1155.2689342857138</v>
      </c>
      <c r="E70">
        <f t="shared" si="11"/>
        <v>2058.0692982985743</v>
      </c>
      <c r="F70">
        <f t="shared" si="15"/>
        <v>815048.49726175331</v>
      </c>
      <c r="G70">
        <f t="shared" si="16"/>
        <v>13430.523183593146</v>
      </c>
      <c r="L70">
        <f>Input!J71</f>
        <v>34.642127000000073</v>
      </c>
      <c r="M70">
        <f t="shared" si="17"/>
        <v>30.536253285714793</v>
      </c>
      <c r="N70">
        <f t="shared" si="12"/>
        <v>11.864276974900225</v>
      </c>
      <c r="O70">
        <f t="shared" si="18"/>
        <v>518.83045176594112</v>
      </c>
      <c r="P70">
        <f t="shared" si="19"/>
        <v>8878.6597377824237</v>
      </c>
    </row>
    <row r="71" spans="1:16" x14ac:dyDescent="0.25">
      <c r="A71">
        <f>Input!G72</f>
        <v>224</v>
      </c>
      <c r="B71">
        <f t="shared" si="13"/>
        <v>68</v>
      </c>
      <c r="C71" s="4">
        <f>Input!I72</f>
        <v>5261.5565617142856</v>
      </c>
      <c r="D71">
        <f t="shared" si="14"/>
        <v>1191.8315505714281</v>
      </c>
      <c r="E71">
        <f t="shared" si="11"/>
        <v>2065.4245200099067</v>
      </c>
      <c r="F71">
        <f t="shared" si="15"/>
        <v>763164.67625233857</v>
      </c>
      <c r="G71">
        <f t="shared" si="16"/>
        <v>15189.417731058234</v>
      </c>
      <c r="L71">
        <f>Input!J72</f>
        <v>36.562616285714284</v>
      </c>
      <c r="M71">
        <f t="shared" si="17"/>
        <v>32.456742571429004</v>
      </c>
      <c r="N71">
        <f t="shared" si="12"/>
        <v>11.071190520225599</v>
      </c>
      <c r="O71">
        <f t="shared" si="18"/>
        <v>649.81278755742039</v>
      </c>
      <c r="P71">
        <f t="shared" si="19"/>
        <v>9028.7484680524703</v>
      </c>
    </row>
    <row r="72" spans="1:16" x14ac:dyDescent="0.25">
      <c r="A72">
        <f>Input!G73</f>
        <v>225</v>
      </c>
      <c r="B72">
        <f t="shared" ref="B72:B107" si="20">A72-$A$3</f>
        <v>69</v>
      </c>
      <c r="C72" s="4">
        <f>Input!I73</f>
        <v>5299.9237757142855</v>
      </c>
      <c r="D72">
        <f t="shared" ref="D72:D107" si="21">C72-$C$3</f>
        <v>1230.198764571428</v>
      </c>
      <c r="E72">
        <f t="shared" ref="E72:E107" si="22">(_Ac/(1+EXP(-1*(B72-_Muc)/_sc)))</f>
        <v>2072.0253827460301</v>
      </c>
      <c r="F72">
        <f t="shared" ref="F72:F107" si="23">(D72-E72)^2</f>
        <v>708672.05506728729</v>
      </c>
      <c r="G72">
        <f t="shared" ref="G72:G107" si="24">(E72-$H$4)^2</f>
        <v>16860.04047317689</v>
      </c>
      <c r="L72">
        <f>Input!J73</f>
        <v>38.367213999999876</v>
      </c>
      <c r="M72">
        <f t="shared" ref="M72:M107" si="25">L72-$L$3</f>
        <v>34.261340285714596</v>
      </c>
      <c r="N72">
        <f t="shared" ref="N72:N107" si="26">_Ac*EXP(-1*(B72-_Muc)/_sc)*(1/_sc)*(1/(1+EXP(-1*(B72-_Muc)/_sc))^2)+$L$3</f>
        <v>10.354466399363268</v>
      </c>
      <c r="O72">
        <f t="shared" ref="O72:O107" si="27">(L72-N72)^2</f>
        <v>784.71402813697205</v>
      </c>
      <c r="P72">
        <f t="shared" ref="P72:P107" si="28">(N72-$Q$4)^2</f>
        <v>9165.4680217297482</v>
      </c>
    </row>
    <row r="73" spans="1:16" x14ac:dyDescent="0.25">
      <c r="A73">
        <f>Input!G74</f>
        <v>226</v>
      </c>
      <c r="B73">
        <f t="shared" si="20"/>
        <v>70</v>
      </c>
      <c r="C73" s="4">
        <f>Input!I74</f>
        <v>5340.7270784285711</v>
      </c>
      <c r="D73">
        <f t="shared" si="21"/>
        <v>1271.0020672857136</v>
      </c>
      <c r="E73">
        <f t="shared" si="22"/>
        <v>2077.9450225582646</v>
      </c>
      <c r="F73">
        <f t="shared" si="23"/>
        <v>651156.93306399824</v>
      </c>
      <c r="G73">
        <f t="shared" si="24"/>
        <v>18432.36829834259</v>
      </c>
      <c r="L73">
        <f>Input!J74</f>
        <v>40.803302714285564</v>
      </c>
      <c r="M73">
        <f t="shared" si="25"/>
        <v>36.697429000000284</v>
      </c>
      <c r="N73">
        <f t="shared" si="26"/>
        <v>9.7077051394426803</v>
      </c>
      <c r="O73">
        <f t="shared" si="27"/>
        <v>966.9361885365746</v>
      </c>
      <c r="P73">
        <f t="shared" si="28"/>
        <v>9289.7235770037587</v>
      </c>
    </row>
    <row r="74" spans="1:16" x14ac:dyDescent="0.25">
      <c r="A74">
        <f>Input!G75</f>
        <v>227</v>
      </c>
      <c r="B74">
        <f t="shared" si="20"/>
        <v>71</v>
      </c>
      <c r="C74" s="4">
        <f>Input!I75</f>
        <v>5385.8514821428562</v>
      </c>
      <c r="D74">
        <f t="shared" si="21"/>
        <v>1316.1264709999987</v>
      </c>
      <c r="E74">
        <f t="shared" si="22"/>
        <v>2083.2503418819165</v>
      </c>
      <c r="F74">
        <f t="shared" si="23"/>
        <v>588479.03327685734</v>
      </c>
      <c r="G74">
        <f t="shared" si="24"/>
        <v>19901.07717525015</v>
      </c>
      <c r="L74">
        <f>Input!J75</f>
        <v>45.124403714285108</v>
      </c>
      <c r="M74">
        <f t="shared" si="25"/>
        <v>41.018529999999828</v>
      </c>
      <c r="N74">
        <f t="shared" si="26"/>
        <v>9.1248449792268005</v>
      </c>
      <c r="O74">
        <f t="shared" si="27"/>
        <v>1295.9682291189129</v>
      </c>
      <c r="P74">
        <f t="shared" si="28"/>
        <v>9402.4191718774273</v>
      </c>
    </row>
    <row r="75" spans="1:16" x14ac:dyDescent="0.25">
      <c r="A75">
        <f>Input!G76</f>
        <v>228</v>
      </c>
      <c r="B75">
        <f t="shared" si="20"/>
        <v>72</v>
      </c>
      <c r="C75" s="4">
        <f>Input!I76</f>
        <v>5435.4932929999995</v>
      </c>
      <c r="D75">
        <f t="shared" si="21"/>
        <v>1365.768281857142</v>
      </c>
      <c r="E75">
        <f t="shared" si="22"/>
        <v>2088.002362516148</v>
      </c>
      <c r="F75">
        <f t="shared" si="23"/>
        <v>521622.06726535951</v>
      </c>
      <c r="G75">
        <f t="shared" si="24"/>
        <v>21264.405169928443</v>
      </c>
      <c r="L75">
        <f>Input!J76</f>
        <v>49.641810857143355</v>
      </c>
      <c r="M75">
        <f t="shared" si="25"/>
        <v>45.535937142858074</v>
      </c>
      <c r="N75">
        <f t="shared" si="26"/>
        <v>8.6001898011519948</v>
      </c>
      <c r="O75">
        <f t="shared" si="27"/>
        <v>1684.4146589035931</v>
      </c>
      <c r="P75">
        <f t="shared" si="28"/>
        <v>9504.4419387635717</v>
      </c>
    </row>
    <row r="76" spans="1:16" x14ac:dyDescent="0.25">
      <c r="A76">
        <f>Input!G77</f>
        <v>229</v>
      </c>
      <c r="B76">
        <f t="shared" si="20"/>
        <v>73</v>
      </c>
      <c r="C76" s="4">
        <f>Input!I77</f>
        <v>5491.9301357142849</v>
      </c>
      <c r="D76">
        <f t="shared" si="21"/>
        <v>1422.2051245714274</v>
      </c>
      <c r="E76">
        <f t="shared" si="22"/>
        <v>2092.2565993011576</v>
      </c>
      <c r="F76">
        <f t="shared" si="23"/>
        <v>448968.97878748627</v>
      </c>
      <c r="G76">
        <f t="shared" si="24"/>
        <v>22523.236529401041</v>
      </c>
      <c r="L76">
        <f>Input!J77</f>
        <v>56.436842714285376</v>
      </c>
      <c r="M76">
        <f t="shared" si="25"/>
        <v>52.330969000000096</v>
      </c>
      <c r="N76">
        <f t="shared" si="26"/>
        <v>8.1284231547196804</v>
      </c>
      <c r="O76">
        <f t="shared" si="27"/>
        <v>2333.703400343029</v>
      </c>
      <c r="P76">
        <f t="shared" si="28"/>
        <v>9596.6502496270859</v>
      </c>
    </row>
    <row r="77" spans="1:16" x14ac:dyDescent="0.25">
      <c r="A77">
        <f>Input!G78</f>
        <v>230</v>
      </c>
      <c r="B77">
        <f t="shared" si="20"/>
        <v>74</v>
      </c>
      <c r="C77" s="4">
        <f>Input!I78</f>
        <v>5555.1809312857149</v>
      </c>
      <c r="D77">
        <f t="shared" si="21"/>
        <v>1485.4559201428574</v>
      </c>
      <c r="E77">
        <f t="shared" si="22"/>
        <v>2096.0634421791306</v>
      </c>
      <c r="F77">
        <f t="shared" si="23"/>
        <v>372841.54596727784</v>
      </c>
      <c r="G77">
        <f t="shared" si="24"/>
        <v>23680.371012089709</v>
      </c>
      <c r="L77">
        <f>Input!J78</f>
        <v>63.25079557142999</v>
      </c>
      <c r="M77">
        <f t="shared" si="25"/>
        <v>59.144921857144709</v>
      </c>
      <c r="N77">
        <f t="shared" si="26"/>
        <v>7.7046114752333317</v>
      </c>
      <c r="O77">
        <f t="shared" si="27"/>
        <v>3085.37856764857</v>
      </c>
      <c r="P77">
        <f t="shared" si="28"/>
        <v>9679.8651642662608</v>
      </c>
    </row>
    <row r="78" spans="1:16" x14ac:dyDescent="0.25">
      <c r="A78">
        <f>Input!G79</f>
        <v>231</v>
      </c>
      <c r="B78">
        <f t="shared" si="20"/>
        <v>75</v>
      </c>
      <c r="C78" s="4">
        <f>Input!I79</f>
        <v>5625.2385842857138</v>
      </c>
      <c r="D78">
        <f t="shared" si="21"/>
        <v>1555.5135731428563</v>
      </c>
      <c r="E78">
        <f t="shared" si="22"/>
        <v>2099.4685371770152</v>
      </c>
      <c r="F78">
        <f t="shared" si="23"/>
        <v>295887.00289740303</v>
      </c>
      <c r="G78">
        <f t="shared" si="24"/>
        <v>24739.946854498827</v>
      </c>
      <c r="L78">
        <f>Input!J79</f>
        <v>70.057652999998936</v>
      </c>
      <c r="M78">
        <f t="shared" si="25"/>
        <v>65.951779285713656</v>
      </c>
      <c r="N78">
        <f t="shared" si="26"/>
        <v>7.3241991038044647</v>
      </c>
      <c r="O78">
        <f t="shared" si="27"/>
        <v>3935.4862377459572</v>
      </c>
      <c r="P78">
        <f t="shared" si="28"/>
        <v>9754.8646136314146</v>
      </c>
    </row>
    <row r="79" spans="1:16" x14ac:dyDescent="0.25">
      <c r="A79">
        <f>Input!G80</f>
        <v>232</v>
      </c>
      <c r="B79">
        <f t="shared" si="20"/>
        <v>76</v>
      </c>
      <c r="C79" s="4">
        <f>Input!I80</f>
        <v>5700.8826854285717</v>
      </c>
      <c r="D79">
        <f t="shared" si="21"/>
        <v>1631.1576742857142</v>
      </c>
      <c r="E79">
        <f t="shared" si="22"/>
        <v>2102.5131592247485</v>
      </c>
      <c r="F79">
        <f t="shared" si="23"/>
        <v>222175.99318211223</v>
      </c>
      <c r="G79">
        <f t="shared" si="24"/>
        <v>25706.989963650321</v>
      </c>
      <c r="L79">
        <f>Input!J80</f>
        <v>75.644101142857835</v>
      </c>
      <c r="M79">
        <f t="shared" si="25"/>
        <v>71.538227428572554</v>
      </c>
      <c r="N79">
        <f t="shared" si="26"/>
        <v>6.9829972621719172</v>
      </c>
      <c r="O79">
        <f t="shared" si="27"/>
        <v>4714.3471861143425</v>
      </c>
      <c r="P79">
        <f t="shared" si="28"/>
        <v>9822.3798045760177</v>
      </c>
    </row>
    <row r="80" spans="1:16" x14ac:dyDescent="0.25">
      <c r="A80">
        <f>Input!G81</f>
        <v>233</v>
      </c>
      <c r="B80">
        <f t="shared" si="20"/>
        <v>77</v>
      </c>
      <c r="C80" s="4">
        <f>Input!I81</f>
        <v>5784.1448851428568</v>
      </c>
      <c r="D80">
        <f t="shared" si="21"/>
        <v>1714.4198739999993</v>
      </c>
      <c r="E80">
        <f t="shared" si="22"/>
        <v>2105.2345716715145</v>
      </c>
      <c r="F80">
        <f t="shared" si="23"/>
        <v>152736.12791607782</v>
      </c>
      <c r="G80">
        <f t="shared" si="24"/>
        <v>26587.065908807697</v>
      </c>
      <c r="L80">
        <f>Input!J81</f>
        <v>83.262199714285089</v>
      </c>
      <c r="M80">
        <f t="shared" si="25"/>
        <v>79.156325999999808</v>
      </c>
      <c r="N80">
        <f t="shared" si="26"/>
        <v>6.6771687356495981</v>
      </c>
      <c r="O80">
        <f t="shared" si="27"/>
        <v>5865.2669699985572</v>
      </c>
      <c r="P80">
        <f t="shared" si="28"/>
        <v>9883.0933939376009</v>
      </c>
    </row>
    <row r="81" spans="1:16" x14ac:dyDescent="0.25">
      <c r="A81">
        <f>Input!G82</f>
        <v>234</v>
      </c>
      <c r="B81">
        <f t="shared" si="20"/>
        <v>78</v>
      </c>
      <c r="C81" s="4">
        <f>Input!I82</f>
        <v>5876.0516520000001</v>
      </c>
      <c r="D81">
        <f t="shared" si="21"/>
        <v>1806.3266408571426</v>
      </c>
      <c r="E81">
        <f t="shared" si="22"/>
        <v>2107.6663689381558</v>
      </c>
      <c r="F81">
        <f t="shared" si="23"/>
        <v>90805.63171993896</v>
      </c>
      <c r="G81">
        <f t="shared" si="24"/>
        <v>27386.014935200688</v>
      </c>
      <c r="L81">
        <f>Input!J82</f>
        <v>91.906766857143339</v>
      </c>
      <c r="M81">
        <f t="shared" si="25"/>
        <v>87.800893142858058</v>
      </c>
      <c r="N81">
        <f t="shared" si="26"/>
        <v>6.4032096708222479</v>
      </c>
      <c r="O81">
        <f t="shared" si="27"/>
        <v>7310.8582915144807</v>
      </c>
      <c r="P81">
        <f t="shared" si="28"/>
        <v>9937.6390426554735</v>
      </c>
    </row>
    <row r="82" spans="1:16" x14ac:dyDescent="0.25">
      <c r="A82">
        <f>Input!G83</f>
        <v>235</v>
      </c>
      <c r="B82">
        <f t="shared" si="20"/>
        <v>79</v>
      </c>
      <c r="C82" s="4">
        <f>Input!I83</f>
        <v>5978.2349288571431</v>
      </c>
      <c r="D82">
        <f t="shared" si="21"/>
        <v>1908.5099177142856</v>
      </c>
      <c r="E82">
        <f t="shared" si="22"/>
        <v>2109.8387999988086</v>
      </c>
      <c r="F82">
        <f t="shared" si="23"/>
        <v>40533.318841935295</v>
      </c>
      <c r="G82">
        <f t="shared" si="24"/>
        <v>28109.753479382918</v>
      </c>
      <c r="L82">
        <f>Input!J83</f>
        <v>102.18327685714303</v>
      </c>
      <c r="M82">
        <f t="shared" si="25"/>
        <v>98.077403142857747</v>
      </c>
      <c r="N82">
        <f t="shared" si="26"/>
        <v>6.1579295995369092</v>
      </c>
      <c r="O82">
        <f t="shared" si="27"/>
        <v>9220.8673159438422</v>
      </c>
      <c r="P82">
        <f t="shared" si="28"/>
        <v>9986.6020210120769</v>
      </c>
    </row>
    <row r="83" spans="1:16" x14ac:dyDescent="0.25">
      <c r="A83">
        <f>Input!G84</f>
        <v>236</v>
      </c>
      <c r="B83">
        <f t="shared" si="20"/>
        <v>80</v>
      </c>
      <c r="C83" s="4">
        <f>Input!I84</f>
        <v>6091.3853349999999</v>
      </c>
      <c r="D83">
        <f t="shared" si="21"/>
        <v>2021.6603238571424</v>
      </c>
      <c r="E83">
        <f t="shared" si="22"/>
        <v>2111.7790713688973</v>
      </c>
      <c r="F83">
        <f t="shared" si="23"/>
        <v>8121.3886530874333</v>
      </c>
      <c r="G83">
        <f t="shared" si="24"/>
        <v>28764.128514929347</v>
      </c>
      <c r="L83">
        <f>Input!J84</f>
        <v>113.15040614285681</v>
      </c>
      <c r="M83">
        <f t="shared" si="25"/>
        <v>109.04453242857153</v>
      </c>
      <c r="N83">
        <f t="shared" si="26"/>
        <v>5.9384305534035988</v>
      </c>
      <c r="O83">
        <f t="shared" si="27"/>
        <v>11494.40770979351</v>
      </c>
      <c r="P83">
        <f t="shared" si="28"/>
        <v>10030.520591776971</v>
      </c>
    </row>
    <row r="84" spans="1:16" x14ac:dyDescent="0.25">
      <c r="A84">
        <f>Input!G85</f>
        <v>237</v>
      </c>
      <c r="B84">
        <f t="shared" si="20"/>
        <v>81</v>
      </c>
      <c r="C84" s="4">
        <f>Input!I85</f>
        <v>6216.8368064285705</v>
      </c>
      <c r="D84">
        <f t="shared" si="21"/>
        <v>2147.111795285713</v>
      </c>
      <c r="E84">
        <f t="shared" si="22"/>
        <v>2113.5116290352503</v>
      </c>
      <c r="F84">
        <f t="shared" si="23"/>
        <v>1128.971172058735</v>
      </c>
      <c r="G84">
        <f t="shared" si="24"/>
        <v>29354.813509786029</v>
      </c>
      <c r="L84">
        <f>Input!J85</f>
        <v>125.45147142857058</v>
      </c>
      <c r="M84">
        <f t="shared" si="25"/>
        <v>121.3455977142853</v>
      </c>
      <c r="N84">
        <f t="shared" si="26"/>
        <v>5.7420859285071657</v>
      </c>
      <c r="O84">
        <f t="shared" si="27"/>
        <v>14330.336976802793</v>
      </c>
      <c r="P84">
        <f t="shared" si="28"/>
        <v>10069.887947854992</v>
      </c>
    </row>
    <row r="85" spans="1:16" x14ac:dyDescent="0.25">
      <c r="A85">
        <f>Input!G86</f>
        <v>238</v>
      </c>
      <c r="B85">
        <f t="shared" si="20"/>
        <v>82</v>
      </c>
      <c r="C85" s="4">
        <f>Input!I86</f>
        <v>6357.0680042857139</v>
      </c>
      <c r="D85">
        <f t="shared" si="21"/>
        <v>2287.3429931428564</v>
      </c>
      <c r="E85">
        <f t="shared" si="22"/>
        <v>2115.0584193373998</v>
      </c>
      <c r="F85">
        <f t="shared" si="23"/>
        <v>29681.974371327822</v>
      </c>
      <c r="G85">
        <f t="shared" si="24"/>
        <v>29887.236860155379</v>
      </c>
      <c r="L85">
        <f>Input!J86</f>
        <v>140.23119785714334</v>
      </c>
      <c r="M85">
        <f t="shared" si="25"/>
        <v>136.12532414285806</v>
      </c>
      <c r="N85">
        <f t="shared" si="26"/>
        <v>5.5665195930459861</v>
      </c>
      <c r="O85">
        <f t="shared" si="27"/>
        <v>18134.575571972851</v>
      </c>
      <c r="P85">
        <f t="shared" si="28"/>
        <v>10105.154524559457</v>
      </c>
    </row>
    <row r="86" spans="1:16" x14ac:dyDescent="0.25">
      <c r="A86">
        <f>Input!G87</f>
        <v>239</v>
      </c>
      <c r="B86">
        <f t="shared" si="20"/>
        <v>83</v>
      </c>
      <c r="C86" s="4">
        <f>Input!I87</f>
        <v>6508.457907142857</v>
      </c>
      <c r="D86">
        <f t="shared" si="21"/>
        <v>2438.7328959999995</v>
      </c>
      <c r="E86">
        <f t="shared" si="22"/>
        <v>2116.4391292320051</v>
      </c>
      <c r="F86">
        <f t="shared" si="23"/>
        <v>103873.27209750235</v>
      </c>
      <c r="G86">
        <f t="shared" si="24"/>
        <v>30366.535416275176</v>
      </c>
      <c r="L86">
        <f>Input!J87</f>
        <v>151.38990285714317</v>
      </c>
      <c r="M86">
        <f t="shared" si="25"/>
        <v>147.28402914285789</v>
      </c>
      <c r="N86">
        <f t="shared" si="26"/>
        <v>5.4095855958998875</v>
      </c>
      <c r="O86">
        <f t="shared" si="27"/>
        <v>21310.253027693241</v>
      </c>
      <c r="P86">
        <f t="shared" si="28"/>
        <v>10136.730543909352</v>
      </c>
    </row>
    <row r="87" spans="1:16" x14ac:dyDescent="0.25">
      <c r="A87">
        <f>Input!G88</f>
        <v>240</v>
      </c>
      <c r="B87">
        <f t="shared" si="20"/>
        <v>84</v>
      </c>
      <c r="C87" s="4">
        <f>Input!I88</f>
        <v>6671.6096247142859</v>
      </c>
      <c r="D87">
        <f t="shared" si="21"/>
        <v>2601.8846135714284</v>
      </c>
      <c r="E87">
        <f t="shared" si="22"/>
        <v>2117.6714066745749</v>
      </c>
      <c r="F87">
        <f t="shared" si="23"/>
        <v>234462.4297333351</v>
      </c>
      <c r="G87">
        <f t="shared" si="24"/>
        <v>30797.52717209798</v>
      </c>
      <c r="L87">
        <f>Input!J88</f>
        <v>163.15171757142889</v>
      </c>
      <c r="M87">
        <f t="shared" si="25"/>
        <v>159.04584385714361</v>
      </c>
      <c r="N87">
        <f t="shared" si="26"/>
        <v>5.2693487267434431</v>
      </c>
      <c r="O87">
        <f t="shared" si="27"/>
        <v>24926.842392009305</v>
      </c>
      <c r="P87">
        <f t="shared" si="28"/>
        <v>10164.988679756538</v>
      </c>
    </row>
    <row r="88" spans="1:16" x14ac:dyDescent="0.25">
      <c r="A88">
        <f>Input!G89</f>
        <v>241</v>
      </c>
      <c r="B88">
        <f t="shared" si="20"/>
        <v>85</v>
      </c>
      <c r="C88" s="4">
        <f>Input!I89</f>
        <v>6853.3678564285719</v>
      </c>
      <c r="D88">
        <f t="shared" si="21"/>
        <v>2783.6428452857144</v>
      </c>
      <c r="E88">
        <f t="shared" si="22"/>
        <v>2118.7710620592648</v>
      </c>
      <c r="F88">
        <f t="shared" si="23"/>
        <v>442054.48813071911</v>
      </c>
      <c r="G88">
        <f t="shared" si="24"/>
        <v>31184.698392900937</v>
      </c>
      <c r="L88">
        <f>Input!J89</f>
        <v>181.75823171428601</v>
      </c>
      <c r="M88">
        <f t="shared" si="25"/>
        <v>177.65235800000073</v>
      </c>
      <c r="N88">
        <f t="shared" si="26"/>
        <v>5.1440660937660105</v>
      </c>
      <c r="O88">
        <f t="shared" si="27"/>
        <v>31192.563497832467</v>
      </c>
      <c r="P88">
        <f t="shared" si="28"/>
        <v>10190.26675862601</v>
      </c>
    </row>
    <row r="89" spans="1:16" x14ac:dyDescent="0.25">
      <c r="A89">
        <f>Input!G90</f>
        <v>242</v>
      </c>
      <c r="B89">
        <f t="shared" si="20"/>
        <v>86</v>
      </c>
      <c r="C89" s="4">
        <f>Input!I90</f>
        <v>7052.3324425714281</v>
      </c>
      <c r="D89">
        <f t="shared" si="21"/>
        <v>2982.6074314285706</v>
      </c>
      <c r="E89">
        <f t="shared" si="22"/>
        <v>2119.7522517893162</v>
      </c>
      <c r="F89">
        <f t="shared" si="23"/>
        <v>744519.06103028997</v>
      </c>
      <c r="G89">
        <f t="shared" si="24"/>
        <v>31532.201439385608</v>
      </c>
      <c r="L89">
        <f>Input!J90</f>
        <v>198.96458614285621</v>
      </c>
      <c r="M89">
        <f t="shared" si="25"/>
        <v>194.85871242857093</v>
      </c>
      <c r="N89">
        <f t="shared" si="26"/>
        <v>5.0321698193574589</v>
      </c>
      <c r="O89">
        <f t="shared" si="27"/>
        <v>37609.78210107085</v>
      </c>
      <c r="P89">
        <f t="shared" si="28"/>
        <v>10212.870432517848</v>
      </c>
    </row>
    <row r="90" spans="1:16" x14ac:dyDescent="0.25">
      <c r="A90">
        <f>Input!G91</f>
        <v>243</v>
      </c>
      <c r="B90">
        <f t="shared" si="20"/>
        <v>87</v>
      </c>
      <c r="C90" s="4">
        <f>Input!I91</f>
        <v>7272.9001684285704</v>
      </c>
      <c r="D90">
        <f t="shared" si="21"/>
        <v>3203.1751572857129</v>
      </c>
      <c r="E90">
        <f t="shared" si="22"/>
        <v>2120.6276451247777</v>
      </c>
      <c r="F90">
        <f t="shared" si="23"/>
        <v>1171909.1160858301</v>
      </c>
      <c r="G90">
        <f t="shared" si="24"/>
        <v>31843.860347760059</v>
      </c>
      <c r="L90">
        <f>Input!J91</f>
        <v>220.56772585714225</v>
      </c>
      <c r="M90">
        <f t="shared" si="25"/>
        <v>216.46185214285697</v>
      </c>
      <c r="N90">
        <f t="shared" si="26"/>
        <v>4.932250903815941</v>
      </c>
      <c r="O90">
        <f t="shared" si="27"/>
        <v>46498.65805834662</v>
      </c>
      <c r="P90">
        <f t="shared" si="28"/>
        <v>10233.075777206304</v>
      </c>
    </row>
    <row r="91" spans="1:16" x14ac:dyDescent="0.25">
      <c r="A91">
        <f>Input!G92</f>
        <v>244</v>
      </c>
      <c r="B91">
        <f t="shared" si="20"/>
        <v>88</v>
      </c>
      <c r="C91" s="4">
        <f>Input!I92</f>
        <v>7514.0800427142849</v>
      </c>
      <c r="D91">
        <f t="shared" si="21"/>
        <v>3444.3550315714274</v>
      </c>
      <c r="E91">
        <f t="shared" si="22"/>
        <v>2121.4085754843181</v>
      </c>
      <c r="F91">
        <f t="shared" si="23"/>
        <v>1750187.3256734416</v>
      </c>
      <c r="G91">
        <f t="shared" si="24"/>
        <v>32123.181872737452</v>
      </c>
      <c r="L91">
        <f>Input!J92</f>
        <v>241.1798742857145</v>
      </c>
      <c r="M91">
        <f t="shared" si="25"/>
        <v>237.07400057142922</v>
      </c>
      <c r="N91">
        <f t="shared" si="26"/>
        <v>4.8430442692851328</v>
      </c>
      <c r="O91">
        <f t="shared" si="27"/>
        <v>55855.097222214623</v>
      </c>
      <c r="P91">
        <f t="shared" si="28"/>
        <v>10251.131783386922</v>
      </c>
    </row>
    <row r="92" spans="1:16" x14ac:dyDescent="0.25">
      <c r="A92">
        <f>Input!G93</f>
        <v>245</v>
      </c>
      <c r="B92">
        <f t="shared" si="20"/>
        <v>89</v>
      </c>
      <c r="C92" s="4">
        <f>Input!I93</f>
        <v>7777.8895251428567</v>
      </c>
      <c r="D92">
        <f t="shared" si="21"/>
        <v>3708.1645139999991</v>
      </c>
      <c r="E92">
        <f t="shared" si="22"/>
        <v>2122.1051773755089</v>
      </c>
      <c r="F92">
        <f t="shared" si="23"/>
        <v>2515584.2192937182</v>
      </c>
      <c r="G92">
        <f t="shared" si="24"/>
        <v>32373.370220660858</v>
      </c>
      <c r="L92">
        <f>Input!J93</f>
        <v>263.80948242857176</v>
      </c>
      <c r="M92">
        <f t="shared" si="25"/>
        <v>259.70360871428647</v>
      </c>
      <c r="N92">
        <f t="shared" si="26"/>
        <v>4.7634149682526532</v>
      </c>
      <c r="O92">
        <f t="shared" si="27"/>
        <v>67104.865066656188</v>
      </c>
      <c r="P92">
        <f t="shared" si="28"/>
        <v>10267.262718925675</v>
      </c>
    </row>
    <row r="93" spans="1:16" x14ac:dyDescent="0.25">
      <c r="A93">
        <f>Input!G94</f>
        <v>246</v>
      </c>
      <c r="B93">
        <f t="shared" si="20"/>
        <v>90</v>
      </c>
      <c r="C93" s="4">
        <f>Input!I94</f>
        <v>8059.8395902857146</v>
      </c>
      <c r="D93">
        <f t="shared" si="21"/>
        <v>3990.1145791428571</v>
      </c>
      <c r="E93">
        <f t="shared" si="22"/>
        <v>2122.7265101016924</v>
      </c>
      <c r="F93">
        <f t="shared" si="23"/>
        <v>3487138.2003972898</v>
      </c>
      <c r="G93">
        <f t="shared" si="24"/>
        <v>32597.344115584649</v>
      </c>
      <c r="L93">
        <f>Input!J94</f>
        <v>281.95006514285797</v>
      </c>
      <c r="M93">
        <f t="shared" si="25"/>
        <v>277.84419142857269</v>
      </c>
      <c r="N93">
        <f t="shared" si="26"/>
        <v>4.6923455209745413</v>
      </c>
      <c r="O93">
        <f t="shared" si="27"/>
        <v>76871.84308992693</v>
      </c>
      <c r="P93">
        <f t="shared" si="28"/>
        <v>10281.670348954669</v>
      </c>
    </row>
    <row r="94" spans="1:16" x14ac:dyDescent="0.25">
      <c r="A94">
        <f>Input!G95</f>
        <v>247</v>
      </c>
      <c r="B94">
        <f t="shared" si="20"/>
        <v>91</v>
      </c>
      <c r="C94" s="4">
        <f>Input!I95</f>
        <v>8368.0852222857156</v>
      </c>
      <c r="D94">
        <f t="shared" si="21"/>
        <v>4298.3602111428581</v>
      </c>
      <c r="E94">
        <f t="shared" si="22"/>
        <v>2123.28066935059</v>
      </c>
      <c r="F94">
        <f t="shared" si="23"/>
        <v>4730971.0131232636</v>
      </c>
      <c r="G94">
        <f t="shared" si="24"/>
        <v>32797.755171259007</v>
      </c>
      <c r="L94">
        <f>Input!J95</f>
        <v>308.24563200000102</v>
      </c>
      <c r="M94">
        <f t="shared" si="25"/>
        <v>304.13975828571574</v>
      </c>
      <c r="N94">
        <f t="shared" si="26"/>
        <v>4.6289243324324278</v>
      </c>
      <c r="O94">
        <f t="shared" si="27"/>
        <v>92183.105174893819</v>
      </c>
      <c r="P94">
        <f t="shared" si="28"/>
        <v>10294.536007073048</v>
      </c>
    </row>
    <row r="95" spans="1:16" x14ac:dyDescent="0.25">
      <c r="A95">
        <f>Input!G96</f>
        <v>248</v>
      </c>
      <c r="B95">
        <f t="shared" si="20"/>
        <v>92</v>
      </c>
      <c r="C95" s="4">
        <f>Input!I96</f>
        <v>8699.4831572857147</v>
      </c>
      <c r="D95">
        <f t="shared" si="21"/>
        <v>4629.7581461428572</v>
      </c>
      <c r="E95">
        <f t="shared" si="22"/>
        <v>2123.7748877156037</v>
      </c>
      <c r="F95">
        <f t="shared" si="23"/>
        <v>6279952.0915176747</v>
      </c>
      <c r="G95">
        <f t="shared" si="24"/>
        <v>32977.006802614829</v>
      </c>
      <c r="L95">
        <f>Input!J96</f>
        <v>331.39793499999905</v>
      </c>
      <c r="M95">
        <f t="shared" si="25"/>
        <v>327.29206128571377</v>
      </c>
      <c r="N95">
        <f t="shared" si="26"/>
        <v>4.5723351304923705</v>
      </c>
      <c r="O95">
        <f t="shared" si="27"/>
        <v>106814.97273006289</v>
      </c>
      <c r="P95">
        <f t="shared" si="28"/>
        <v>10306.022515823879</v>
      </c>
    </row>
    <row r="96" spans="1:16" x14ac:dyDescent="0.25">
      <c r="A96">
        <f>Input!G97</f>
        <v>249</v>
      </c>
      <c r="B96">
        <f t="shared" si="20"/>
        <v>93</v>
      </c>
      <c r="C96" s="4">
        <f>Input!I97</f>
        <v>9056.3086547142866</v>
      </c>
      <c r="D96">
        <f t="shared" si="21"/>
        <v>4986.5836435714291</v>
      </c>
      <c r="E96">
        <f t="shared" si="22"/>
        <v>2124.2156251395199</v>
      </c>
      <c r="F96">
        <f t="shared" si="23"/>
        <v>8193150.6729418142</v>
      </c>
      <c r="G96">
        <f t="shared" si="24"/>
        <v>33137.273114853029</v>
      </c>
      <c r="L96">
        <f>Input!J97</f>
        <v>356.82549742857191</v>
      </c>
      <c r="M96">
        <f t="shared" si="25"/>
        <v>352.71962371428663</v>
      </c>
      <c r="N96">
        <f t="shared" si="26"/>
        <v>4.521847361694169</v>
      </c>
      <c r="O96">
        <f t="shared" si="27"/>
        <v>124117.86185044506</v>
      </c>
      <c r="P96">
        <f t="shared" si="28"/>
        <v>10316.275958244352</v>
      </c>
    </row>
    <row r="97" spans="1:16" x14ac:dyDescent="0.25">
      <c r="A97">
        <f>Input!G98</f>
        <v>250</v>
      </c>
      <c r="B97">
        <f t="shared" si="20"/>
        <v>94</v>
      </c>
      <c r="C97" s="4">
        <f>Input!I98</f>
        <v>9441.3643992857142</v>
      </c>
      <c r="D97">
        <f t="shared" si="21"/>
        <v>5371.6393881428567</v>
      </c>
      <c r="E97">
        <f t="shared" si="22"/>
        <v>2124.6086502053604</v>
      </c>
      <c r="F97">
        <f t="shared" si="23"/>
        <v>10543208.613110922</v>
      </c>
      <c r="G97">
        <f t="shared" si="24"/>
        <v>33280.517367655128</v>
      </c>
      <c r="L97">
        <f>Input!J98</f>
        <v>385.05574457142757</v>
      </c>
      <c r="M97">
        <f t="shared" si="25"/>
        <v>380.94987085714229</v>
      </c>
      <c r="N97">
        <f t="shared" si="26"/>
        <v>4.4768074786557017</v>
      </c>
      <c r="O97">
        <f t="shared" si="27"/>
        <v>144840.32735866401</v>
      </c>
      <c r="P97">
        <f t="shared" si="28"/>
        <v>10325.427304891728</v>
      </c>
    </row>
    <row r="98" spans="1:16" x14ac:dyDescent="0.25">
      <c r="A98">
        <f>Input!G99</f>
        <v>251</v>
      </c>
      <c r="B98">
        <f t="shared" si="20"/>
        <v>95</v>
      </c>
      <c r="C98" s="4">
        <f>Input!I99</f>
        <v>9855.0761149999998</v>
      </c>
      <c r="D98">
        <f t="shared" si="21"/>
        <v>5785.3511038571423</v>
      </c>
      <c r="E98">
        <f t="shared" si="22"/>
        <v>2124.9591131327538</v>
      </c>
      <c r="F98">
        <f t="shared" si="23"/>
        <v>13398469.525759252</v>
      </c>
      <c r="G98">
        <f t="shared" si="24"/>
        <v>33408.509735341919</v>
      </c>
      <c r="L98">
        <f>Input!J99</f>
        <v>413.71171571428567</v>
      </c>
      <c r="M98">
        <f t="shared" si="25"/>
        <v>409.60584200000039</v>
      </c>
      <c r="N98">
        <f t="shared" si="26"/>
        <v>4.4366310527104353</v>
      </c>
      <c r="O98">
        <f t="shared" si="27"/>
        <v>167506.09492473959</v>
      </c>
      <c r="P98">
        <f t="shared" si="28"/>
        <v>10333.593902549479</v>
      </c>
    </row>
    <row r="99" spans="1:16" x14ac:dyDescent="0.25">
      <c r="A99">
        <f>Input!G100</f>
        <v>252</v>
      </c>
      <c r="B99">
        <f t="shared" si="20"/>
        <v>96</v>
      </c>
      <c r="C99" s="4">
        <f>Input!I100</f>
        <v>10289.203672857142</v>
      </c>
      <c r="D99">
        <f t="shared" si="21"/>
        <v>6219.4786617142845</v>
      </c>
      <c r="E99">
        <f t="shared" si="22"/>
        <v>2125.2716112723006</v>
      </c>
      <c r="F99">
        <f t="shared" si="23"/>
        <v>16762531.37188885</v>
      </c>
      <c r="G99">
        <f t="shared" si="24"/>
        <v>33522.844178410953</v>
      </c>
      <c r="L99">
        <f>Input!J100</f>
        <v>434.12755785714216</v>
      </c>
      <c r="M99">
        <f t="shared" si="25"/>
        <v>430.02168414285688</v>
      </c>
      <c r="N99">
        <f t="shared" si="26"/>
        <v>4.4007956465407636</v>
      </c>
      <c r="O99">
        <f t="shared" si="27"/>
        <v>184665.09016000677</v>
      </c>
      <c r="P99">
        <f t="shared" si="28"/>
        <v>10340.880831995448</v>
      </c>
    </row>
    <row r="100" spans="1:16" x14ac:dyDescent="0.25">
      <c r="A100">
        <f>Input!G101</f>
        <v>253</v>
      </c>
      <c r="B100">
        <f t="shared" si="20"/>
        <v>97</v>
      </c>
      <c r="C100" s="4">
        <f>Input!I101</f>
        <v>10735.738727142856</v>
      </c>
      <c r="D100">
        <f t="shared" si="21"/>
        <v>6666.0137159999986</v>
      </c>
      <c r="E100">
        <f t="shared" si="22"/>
        <v>2125.550247826196</v>
      </c>
      <c r="F100">
        <f t="shared" si="23"/>
        <v>20615808.505820874</v>
      </c>
      <c r="G100">
        <f t="shared" si="24"/>
        <v>33624.954313738461</v>
      </c>
      <c r="L100">
        <f>Input!J101</f>
        <v>446.53505428571407</v>
      </c>
      <c r="M100">
        <f t="shared" si="25"/>
        <v>442.42918057142879</v>
      </c>
      <c r="N100">
        <f t="shared" si="26"/>
        <v>4.3688343837808734</v>
      </c>
      <c r="O100">
        <f t="shared" si="27"/>
        <v>195510.96602236474</v>
      </c>
      <c r="P100">
        <f t="shared" si="28"/>
        <v>10347.382142911154</v>
      </c>
    </row>
    <row r="101" spans="1:16" x14ac:dyDescent="0.25">
      <c r="A101">
        <f>Input!G102</f>
        <v>254</v>
      </c>
      <c r="B101">
        <f t="shared" si="20"/>
        <v>98</v>
      </c>
      <c r="C101" s="4">
        <f>Input!I102</f>
        <v>11197.060603142858</v>
      </c>
      <c r="D101">
        <f t="shared" si="21"/>
        <v>7127.3355920000004</v>
      </c>
      <c r="E101">
        <f t="shared" si="22"/>
        <v>2125.7986844617676</v>
      </c>
      <c r="F101">
        <f t="shared" si="23"/>
        <v>25015371.437467113</v>
      </c>
      <c r="G101">
        <f t="shared" si="24"/>
        <v>33716.1282246595</v>
      </c>
      <c r="L101">
        <f>Input!J102</f>
        <v>461.32187600000179</v>
      </c>
      <c r="M101">
        <f t="shared" si="25"/>
        <v>457.21600228571651</v>
      </c>
      <c r="N101">
        <f t="shared" si="26"/>
        <v>4.3403301554959191</v>
      </c>
      <c r="O101">
        <f t="shared" si="27"/>
        <v>208832.13324243424</v>
      </c>
      <c r="P101">
        <f t="shared" si="28"/>
        <v>10353.18197434554</v>
      </c>
    </row>
    <row r="102" spans="1:16" x14ac:dyDescent="0.25">
      <c r="A102">
        <f>Input!G103</f>
        <v>255</v>
      </c>
      <c r="B102">
        <f t="shared" si="20"/>
        <v>99</v>
      </c>
      <c r="C102" s="4">
        <f>Input!I103</f>
        <v>11671.532627714287</v>
      </c>
      <c r="D102">
        <f t="shared" si="21"/>
        <v>7601.8076165714292</v>
      </c>
      <c r="E102">
        <f t="shared" si="22"/>
        <v>2126.0201884261473</v>
      </c>
      <c r="F102">
        <f t="shared" si="23"/>
        <v>29984247.958233926</v>
      </c>
      <c r="G102">
        <f t="shared" si="24"/>
        <v>33797.52219202093</v>
      </c>
      <c r="L102">
        <f>Input!J103</f>
        <v>474.47202457142885</v>
      </c>
      <c r="M102">
        <f t="shared" si="25"/>
        <v>470.36615085714357</v>
      </c>
      <c r="N102">
        <f t="shared" si="26"/>
        <v>4.314910406834465</v>
      </c>
      <c r="O102">
        <f t="shared" si="27"/>
        <v>221047.71199957942</v>
      </c>
      <c r="P102">
        <f t="shared" si="28"/>
        <v>10358.355569209423</v>
      </c>
    </row>
    <row r="103" spans="1:16" x14ac:dyDescent="0.25">
      <c r="A103">
        <f>Input!G104</f>
        <v>256</v>
      </c>
      <c r="B103">
        <f t="shared" si="20"/>
        <v>100</v>
      </c>
      <c r="C103" s="4">
        <f>Input!I104</f>
        <v>12164.152330285715</v>
      </c>
      <c r="D103">
        <f t="shared" si="21"/>
        <v>8094.4273191428574</v>
      </c>
      <c r="E103">
        <f t="shared" si="22"/>
        <v>2126.2176747154294</v>
      </c>
      <c r="F103">
        <f t="shared" si="23"/>
        <v>35619526.359836571</v>
      </c>
      <c r="G103">
        <f t="shared" si="24"/>
        <v>33870.173356243627</v>
      </c>
      <c r="L103">
        <f>Input!J104</f>
        <v>492.61970257142821</v>
      </c>
      <c r="M103">
        <f t="shared" si="25"/>
        <v>488.51382885714293</v>
      </c>
      <c r="N103">
        <f t="shared" si="26"/>
        <v>4.2922424507975823</v>
      </c>
      <c r="O103">
        <f t="shared" si="27"/>
        <v>238463.70830786609</v>
      </c>
      <c r="P103">
        <f t="shared" si="28"/>
        <v>10362.970191143175</v>
      </c>
    </row>
    <row r="104" spans="1:16" x14ac:dyDescent="0.25">
      <c r="A104">
        <f>Input!G105</f>
        <v>257</v>
      </c>
      <c r="B104">
        <f t="shared" si="20"/>
        <v>101</v>
      </c>
      <c r="C104" s="4">
        <f>Input!I105</f>
        <v>12672.672833000002</v>
      </c>
      <c r="D104">
        <f t="shared" si="21"/>
        <v>8602.9478218571458</v>
      </c>
      <c r="E104">
        <f t="shared" si="22"/>
        <v>2126.3937438004491</v>
      </c>
      <c r="F104">
        <f t="shared" si="23"/>
        <v>41945752.725992836</v>
      </c>
      <c r="G104">
        <f t="shared" si="24"/>
        <v>33935.011340879348</v>
      </c>
      <c r="L104">
        <f>Input!J105</f>
        <v>508.52050271428743</v>
      </c>
      <c r="M104">
        <f t="shared" si="25"/>
        <v>504.41462900000215</v>
      </c>
      <c r="N104">
        <f t="shared" si="26"/>
        <v>4.2720292598202443</v>
      </c>
      <c r="O104">
        <f t="shared" si="27"/>
        <v>254266.52298116047</v>
      </c>
      <c r="P104">
        <f t="shared" si="28"/>
        <v>10367.085951826231</v>
      </c>
    </row>
    <row r="105" spans="1:16" x14ac:dyDescent="0.25">
      <c r="A105">
        <f>Input!G106</f>
        <v>258</v>
      </c>
      <c r="B105">
        <f t="shared" si="20"/>
        <v>102</v>
      </c>
      <c r="C105" s="4">
        <f>Input!I106</f>
        <v>13200.239765000002</v>
      </c>
      <c r="D105">
        <f t="shared" si="21"/>
        <v>9130.5147538571437</v>
      </c>
      <c r="E105">
        <f t="shared" si="22"/>
        <v>2126.5507153639142</v>
      </c>
      <c r="F105">
        <f t="shared" si="23"/>
        <v>49055512.252506398</v>
      </c>
      <c r="G105">
        <f t="shared" si="24"/>
        <v>33992.868882099952</v>
      </c>
      <c r="L105">
        <f>Input!J106</f>
        <v>527.56693199999972</v>
      </c>
      <c r="M105">
        <f t="shared" si="25"/>
        <v>523.46105828571444</v>
      </c>
      <c r="N105">
        <f t="shared" si="26"/>
        <v>4.254005689608257</v>
      </c>
      <c r="O105">
        <f t="shared" si="27"/>
        <v>273856.41884354525</v>
      </c>
      <c r="P105">
        <f t="shared" si="28"/>
        <v>10370.756556428556</v>
      </c>
    </row>
    <row r="106" spans="1:16" x14ac:dyDescent="0.25">
      <c r="A106">
        <f>Input!G107</f>
        <v>259</v>
      </c>
      <c r="B106">
        <f t="shared" si="20"/>
        <v>103</v>
      </c>
      <c r="C106" s="4">
        <f>Input!I107</f>
        <v>13734.213846714285</v>
      </c>
      <c r="D106">
        <f t="shared" si="21"/>
        <v>9664.4888355714284</v>
      </c>
      <c r="E106">
        <f t="shared" si="22"/>
        <v>2126.6906584598978</v>
      </c>
      <c r="F106">
        <f t="shared" si="23"/>
        <v>56818401.358865909</v>
      </c>
      <c r="G106">
        <f t="shared" si="24"/>
        <v>34044.491517535105</v>
      </c>
      <c r="L106">
        <f>Input!J107</f>
        <v>533.97408171428287</v>
      </c>
      <c r="M106">
        <f t="shared" si="25"/>
        <v>529.86820799999759</v>
      </c>
      <c r="N106">
        <f t="shared" si="26"/>
        <v>4.2379350933375557</v>
      </c>
      <c r="O106">
        <f t="shared" si="27"/>
        <v>280620.38503680768</v>
      </c>
      <c r="P106">
        <f t="shared" si="28"/>
        <v>10374.029974474948</v>
      </c>
    </row>
    <row r="107" spans="1:16" x14ac:dyDescent="0.25">
      <c r="A107">
        <f>Input!G108</f>
        <v>260</v>
      </c>
      <c r="B107">
        <f t="shared" si="20"/>
        <v>104</v>
      </c>
      <c r="C107" s="4">
        <f>Input!I108</f>
        <v>14275.321174428571</v>
      </c>
      <c r="D107">
        <f t="shared" si="21"/>
        <v>10205.596163285714</v>
      </c>
      <c r="E107">
        <f t="shared" si="22"/>
        <v>2126.8154184665796</v>
      </c>
      <c r="F107">
        <f t="shared" si="23"/>
        <v>65266698.322860405</v>
      </c>
      <c r="G107">
        <f t="shared" si="24"/>
        <v>34090.546393110199</v>
      </c>
      <c r="L107">
        <f>Input!J108</f>
        <v>541.10732771428593</v>
      </c>
      <c r="M107">
        <f t="shared" si="25"/>
        <v>537.00145400000065</v>
      </c>
      <c r="N107">
        <f t="shared" si="26"/>
        <v>4.2236062878470948</v>
      </c>
      <c r="O107">
        <f t="shared" si="27"/>
        <v>288244.13033270196</v>
      </c>
      <c r="P107">
        <f t="shared" si="28"/>
        <v>10376.949042929547</v>
      </c>
    </row>
    <row r="108" spans="1:16" x14ac:dyDescent="0.25">
      <c r="A108">
        <f>Input!G109</f>
        <v>261</v>
      </c>
      <c r="B108">
        <f t="shared" ref="B108:B110" si="29">A108-$A$3</f>
        <v>105</v>
      </c>
      <c r="C108" s="4">
        <f>Input!I109</f>
        <v>14832.627309285714</v>
      </c>
      <c r="D108">
        <f t="shared" ref="D108:D110" si="30">C108-$C$3</f>
        <v>10762.902298142857</v>
      </c>
      <c r="E108">
        <f t="shared" ref="E108:E110" si="31">(_Ac/(1+EXP(-1*(B108-_Muc)/_sc)))</f>
        <v>2126.9266411664526</v>
      </c>
      <c r="F108">
        <f t="shared" ref="F108:F110" si="32">(D108-E108)^2</f>
        <v>74580075.547889054</v>
      </c>
      <c r="G108">
        <f t="shared" ref="G108:G110" si="33">(E108-$H$4)^2</f>
        <v>34131.630248989219</v>
      </c>
      <c r="L108">
        <f>Input!J109</f>
        <v>557.30613485714275</v>
      </c>
      <c r="M108">
        <f t="shared" ref="M108:M110" si="34">L108-$L$3</f>
        <v>553.20026114285747</v>
      </c>
      <c r="N108">
        <f t="shared" ref="N108:N110" si="35">_Ac*EXP(-1*(B108-_Muc)/_sc)*(1/_sc)*(1/(1+EXP(-1*(B108-_Muc)/_sc))^2)+$L$3</f>
        <v>4.2108308368052878</v>
      </c>
      <c r="O108">
        <f t="shared" ref="O108:O110" si="36">(L108-N108)^2</f>
        <v>305914.41532934958</v>
      </c>
      <c r="P108">
        <f t="shared" ref="P108:P110" si="37">(N108-$Q$4)^2</f>
        <v>10379.552007829645</v>
      </c>
    </row>
    <row r="109" spans="1:16" x14ac:dyDescent="0.25">
      <c r="A109">
        <f>Input!G110</f>
        <v>262</v>
      </c>
      <c r="B109">
        <f t="shared" si="29"/>
        <v>106</v>
      </c>
      <c r="C109" s="4">
        <f>Input!I110</f>
        <v>15395.640513999999</v>
      </c>
      <c r="D109">
        <f t="shared" si="30"/>
        <v>11325.91550285714</v>
      </c>
      <c r="E109">
        <f t="shared" si="31"/>
        <v>2127.0257942547782</v>
      </c>
      <c r="F109">
        <f t="shared" si="32"/>
        <v>84619571.871030465</v>
      </c>
      <c r="G109">
        <f t="shared" si="33"/>
        <v>34168.276646129241</v>
      </c>
      <c r="L109">
        <f>Input!J110</f>
        <v>563.01320471428517</v>
      </c>
      <c r="M109">
        <f t="shared" si="34"/>
        <v>558.90733099999989</v>
      </c>
      <c r="N109">
        <f t="shared" si="35"/>
        <v>4.1994406189804456</v>
      </c>
      <c r="O109">
        <f t="shared" si="36"/>
        <v>312272.82294236287</v>
      </c>
      <c r="P109">
        <f t="shared" si="37"/>
        <v>10381.873010319256</v>
      </c>
    </row>
    <row r="110" spans="1:16" x14ac:dyDescent="0.25">
      <c r="A110">
        <f>Input!G111</f>
        <v>263</v>
      </c>
      <c r="B110">
        <f t="shared" si="29"/>
        <v>107</v>
      </c>
      <c r="C110" s="4">
        <f>Input!I111</f>
        <v>15966.872561714286</v>
      </c>
      <c r="D110">
        <f t="shared" si="30"/>
        <v>11897.14755057143</v>
      </c>
      <c r="E110">
        <f t="shared" si="31"/>
        <v>2127.1141865466925</v>
      </c>
      <c r="F110">
        <f t="shared" si="32"/>
        <v>95453551.934156522</v>
      </c>
      <c r="G110">
        <f t="shared" si="33"/>
        <v>34200.962493894527</v>
      </c>
      <c r="L110">
        <f>Input!J111</f>
        <v>571.23204771428755</v>
      </c>
      <c r="M110">
        <f t="shared" si="34"/>
        <v>567.12617400000227</v>
      </c>
      <c r="N110">
        <f t="shared" si="35"/>
        <v>4.1892856526863884</v>
      </c>
      <c r="O110">
        <f t="shared" si="36"/>
        <v>321537.49400644959</v>
      </c>
      <c r="P110">
        <f t="shared" si="37"/>
        <v>10383.942522464302</v>
      </c>
    </row>
    <row r="111" spans="1:16" x14ac:dyDescent="0.25">
      <c r="C111" s="4"/>
    </row>
    <row r="112" spans="1:16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284" spans="3:3" x14ac:dyDescent="0.25">
      <c r="C284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phoneticPr fontId="9" type="noConversion"/>
  <conditionalFormatting sqref="W6">
    <cfRule type="cellIs" dxfId="17" priority="1" operator="greaterThan">
      <formula>0.05</formula>
    </cfRule>
    <cfRule type="cellIs" dxfId="16" priority="2" operator="between">
      <formula>0.05</formula>
      <formula>0.025</formula>
    </cfRule>
    <cfRule type="cellIs" dxfId="15" priority="3" operator="lessThan">
      <formula>0.025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7"/>
  <sheetViews>
    <sheetView topLeftCell="D1" zoomScale="109" workbookViewId="0">
      <selection activeCell="K3" sqref="K3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31" ht="18" x14ac:dyDescent="0.35">
      <c r="C1" s="38" t="s">
        <v>18</v>
      </c>
      <c r="D1" s="38"/>
      <c r="E1" s="38"/>
      <c r="F1" s="38"/>
      <c r="G1" s="38"/>
      <c r="H1" s="38"/>
      <c r="I1" s="38"/>
      <c r="J1" s="38"/>
      <c r="K1" s="38"/>
      <c r="L1" s="38"/>
      <c r="N1" s="39" t="s">
        <v>19</v>
      </c>
      <c r="O1" s="39"/>
      <c r="P1" s="39"/>
      <c r="Q1" s="39"/>
      <c r="R1" s="39"/>
      <c r="S1" s="39"/>
      <c r="T1" s="39"/>
      <c r="U1" s="39"/>
    </row>
    <row r="2" spans="1:31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31" ht="14.45" x14ac:dyDescent="0.3">
      <c r="A3">
        <f>Input!G4</f>
        <v>156</v>
      </c>
      <c r="B3">
        <f>A3-$A$3</f>
        <v>0</v>
      </c>
      <c r="C3" s="3"/>
      <c r="D3" s="3"/>
      <c r="E3" s="15">
        <f>Input!I4</f>
        <v>4069.7250111428575</v>
      </c>
      <c r="F3" s="3"/>
      <c r="G3" s="3"/>
      <c r="H3" s="3"/>
      <c r="I3" s="3"/>
      <c r="J3" s="2" t="s">
        <v>11</v>
      </c>
      <c r="K3" s="23">
        <f>SUM(H4:H161)</f>
        <v>671950692.20993936</v>
      </c>
      <c r="L3">
        <f>1-(K3/K5)</f>
        <v>-5.0662804097118412</v>
      </c>
      <c r="N3" s="15">
        <f>Input!J4</f>
        <v>4.1058737142852806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4174522.2002006234</v>
      </c>
      <c r="U3">
        <f>1-(T3/T5)</f>
        <v>8.008497826388461E-3</v>
      </c>
      <c r="W3">
        <f>COUNT(B4:B500)</f>
        <v>107</v>
      </c>
      <c r="Y3">
        <v>12198.73845415649</v>
      </c>
      <c r="Z3">
        <v>3.6274923541055824</v>
      </c>
      <c r="AA3">
        <v>0.42473056254724834</v>
      </c>
    </row>
    <row r="4" spans="1:31" ht="14.45" x14ac:dyDescent="0.3">
      <c r="A4">
        <f>Input!G5</f>
        <v>157</v>
      </c>
      <c r="B4">
        <f t="shared" ref="B4:B67" si="0">A4-$A$3</f>
        <v>1</v>
      </c>
      <c r="C4">
        <f>LN(B4)</f>
        <v>0</v>
      </c>
      <c r="D4">
        <f>((C4-$Z$3)/$AA$3)</f>
        <v>-8.5406906730476901</v>
      </c>
      <c r="E4" s="4">
        <f>Input!I5</f>
        <v>4073.8498058571427</v>
      </c>
      <c r="F4">
        <f>E4-$E$4</f>
        <v>0</v>
      </c>
      <c r="G4">
        <f>P4</f>
        <v>2.9914452378828497E-13</v>
      </c>
      <c r="H4">
        <f>(F4-G4)^2</f>
        <v>8.9487446112519791E-26</v>
      </c>
      <c r="I4">
        <f>(G4-$J$4)^2</f>
        <v>3826740.2579919798</v>
      </c>
      <c r="J4">
        <f>AVERAGE(F3:F137)</f>
        <v>1956.2055766181581</v>
      </c>
      <c r="K4" t="s">
        <v>5</v>
      </c>
      <c r="L4" t="s">
        <v>6</v>
      </c>
      <c r="N4" s="4">
        <f>Input!J5</f>
        <v>4.1247947142851444</v>
      </c>
      <c r="O4">
        <f>N4-$N$4</f>
        <v>0</v>
      </c>
      <c r="P4">
        <f>$Y$3*((1/B4*$AA$3)*(1/SQRT(2*PI()))*EXP(-1*D4*D4/2))</f>
        <v>2.9914452378828497E-13</v>
      </c>
      <c r="Q4">
        <f>(O4-P4)^2</f>
        <v>8.9487446112519791E-26</v>
      </c>
      <c r="R4">
        <f>(O4-S4)^2</f>
        <v>11462.593064554983</v>
      </c>
      <c r="S4">
        <f>AVERAGE(O3:O167)</f>
        <v>107.06350015086834</v>
      </c>
      <c r="T4" t="s">
        <v>5</v>
      </c>
      <c r="U4" t="s">
        <v>6</v>
      </c>
      <c r="AE4">
        <f>LN(37)</f>
        <v>3.6109179126442243</v>
      </c>
    </row>
    <row r="5" spans="1:31" ht="14.45" x14ac:dyDescent="0.3">
      <c r="A5">
        <f>Input!G6</f>
        <v>158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-6.9087215102850328</v>
      </c>
      <c r="E5" s="4">
        <f>Input!I6</f>
        <v>4078.1543508571435</v>
      </c>
      <c r="F5">
        <f t="shared" ref="F5:F68" si="3">E5-$E$4</f>
        <v>4.3045450000008714</v>
      </c>
      <c r="G5">
        <f>G4+P5</f>
        <v>4.4645696007909882E-8</v>
      </c>
      <c r="H5">
        <f t="shared" ref="H5:H68" si="4">(F5-G5)^2</f>
        <v>18.529107272673688</v>
      </c>
      <c r="I5">
        <f t="shared" ref="I5:I68" si="5">(G5-$J$4)^2</f>
        <v>3826740.257817308</v>
      </c>
      <c r="K5">
        <f>SUM(I4:I137)</f>
        <v>110768155.57918765</v>
      </c>
      <c r="L5">
        <f>1-((1-L3)*(W3-1)/(W3-1-1))</f>
        <v>-5.1240545088519545</v>
      </c>
      <c r="N5" s="4">
        <f>Input!J6</f>
        <v>4.3045450000008714</v>
      </c>
      <c r="O5">
        <f t="shared" ref="O5:O68" si="6">N5-$N$4</f>
        <v>0.17975028571572693</v>
      </c>
      <c r="P5">
        <f t="shared" ref="P5:P68" si="7">$Y$3*((1/B5*$AA$3)*(1/SQRT(2*PI()))*EXP(-1*D5*D5/2))</f>
        <v>4.4645396863386097E-8</v>
      </c>
      <c r="Q5">
        <f t="shared" ref="Q5:Q68" si="8">(O5-P5)^2</f>
        <v>3.2310149164841775E-2</v>
      </c>
      <c r="R5">
        <f t="shared" ref="R5:R68" si="9">(O5-S5)^2</f>
        <v>3.2310165214885465E-2</v>
      </c>
      <c r="T5">
        <f>SUM(R4:R167)</f>
        <v>4208223.7509631682</v>
      </c>
      <c r="U5">
        <f>1-((1-U3)*(Y3-1)/(Y3-1-1))</f>
        <v>7.9271653040996481E-3</v>
      </c>
    </row>
    <row r="6" spans="1:31" x14ac:dyDescent="0.25">
      <c r="A6">
        <f>Input!G7</f>
        <v>159</v>
      </c>
      <c r="B6">
        <f t="shared" si="0"/>
        <v>3</v>
      </c>
      <c r="C6">
        <f t="shared" si="1"/>
        <v>1.0986122886681098</v>
      </c>
      <c r="D6">
        <f t="shared" si="2"/>
        <v>-5.9540807477355759</v>
      </c>
      <c r="E6" s="4">
        <f>Input!I7</f>
        <v>4082.7592678571432</v>
      </c>
      <c r="F6">
        <f t="shared" si="3"/>
        <v>8.9094620000005307</v>
      </c>
      <c r="G6">
        <f t="shared" ref="G6:G69" si="10">G5+P6</f>
        <v>1.3852098424996398E-5</v>
      </c>
      <c r="H6">
        <f t="shared" si="4"/>
        <v>79.37826630015627</v>
      </c>
      <c r="I6">
        <f t="shared" si="5"/>
        <v>3826740.2037968766</v>
      </c>
      <c r="N6" s="4">
        <f>Input!J7</f>
        <v>4.6049169999996593</v>
      </c>
      <c r="O6">
        <f t="shared" si="6"/>
        <v>0.48012228571451487</v>
      </c>
      <c r="P6">
        <f t="shared" si="7"/>
        <v>1.3807452728988487E-5</v>
      </c>
      <c r="Q6">
        <f t="shared" si="8"/>
        <v>0.23050415089884771</v>
      </c>
      <c r="R6">
        <f t="shared" si="9"/>
        <v>0.23051740923973024</v>
      </c>
    </row>
    <row r="7" spans="1:31" x14ac:dyDescent="0.25">
      <c r="A7">
        <f>Input!G8</f>
        <v>160</v>
      </c>
      <c r="B7">
        <f t="shared" si="0"/>
        <v>4</v>
      </c>
      <c r="C7">
        <f t="shared" si="1"/>
        <v>1.3862943611198906</v>
      </c>
      <c r="D7">
        <f t="shared" si="2"/>
        <v>-5.2767523475223745</v>
      </c>
      <c r="E7" s="4">
        <f>Input!I8</f>
        <v>4087.413852857143</v>
      </c>
      <c r="F7">
        <f t="shared" si="3"/>
        <v>13.564047000000301</v>
      </c>
      <c r="G7">
        <f t="shared" si="10"/>
        <v>4.7837345441627271E-4</v>
      </c>
      <c r="H7">
        <f t="shared" si="4"/>
        <v>183.97039388701978</v>
      </c>
      <c r="I7">
        <f t="shared" si="5"/>
        <v>3826738.3863985711</v>
      </c>
      <c r="N7" s="4">
        <f>Input!J8</f>
        <v>4.6545849999997699</v>
      </c>
      <c r="O7">
        <f t="shared" si="6"/>
        <v>0.5297902857146255</v>
      </c>
      <c r="P7">
        <f t="shared" si="7"/>
        <v>4.645213559912763E-4</v>
      </c>
      <c r="Q7">
        <f t="shared" si="8"/>
        <v>0.28018576481385232</v>
      </c>
      <c r="R7">
        <f t="shared" si="9"/>
        <v>0.28067774683758451</v>
      </c>
      <c r="T7" s="17"/>
      <c r="U7" s="18"/>
    </row>
    <row r="8" spans="1:31" x14ac:dyDescent="0.25">
      <c r="A8">
        <f>Input!G9</f>
        <v>161</v>
      </c>
      <c r="B8">
        <f t="shared" si="0"/>
        <v>5</v>
      </c>
      <c r="C8">
        <f t="shared" si="1"/>
        <v>1.6094379124341003</v>
      </c>
      <c r="D8">
        <f t="shared" si="2"/>
        <v>-4.7513756240392686</v>
      </c>
      <c r="E8" s="4">
        <f>Input!I9</f>
        <v>4092.0305957142855</v>
      </c>
      <c r="F8">
        <f t="shared" si="3"/>
        <v>18.180789857142827</v>
      </c>
      <c r="G8">
        <f t="shared" si="10"/>
        <v>5.6561784031166004E-3</v>
      </c>
      <c r="H8">
        <f t="shared" si="4"/>
        <v>330.33548424005841</v>
      </c>
      <c r="I8">
        <f t="shared" si="5"/>
        <v>3826718.1287285038</v>
      </c>
      <c r="N8" s="4">
        <f>Input!J9</f>
        <v>4.6167428571425262</v>
      </c>
      <c r="O8">
        <f t="shared" si="6"/>
        <v>0.49194814285738175</v>
      </c>
      <c r="P8">
        <f t="shared" si="7"/>
        <v>5.1778049487003278E-3</v>
      </c>
      <c r="Q8">
        <f t="shared" si="8"/>
        <v>0.23694536186773188</v>
      </c>
      <c r="R8">
        <f t="shared" si="9"/>
        <v>0.24201297526082688</v>
      </c>
      <c r="T8" s="19" t="s">
        <v>28</v>
      </c>
      <c r="U8" s="24">
        <f>SQRT((U5-L5)^2)</f>
        <v>5.1319816741560542</v>
      </c>
    </row>
    <row r="9" spans="1:31" x14ac:dyDescent="0.25">
      <c r="A9">
        <f>Input!G10</f>
        <v>162</v>
      </c>
      <c r="B9">
        <f t="shared" si="0"/>
        <v>6</v>
      </c>
      <c r="C9">
        <f t="shared" si="1"/>
        <v>1.791759469228055</v>
      </c>
      <c r="D9">
        <f t="shared" si="2"/>
        <v>-4.3221115849729195</v>
      </c>
      <c r="E9" s="4">
        <f>Input!I10</f>
        <v>4096.6260524285708</v>
      </c>
      <c r="F9">
        <f t="shared" si="3"/>
        <v>22.776246571428146</v>
      </c>
      <c r="G9">
        <f t="shared" si="10"/>
        <v>3.590691512036337E-2</v>
      </c>
      <c r="H9">
        <f t="shared" si="4"/>
        <v>517.12304768424428</v>
      </c>
      <c r="I9">
        <f t="shared" si="5"/>
        <v>3826599.7766660918</v>
      </c>
      <c r="N9" s="4">
        <f>Input!J10</f>
        <v>4.5954567142853193</v>
      </c>
      <c r="O9">
        <f t="shared" si="6"/>
        <v>0.47066200000017488</v>
      </c>
      <c r="P9">
        <f t="shared" si="7"/>
        <v>3.0250736717246766E-2</v>
      </c>
      <c r="Q9">
        <f t="shared" si="8"/>
        <v>0.19396208082646463</v>
      </c>
      <c r="R9">
        <f t="shared" si="9"/>
        <v>0.22152271824416461</v>
      </c>
      <c r="T9" s="21"/>
      <c r="U9" s="22"/>
    </row>
    <row r="10" spans="1:31" x14ac:dyDescent="0.25">
      <c r="A10">
        <f>Input!G11</f>
        <v>163</v>
      </c>
      <c r="B10">
        <f t="shared" si="0"/>
        <v>7</v>
      </c>
      <c r="C10">
        <f t="shared" si="1"/>
        <v>1.9459101490553132</v>
      </c>
      <c r="D10">
        <f t="shared" si="2"/>
        <v>-3.9591740113197171</v>
      </c>
      <c r="E10" s="4">
        <f>Input!I11</f>
        <v>4101.1931274285716</v>
      </c>
      <c r="F10">
        <f t="shared" si="3"/>
        <v>27.343321571428987</v>
      </c>
      <c r="G10">
        <f t="shared" si="10"/>
        <v>0.15243877478862747</v>
      </c>
      <c r="H10">
        <f t="shared" si="4"/>
        <v>739.34410726063265</v>
      </c>
      <c r="I10">
        <f t="shared" si="5"/>
        <v>3826143.8780668923</v>
      </c>
      <c r="N10" s="4">
        <f>Input!J11</f>
        <v>4.5670750000008411</v>
      </c>
      <c r="O10">
        <f t="shared" si="6"/>
        <v>0.44228028571569666</v>
      </c>
      <c r="P10">
        <f t="shared" si="7"/>
        <v>0.1165318596682641</v>
      </c>
      <c r="Q10">
        <f t="shared" si="8"/>
        <v>0.10611203707237966</v>
      </c>
      <c r="R10">
        <f t="shared" si="9"/>
        <v>0.19561185113275828</v>
      </c>
    </row>
    <row r="11" spans="1:31" x14ac:dyDescent="0.25">
      <c r="A11">
        <f>Input!G12</f>
        <v>164</v>
      </c>
      <c r="B11">
        <f t="shared" si="0"/>
        <v>8</v>
      </c>
      <c r="C11">
        <f t="shared" si="1"/>
        <v>2.0794415416798357</v>
      </c>
      <c r="D11">
        <f t="shared" si="2"/>
        <v>-3.6447831847597185</v>
      </c>
      <c r="E11" s="4">
        <f>Input!I12</f>
        <v>4105.9872554285712</v>
      </c>
      <c r="F11">
        <f t="shared" si="3"/>
        <v>32.137449571428533</v>
      </c>
      <c r="G11">
        <f t="shared" si="10"/>
        <v>0.48939078273033609</v>
      </c>
      <c r="H11">
        <f t="shared" si="4"/>
        <v>1001.5996250928972</v>
      </c>
      <c r="I11">
        <f t="shared" si="5"/>
        <v>3824825.7995386734</v>
      </c>
      <c r="N11" s="4">
        <f>Input!J12</f>
        <v>4.7941279999995459</v>
      </c>
      <c r="O11">
        <f t="shared" si="6"/>
        <v>0.66933328571440143</v>
      </c>
      <c r="P11">
        <f t="shared" si="7"/>
        <v>0.3369520079417086</v>
      </c>
      <c r="Q11">
        <f t="shared" si="8"/>
        <v>0.11047731381380799</v>
      </c>
      <c r="R11">
        <f t="shared" si="9"/>
        <v>0.44800704736523655</v>
      </c>
    </row>
    <row r="12" spans="1:31" x14ac:dyDescent="0.25">
      <c r="A12">
        <f>Input!G13</f>
        <v>165</v>
      </c>
      <c r="B12">
        <f t="shared" si="0"/>
        <v>9</v>
      </c>
      <c r="C12">
        <f t="shared" si="1"/>
        <v>2.1972245773362196</v>
      </c>
      <c r="D12">
        <f t="shared" si="2"/>
        <v>-3.367470822423464</v>
      </c>
      <c r="E12" s="4">
        <f>Input!I13</f>
        <v>4110.8263209999996</v>
      </c>
      <c r="F12">
        <f t="shared" si="3"/>
        <v>36.976515142856897</v>
      </c>
      <c r="G12">
        <f t="shared" si="10"/>
        <v>1.281302436168448</v>
      </c>
      <c r="H12">
        <f t="shared" si="4"/>
        <v>1274.1482101757326</v>
      </c>
      <c r="I12">
        <f t="shared" si="5"/>
        <v>3821728.9177859789</v>
      </c>
      <c r="N12" s="4">
        <f>Input!J13</f>
        <v>4.8390655714283639</v>
      </c>
      <c r="O12">
        <f t="shared" si="6"/>
        <v>0.71427085714321947</v>
      </c>
      <c r="P12">
        <f t="shared" si="7"/>
        <v>0.79191165343811187</v>
      </c>
      <c r="Q12">
        <f t="shared" si="8"/>
        <v>6.0280932493049777E-3</v>
      </c>
      <c r="R12">
        <f t="shared" si="9"/>
        <v>0.5101828573641094</v>
      </c>
    </row>
    <row r="13" spans="1:31" x14ac:dyDescent="0.25">
      <c r="A13">
        <f>Input!G14</f>
        <v>166</v>
      </c>
      <c r="B13">
        <f t="shared" si="0"/>
        <v>10</v>
      </c>
      <c r="C13">
        <f t="shared" si="1"/>
        <v>2.3025850929940459</v>
      </c>
      <c r="D13">
        <f t="shared" si="2"/>
        <v>-3.1194064612766117</v>
      </c>
      <c r="E13" s="4">
        <f>Input!I14</f>
        <v>4116.0745548571422</v>
      </c>
      <c r="F13">
        <f t="shared" si="3"/>
        <v>42.22474899999952</v>
      </c>
      <c r="G13">
        <f t="shared" si="10"/>
        <v>2.8747749039092874</v>
      </c>
      <c r="H13">
        <f t="shared" si="4"/>
        <v>1548.4204613629727</v>
      </c>
      <c r="I13">
        <f t="shared" si="5"/>
        <v>3815501.2209256296</v>
      </c>
      <c r="N13" s="4">
        <f>Input!J14</f>
        <v>5.2482338571426226</v>
      </c>
      <c r="O13">
        <f t="shared" si="6"/>
        <v>1.1234391428574781</v>
      </c>
      <c r="P13">
        <f t="shared" si="7"/>
        <v>1.5934724677408394</v>
      </c>
      <c r="Q13">
        <f t="shared" si="8"/>
        <v>0.22093132650090741</v>
      </c>
      <c r="R13">
        <f t="shared" si="9"/>
        <v>1.2621155077043451</v>
      </c>
    </row>
    <row r="14" spans="1:31" x14ac:dyDescent="0.25">
      <c r="A14">
        <f>Input!G15</f>
        <v>167</v>
      </c>
      <c r="B14">
        <f t="shared" si="0"/>
        <v>11</v>
      </c>
      <c r="C14">
        <f t="shared" si="1"/>
        <v>2.3978952727983707</v>
      </c>
      <c r="D14">
        <f t="shared" si="2"/>
        <v>-2.8950049507455153</v>
      </c>
      <c r="E14" s="4">
        <f>Input!I15</f>
        <v>4121.4457755714284</v>
      </c>
      <c r="F14">
        <f t="shared" si="3"/>
        <v>47.595969714285729</v>
      </c>
      <c r="G14">
        <f t="shared" si="10"/>
        <v>5.7193875334522408</v>
      </c>
      <c r="H14">
        <f t="shared" si="4"/>
        <v>1753.6481351481009</v>
      </c>
      <c r="I14">
        <f t="shared" si="5"/>
        <v>3804396.3738101795</v>
      </c>
      <c r="N14" s="4">
        <f>Input!J15</f>
        <v>5.3712207142862098</v>
      </c>
      <c r="O14">
        <f t="shared" si="6"/>
        <v>1.2464260000010654</v>
      </c>
      <c r="P14">
        <f t="shared" si="7"/>
        <v>2.8446126295429535</v>
      </c>
      <c r="Q14">
        <f t="shared" si="8"/>
        <v>2.5542005028464603</v>
      </c>
      <c r="R14">
        <f t="shared" si="9"/>
        <v>1.553577773478656</v>
      </c>
    </row>
    <row r="15" spans="1:31" x14ac:dyDescent="0.25">
      <c r="A15">
        <f>Input!G16</f>
        <v>168</v>
      </c>
      <c r="B15">
        <f t="shared" si="0"/>
        <v>12</v>
      </c>
      <c r="C15">
        <f t="shared" si="1"/>
        <v>2.4849066497880004</v>
      </c>
      <c r="D15">
        <f t="shared" si="2"/>
        <v>-2.6901424222102626</v>
      </c>
      <c r="E15" s="4">
        <f>Input!I16</f>
        <v>4127.3491515714286</v>
      </c>
      <c r="F15">
        <f t="shared" si="3"/>
        <v>53.499345714285937</v>
      </c>
      <c r="G15">
        <f t="shared" si="10"/>
        <v>10.339916666592748</v>
      </c>
      <c r="H15">
        <f t="shared" si="4"/>
        <v>1862.7363157228624</v>
      </c>
      <c r="I15">
        <f t="shared" si="5"/>
        <v>3786393.1665787413</v>
      </c>
      <c r="N15" s="4">
        <f>Input!J16</f>
        <v>5.9033760000002076</v>
      </c>
      <c r="O15">
        <f t="shared" si="6"/>
        <v>1.7785812857150631</v>
      </c>
      <c r="P15">
        <f t="shared" si="7"/>
        <v>4.6205291331405069</v>
      </c>
      <c r="Q15">
        <f t="shared" si="8"/>
        <v>8.0766675674861137</v>
      </c>
      <c r="R15">
        <f t="shared" si="9"/>
        <v>3.1633513898958472</v>
      </c>
    </row>
    <row r="16" spans="1:31" x14ac:dyDescent="0.25">
      <c r="A16">
        <f>Input!G17</f>
        <v>169</v>
      </c>
      <c r="B16">
        <f t="shared" si="0"/>
        <v>13</v>
      </c>
      <c r="C16">
        <f t="shared" si="1"/>
        <v>2.5649493574615367</v>
      </c>
      <c r="D16">
        <f t="shared" si="2"/>
        <v>-2.5016871643792884</v>
      </c>
      <c r="E16" s="4">
        <f>Input!I17</f>
        <v>4133.4890409999998</v>
      </c>
      <c r="F16">
        <f t="shared" si="3"/>
        <v>59.63923514285716</v>
      </c>
      <c r="G16">
        <f t="shared" si="10"/>
        <v>17.29644337419565</v>
      </c>
      <c r="H16">
        <f t="shared" si="4"/>
        <v>1792.9120147642293</v>
      </c>
      <c r="I16">
        <f t="shared" si="5"/>
        <v>3759368.6269768542</v>
      </c>
      <c r="N16" s="4">
        <f>Input!J17</f>
        <v>6.1398894285712231</v>
      </c>
      <c r="O16">
        <f t="shared" si="6"/>
        <v>2.0150947142860787</v>
      </c>
      <c r="P16">
        <f t="shared" si="7"/>
        <v>6.9565267076029027</v>
      </c>
      <c r="Q16">
        <f t="shared" si="8"/>
        <v>24.417750144575081</v>
      </c>
      <c r="R16">
        <f t="shared" si="9"/>
        <v>4.0606067075436929</v>
      </c>
    </row>
    <row r="17" spans="1:18" x14ac:dyDescent="0.25">
      <c r="A17">
        <f>Input!G18</f>
        <v>170</v>
      </c>
      <c r="B17">
        <f t="shared" si="0"/>
        <v>14</v>
      </c>
      <c r="C17">
        <f t="shared" si="1"/>
        <v>2.6390573296152584</v>
      </c>
      <c r="D17">
        <f t="shared" si="2"/>
        <v>-2.3272048485570598</v>
      </c>
      <c r="E17" s="4">
        <f>Input!I18</f>
        <v>4140.1539904285719</v>
      </c>
      <c r="F17">
        <f t="shared" si="3"/>
        <v>66.304184571429232</v>
      </c>
      <c r="G17">
        <f t="shared" si="10"/>
        <v>27.140328588667678</v>
      </c>
      <c r="H17">
        <f t="shared" si="4"/>
        <v>1533.807615438488</v>
      </c>
      <c r="I17">
        <f t="shared" si="5"/>
        <v>3721292.7311550798</v>
      </c>
      <c r="N17" s="4">
        <f>Input!J18</f>
        <v>6.6649494285720721</v>
      </c>
      <c r="O17">
        <f t="shared" si="6"/>
        <v>2.5401547142869276</v>
      </c>
      <c r="P17">
        <f t="shared" si="7"/>
        <v>9.8438852144720261</v>
      </c>
      <c r="Q17">
        <f t="shared" si="8"/>
        <v>53.344479219334069</v>
      </c>
      <c r="R17">
        <f t="shared" si="9"/>
        <v>6.4523859725141026</v>
      </c>
    </row>
    <row r="18" spans="1:18" x14ac:dyDescent="0.25">
      <c r="A18">
        <f>Input!G19</f>
        <v>171</v>
      </c>
      <c r="B18">
        <f t="shared" si="0"/>
        <v>15</v>
      </c>
      <c r="C18">
        <f t="shared" si="1"/>
        <v>2.7080502011022101</v>
      </c>
      <c r="D18">
        <f t="shared" si="2"/>
        <v>-2.1647656987271566</v>
      </c>
      <c r="E18" s="4">
        <f>Input!I19</f>
        <v>4147.0365321428571</v>
      </c>
      <c r="F18">
        <f t="shared" si="3"/>
        <v>73.186726285714485</v>
      </c>
      <c r="G18">
        <f t="shared" si="10"/>
        <v>40.373061669945301</v>
      </c>
      <c r="H18">
        <f t="shared" si="4"/>
        <v>1076.7365855161827</v>
      </c>
      <c r="I18">
        <f t="shared" si="5"/>
        <v>3670414.2253327938</v>
      </c>
      <c r="N18" s="4">
        <f>Input!J19</f>
        <v>6.882541714285253</v>
      </c>
      <c r="O18">
        <f t="shared" si="6"/>
        <v>2.7577470000001085</v>
      </c>
      <c r="P18">
        <f t="shared" si="7"/>
        <v>13.232733081277619</v>
      </c>
      <c r="Q18">
        <f t="shared" si="8"/>
        <v>109.72533340295757</v>
      </c>
      <c r="R18">
        <f t="shared" si="9"/>
        <v>7.6051685160095985</v>
      </c>
    </row>
    <row r="19" spans="1:18" x14ac:dyDescent="0.25">
      <c r="A19">
        <f>Input!G20</f>
        <v>172</v>
      </c>
      <c r="B19">
        <f t="shared" si="0"/>
        <v>16</v>
      </c>
      <c r="C19">
        <f t="shared" si="1"/>
        <v>2.7725887222397811</v>
      </c>
      <c r="D19">
        <f t="shared" si="2"/>
        <v>-2.0128140219970612</v>
      </c>
      <c r="E19" s="4">
        <f>Input!I20</f>
        <v>4154.2052551428569</v>
      </c>
      <c r="F19">
        <f t="shared" si="3"/>
        <v>80.355449285714258</v>
      </c>
      <c r="G19">
        <f t="shared" si="10"/>
        <v>57.412833641832769</v>
      </c>
      <c r="H19">
        <f t="shared" si="4"/>
        <v>526.36361258287559</v>
      </c>
      <c r="I19">
        <f t="shared" si="5"/>
        <v>3605413.8807795574</v>
      </c>
      <c r="N19" s="4">
        <f>Input!J20</f>
        <v>7.1687229999997726</v>
      </c>
      <c r="O19">
        <f t="shared" si="6"/>
        <v>3.0439282857146281</v>
      </c>
      <c r="P19">
        <f t="shared" si="7"/>
        <v>17.039771971887468</v>
      </c>
      <c r="Q19">
        <f t="shared" si="8"/>
        <v>195.88364048778416</v>
      </c>
      <c r="R19">
        <f t="shared" si="9"/>
        <v>9.2654994085735947</v>
      </c>
    </row>
    <row r="20" spans="1:18" x14ac:dyDescent="0.25">
      <c r="A20">
        <f>Input!G21</f>
        <v>173</v>
      </c>
      <c r="B20">
        <f t="shared" si="0"/>
        <v>17</v>
      </c>
      <c r="C20">
        <f t="shared" si="1"/>
        <v>2.8332133440562162</v>
      </c>
      <c r="D20">
        <f t="shared" si="2"/>
        <v>-1.8700773621889011</v>
      </c>
      <c r="E20" s="4">
        <f>Input!I21</f>
        <v>4161.4260111428575</v>
      </c>
      <c r="F20">
        <f t="shared" si="3"/>
        <v>87.576205285714877</v>
      </c>
      <c r="G20">
        <f t="shared" si="10"/>
        <v>78.571318298612837</v>
      </c>
      <c r="H20">
        <f t="shared" si="4"/>
        <v>81.087989650479656</v>
      </c>
      <c r="I20">
        <f t="shared" si="5"/>
        <v>3525510.4080151892</v>
      </c>
      <c r="N20" s="4">
        <f>Input!J21</f>
        <v>7.2207560000006197</v>
      </c>
      <c r="O20">
        <f t="shared" si="6"/>
        <v>3.0959612857154752</v>
      </c>
      <c r="P20">
        <f t="shared" si="7"/>
        <v>21.158484656780065</v>
      </c>
      <c r="Q20">
        <f t="shared" si="8"/>
        <v>326.25475053025451</v>
      </c>
      <c r="R20">
        <f t="shared" si="9"/>
        <v>9.5849762826490181</v>
      </c>
    </row>
    <row r="21" spans="1:18" x14ac:dyDescent="0.25">
      <c r="A21">
        <f>Input!G22</f>
        <v>174</v>
      </c>
      <c r="B21">
        <f t="shared" si="0"/>
        <v>18</v>
      </c>
      <c r="C21">
        <f t="shared" si="1"/>
        <v>2.8903717578961645</v>
      </c>
      <c r="D21">
        <f t="shared" si="2"/>
        <v>-1.7355016596608073</v>
      </c>
      <c r="E21" s="4">
        <f>Input!I22</f>
        <v>4169.3137351428577</v>
      </c>
      <c r="F21">
        <f t="shared" si="3"/>
        <v>95.463929285715039</v>
      </c>
      <c r="G21">
        <f t="shared" si="10"/>
        <v>104.04113881123018</v>
      </c>
      <c r="H21">
        <f t="shared" si="4"/>
        <v>73.568523244587723</v>
      </c>
      <c r="I21">
        <f t="shared" si="5"/>
        <v>3430513.1046766536</v>
      </c>
      <c r="N21" s="4">
        <f>Input!J22</f>
        <v>7.8877240000001621</v>
      </c>
      <c r="O21">
        <f t="shared" si="6"/>
        <v>3.7629292857150176</v>
      </c>
      <c r="P21">
        <f t="shared" si="7"/>
        <v>25.46982051261735</v>
      </c>
      <c r="Q21">
        <f t="shared" si="8"/>
        <v>471.18912673656945</v>
      </c>
      <c r="R21">
        <f t="shared" si="9"/>
        <v>14.159636809291733</v>
      </c>
    </row>
    <row r="22" spans="1:18" x14ac:dyDescent="0.25">
      <c r="A22">
        <f>Input!G23</f>
        <v>175</v>
      </c>
      <c r="B22">
        <f t="shared" si="0"/>
        <v>19</v>
      </c>
      <c r="C22">
        <f t="shared" si="1"/>
        <v>2.9444389791664403</v>
      </c>
      <c r="D22">
        <f t="shared" si="2"/>
        <v>-1.6082039654567055</v>
      </c>
      <c r="E22" s="4">
        <f>Input!I23</f>
        <v>4177.234571</v>
      </c>
      <c r="F22">
        <f t="shared" si="3"/>
        <v>103.3847651428573</v>
      </c>
      <c r="G22">
        <f t="shared" si="10"/>
        <v>133.89308476432268</v>
      </c>
      <c r="H22">
        <f t="shared" si="4"/>
        <v>930.75756612548923</v>
      </c>
      <c r="I22">
        <f t="shared" si="5"/>
        <v>3320822.8179665357</v>
      </c>
      <c r="N22" s="4">
        <f>Input!J23</f>
        <v>7.920835857142265</v>
      </c>
      <c r="O22">
        <f t="shared" si="6"/>
        <v>3.7960411428571206</v>
      </c>
      <c r="P22">
        <f t="shared" si="7"/>
        <v>29.851945953092507</v>
      </c>
      <c r="Q22">
        <f t="shared" si="8"/>
        <v>678.91017548004754</v>
      </c>
      <c r="R22">
        <f t="shared" si="9"/>
        <v>14.409928358263993</v>
      </c>
    </row>
    <row r="23" spans="1:18" x14ac:dyDescent="0.25">
      <c r="A23">
        <f>Input!G24</f>
        <v>176</v>
      </c>
      <c r="B23">
        <f t="shared" si="0"/>
        <v>20</v>
      </c>
      <c r="C23">
        <f t="shared" si="1"/>
        <v>2.9957322735539909</v>
      </c>
      <c r="D23">
        <f t="shared" si="2"/>
        <v>-1.487437298513955</v>
      </c>
      <c r="E23" s="4">
        <f>Input!I24</f>
        <v>4185.2996801428571</v>
      </c>
      <c r="F23">
        <f t="shared" si="3"/>
        <v>111.44987428571449</v>
      </c>
      <c r="G23">
        <f t="shared" si="10"/>
        <v>168.08132981900408</v>
      </c>
      <c r="H23">
        <f t="shared" si="4"/>
        <v>3207.1217558189569</v>
      </c>
      <c r="I23">
        <f t="shared" si="5"/>
        <v>3197388.3219910418</v>
      </c>
      <c r="N23" s="4">
        <f>Input!J24</f>
        <v>8.0651091428571817</v>
      </c>
      <c r="O23">
        <f t="shared" si="6"/>
        <v>3.9403144285720373</v>
      </c>
      <c r="P23">
        <f t="shared" si="7"/>
        <v>34.188245054681396</v>
      </c>
      <c r="Q23">
        <f t="shared" si="8"/>
        <v>914.93730716192442</v>
      </c>
      <c r="R23">
        <f t="shared" si="9"/>
        <v>15.526077796012981</v>
      </c>
    </row>
    <row r="24" spans="1:18" x14ac:dyDescent="0.25">
      <c r="A24">
        <f>Input!G25</f>
        <v>177</v>
      </c>
      <c r="B24">
        <f t="shared" si="0"/>
        <v>21</v>
      </c>
      <c r="C24">
        <f t="shared" si="1"/>
        <v>3.044522437723423</v>
      </c>
      <c r="D24">
        <f t="shared" si="2"/>
        <v>-1.3725640860076038</v>
      </c>
      <c r="E24" s="4">
        <f>Input!I25</f>
        <v>4193.3387727142854</v>
      </c>
      <c r="F24">
        <f t="shared" si="3"/>
        <v>119.48896685714271</v>
      </c>
      <c r="G24">
        <f t="shared" si="10"/>
        <v>206.45457521843093</v>
      </c>
      <c r="H24">
        <f t="shared" si="4"/>
        <v>7563.0170376489632</v>
      </c>
      <c r="I24">
        <f t="shared" si="5"/>
        <v>3061628.5668993476</v>
      </c>
      <c r="N24" s="4">
        <f>Input!J25</f>
        <v>8.0390925714282275</v>
      </c>
      <c r="O24">
        <f t="shared" si="6"/>
        <v>3.9142978571430831</v>
      </c>
      <c r="P24">
        <f t="shared" si="7"/>
        <v>38.373245399426857</v>
      </c>
      <c r="Q24">
        <f t="shared" si="8"/>
        <v>1187.4190657218649</v>
      </c>
      <c r="R24">
        <f t="shared" si="9"/>
        <v>15.321727714434932</v>
      </c>
    </row>
    <row r="25" spans="1:18" x14ac:dyDescent="0.25">
      <c r="A25">
        <f>Input!G26</f>
        <v>178</v>
      </c>
      <c r="B25">
        <f t="shared" si="0"/>
        <v>22</v>
      </c>
      <c r="C25">
        <f t="shared" si="1"/>
        <v>3.0910424533583161</v>
      </c>
      <c r="D25">
        <f t="shared" si="2"/>
        <v>-1.2630357879828578</v>
      </c>
      <c r="E25" s="4">
        <f>Input!I26</f>
        <v>4201.7704777142862</v>
      </c>
      <c r="F25">
        <f t="shared" si="3"/>
        <v>127.92067185714359</v>
      </c>
      <c r="G25">
        <f t="shared" si="10"/>
        <v>248.77106548802917</v>
      </c>
      <c r="H25">
        <f t="shared" si="4"/>
        <v>14604.81764073999</v>
      </c>
      <c r="I25">
        <f t="shared" si="5"/>
        <v>2915332.6097981827</v>
      </c>
      <c r="N25" s="4">
        <f>Input!J26</f>
        <v>8.4317050000008749</v>
      </c>
      <c r="O25">
        <f t="shared" si="6"/>
        <v>4.3069102857157304</v>
      </c>
      <c r="P25">
        <f t="shared" si="7"/>
        <v>42.316490269598241</v>
      </c>
      <c r="Q25">
        <f t="shared" si="8"/>
        <v>1444.7281705511621</v>
      </c>
      <c r="R25">
        <f t="shared" si="9"/>
        <v>18.549476209203956</v>
      </c>
    </row>
    <row r="26" spans="1:18" x14ac:dyDescent="0.25">
      <c r="A26">
        <f>Input!G27</f>
        <v>179</v>
      </c>
      <c r="B26">
        <f t="shared" si="0"/>
        <v>23</v>
      </c>
      <c r="C26">
        <f t="shared" si="1"/>
        <v>3.1354942159291497</v>
      </c>
      <c r="D26">
        <f t="shared" si="2"/>
        <v>-1.1583770549163184</v>
      </c>
      <c r="E26" s="4">
        <f>Input!I27</f>
        <v>4210.9542955714287</v>
      </c>
      <c r="F26">
        <f t="shared" si="3"/>
        <v>137.10448971428605</v>
      </c>
      <c r="G26">
        <f t="shared" si="10"/>
        <v>294.71565472473196</v>
      </c>
      <c r="H26">
        <f t="shared" si="4"/>
        <v>24841.27933595001</v>
      </c>
      <c r="I26">
        <f t="shared" si="5"/>
        <v>2760548.7605534228</v>
      </c>
      <c r="N26" s="4">
        <f>Input!J27</f>
        <v>9.1838178571424578</v>
      </c>
      <c r="O26">
        <f t="shared" si="6"/>
        <v>5.0590231428573134</v>
      </c>
      <c r="P26">
        <f t="shared" si="7"/>
        <v>45.944589236702811</v>
      </c>
      <c r="Q26">
        <f t="shared" si="8"/>
        <v>1671.6295148142085</v>
      </c>
      <c r="R26">
        <f t="shared" si="9"/>
        <v>25.593715159965889</v>
      </c>
    </row>
    <row r="27" spans="1:18" x14ac:dyDescent="0.25">
      <c r="A27">
        <f>Input!G28</f>
        <v>180</v>
      </c>
      <c r="B27">
        <f t="shared" si="0"/>
        <v>24</v>
      </c>
      <c r="C27">
        <f t="shared" si="1"/>
        <v>3.1780538303479458</v>
      </c>
      <c r="D27">
        <f t="shared" si="2"/>
        <v>-1.058173259447605</v>
      </c>
      <c r="E27" s="4">
        <f>Input!I28</f>
        <v>4221.0203085714293</v>
      </c>
      <c r="F27">
        <f t="shared" si="3"/>
        <v>147.17050271428661</v>
      </c>
      <c r="G27">
        <f t="shared" si="10"/>
        <v>343.91743716688092</v>
      </c>
      <c r="H27">
        <f t="shared" si="4"/>
        <v>38709.356216493441</v>
      </c>
      <c r="I27">
        <f t="shared" si="5"/>
        <v>2599473.0446152608</v>
      </c>
      <c r="N27" s="4">
        <f>Input!J28</f>
        <v>10.066013000000567</v>
      </c>
      <c r="O27">
        <f t="shared" si="6"/>
        <v>5.9412182857154221</v>
      </c>
      <c r="P27">
        <f t="shared" si="7"/>
        <v>49.201782442148954</v>
      </c>
      <c r="Q27">
        <f t="shared" si="8"/>
        <v>1871.4764111329016</v>
      </c>
      <c r="R27">
        <f t="shared" si="9"/>
        <v>35.298074718519302</v>
      </c>
    </row>
    <row r="28" spans="1:18" x14ac:dyDescent="0.25">
      <c r="A28">
        <f>Input!G29</f>
        <v>181</v>
      </c>
      <c r="B28">
        <f t="shared" si="0"/>
        <v>25</v>
      </c>
      <c r="C28">
        <f t="shared" si="1"/>
        <v>3.2188758248682006</v>
      </c>
      <c r="D28">
        <f t="shared" si="2"/>
        <v>-0.96206057503084919</v>
      </c>
      <c r="E28" s="4">
        <f>Input!I29</f>
        <v>4232.1317111428571</v>
      </c>
      <c r="F28">
        <f t="shared" si="3"/>
        <v>158.2819052857144</v>
      </c>
      <c r="G28">
        <f t="shared" si="10"/>
        <v>395.96681830909307</v>
      </c>
      <c r="H28">
        <f t="shared" si="4"/>
        <v>56494.11787893108</v>
      </c>
      <c r="I28">
        <f t="shared" si="5"/>
        <v>2434344.9829298132</v>
      </c>
      <c r="N28" s="4">
        <f>Input!J29</f>
        <v>11.111402571427789</v>
      </c>
      <c r="O28">
        <f t="shared" si="6"/>
        <v>6.9866078571426442</v>
      </c>
      <c r="P28">
        <f t="shared" si="7"/>
        <v>52.049381142212134</v>
      </c>
      <c r="Q28">
        <f t="shared" si="8"/>
        <v>2030.6535361415724</v>
      </c>
      <c r="R28">
        <f t="shared" si="9"/>
        <v>48.812689349487329</v>
      </c>
    </row>
    <row r="29" spans="1:18" x14ac:dyDescent="0.25">
      <c r="A29">
        <f>Input!G30</f>
        <v>182</v>
      </c>
      <c r="B29">
        <f t="shared" si="0"/>
        <v>26</v>
      </c>
      <c r="C29">
        <f t="shared" si="1"/>
        <v>3.2580965380214821</v>
      </c>
      <c r="D29">
        <f t="shared" si="2"/>
        <v>-0.86971800161663071</v>
      </c>
      <c r="E29" s="4">
        <f>Input!I30</f>
        <v>4244.9743922857142</v>
      </c>
      <c r="F29">
        <f t="shared" si="3"/>
        <v>171.12458642857155</v>
      </c>
      <c r="G29">
        <f t="shared" si="10"/>
        <v>450.43124493019059</v>
      </c>
      <c r="H29">
        <f t="shared" si="4"/>
        <v>78012.209483340033</v>
      </c>
      <c r="I29">
        <f t="shared" si="5"/>
        <v>2267356.3379703453</v>
      </c>
      <c r="N29" s="4">
        <f>Input!J30</f>
        <v>12.842681142857145</v>
      </c>
      <c r="O29">
        <f t="shared" si="6"/>
        <v>8.717886428572001</v>
      </c>
      <c r="P29">
        <f t="shared" si="7"/>
        <v>54.464426621097488</v>
      </c>
      <c r="Q29">
        <f t="shared" si="8"/>
        <v>2092.7459395863498</v>
      </c>
      <c r="R29">
        <f t="shared" si="9"/>
        <v>76.001543781479882</v>
      </c>
    </row>
    <row r="30" spans="1:18" x14ac:dyDescent="0.25">
      <c r="A30">
        <f>Input!G31</f>
        <v>183</v>
      </c>
      <c r="B30">
        <f t="shared" si="0"/>
        <v>27</v>
      </c>
      <c r="C30">
        <f t="shared" si="1"/>
        <v>3.2958368660043291</v>
      </c>
      <c r="D30">
        <f t="shared" si="2"/>
        <v>-0.78086089711135132</v>
      </c>
      <c r="E30" s="4">
        <f>Input!I31</f>
        <v>4259.3142035714291</v>
      </c>
      <c r="F30">
        <f t="shared" si="3"/>
        <v>185.46439771428641</v>
      </c>
      <c r="G30">
        <f t="shared" si="10"/>
        <v>506.86910825869336</v>
      </c>
      <c r="H30">
        <f t="shared" si="4"/>
        <v>103300.98796013402</v>
      </c>
      <c r="I30">
        <f t="shared" si="5"/>
        <v>2100576.198516686</v>
      </c>
      <c r="N30" s="4">
        <f>Input!J31</f>
        <v>14.339811285714859</v>
      </c>
      <c r="O30">
        <f t="shared" si="6"/>
        <v>10.215016571429715</v>
      </c>
      <c r="P30">
        <f t="shared" si="7"/>
        <v>56.437863328502786</v>
      </c>
      <c r="Q30">
        <f t="shared" si="8"/>
        <v>2136.5515623278607</v>
      </c>
      <c r="R30">
        <f t="shared" si="9"/>
        <v>104.34656355458368</v>
      </c>
    </row>
    <row r="31" spans="1:18" x14ac:dyDescent="0.25">
      <c r="A31">
        <f>Input!G32</f>
        <v>184</v>
      </c>
      <c r="B31">
        <f t="shared" si="0"/>
        <v>28</v>
      </c>
      <c r="C31">
        <f t="shared" si="1"/>
        <v>3.3322045101752038</v>
      </c>
      <c r="D31">
        <f t="shared" si="2"/>
        <v>-0.69523568579440242</v>
      </c>
      <c r="E31" s="4">
        <f>Input!I32</f>
        <v>4274.7774538571421</v>
      </c>
      <c r="F31">
        <f t="shared" si="3"/>
        <v>200.92764799999941</v>
      </c>
      <c r="G31">
        <f t="shared" si="10"/>
        <v>564.84157379064675</v>
      </c>
      <c r="H31">
        <f t="shared" si="4"/>
        <v>132433.34538436079</v>
      </c>
      <c r="I31">
        <f t="shared" si="5"/>
        <v>1935893.7883641948</v>
      </c>
      <c r="N31" s="4">
        <f>Input!J32</f>
        <v>15.463250285713002</v>
      </c>
      <c r="O31">
        <f t="shared" si="6"/>
        <v>11.338455571427858</v>
      </c>
      <c r="P31">
        <f t="shared" si="7"/>
        <v>57.972465531953368</v>
      </c>
      <c r="Q31">
        <f t="shared" si="8"/>
        <v>2174.7308849983924</v>
      </c>
      <c r="R31">
        <f t="shared" si="9"/>
        <v>128.56057474524343</v>
      </c>
    </row>
    <row r="32" spans="1:18" x14ac:dyDescent="0.25">
      <c r="A32">
        <f>Input!G33</f>
        <v>185</v>
      </c>
      <c r="B32">
        <f t="shared" si="0"/>
        <v>29</v>
      </c>
      <c r="C32">
        <f t="shared" si="1"/>
        <v>3.3672958299864741</v>
      </c>
      <c r="D32">
        <f t="shared" si="2"/>
        <v>-0.61261549571244511</v>
      </c>
      <c r="E32" s="4">
        <f>Input!I33</f>
        <v>4291.9530615714284</v>
      </c>
      <c r="F32">
        <f t="shared" si="3"/>
        <v>218.10325571428575</v>
      </c>
      <c r="G32">
        <f t="shared" si="10"/>
        <v>623.92227358266621</v>
      </c>
      <c r="H32">
        <f t="shared" si="4"/>
        <v>164689.07526365691</v>
      </c>
      <c r="I32">
        <f t="shared" si="5"/>
        <v>1774978.79954716</v>
      </c>
      <c r="N32" s="4">
        <f>Input!J33</f>
        <v>17.175607714286343</v>
      </c>
      <c r="O32">
        <f t="shared" si="6"/>
        <v>13.050813000001199</v>
      </c>
      <c r="P32">
        <f t="shared" si="7"/>
        <v>59.080699792019502</v>
      </c>
      <c r="Q32">
        <f t="shared" si="8"/>
        <v>2118.7504780860208</v>
      </c>
      <c r="R32">
        <f t="shared" si="9"/>
        <v>170.32371996100028</v>
      </c>
    </row>
    <row r="33" spans="1:18" x14ac:dyDescent="0.25">
      <c r="A33">
        <f>Input!G34</f>
        <v>186</v>
      </c>
      <c r="B33">
        <f t="shared" si="0"/>
        <v>30</v>
      </c>
      <c r="C33">
        <f t="shared" si="1"/>
        <v>3.4011973816621555</v>
      </c>
      <c r="D33">
        <f t="shared" si="2"/>
        <v>-0.53279653596449905</v>
      </c>
      <c r="E33" s="4">
        <f>Input!I34</f>
        <v>4310.4744308571426</v>
      </c>
      <c r="F33">
        <f t="shared" si="3"/>
        <v>236.62462499999992</v>
      </c>
      <c r="G33">
        <f t="shared" si="10"/>
        <v>683.70492741374801</v>
      </c>
      <c r="H33">
        <f t="shared" si="4"/>
        <v>199880.79680636845</v>
      </c>
      <c r="I33">
        <f t="shared" si="5"/>
        <v>1619257.9022256453</v>
      </c>
      <c r="N33" s="4">
        <f>Input!J34</f>
        <v>18.521369285714172</v>
      </c>
      <c r="O33">
        <f t="shared" si="6"/>
        <v>14.396574571429028</v>
      </c>
      <c r="P33">
        <f t="shared" si="7"/>
        <v>59.782653831081817</v>
      </c>
      <c r="Q33">
        <f t="shared" si="8"/>
        <v>2059.8961905634851</v>
      </c>
      <c r="R33">
        <f t="shared" si="9"/>
        <v>207.2613593907169</v>
      </c>
    </row>
    <row r="34" spans="1:18" x14ac:dyDescent="0.25">
      <c r="A34">
        <f>Input!G35</f>
        <v>187</v>
      </c>
      <c r="B34">
        <f t="shared" si="0"/>
        <v>31</v>
      </c>
      <c r="C34">
        <f t="shared" si="1"/>
        <v>3.4339872044851463</v>
      </c>
      <c r="D34">
        <f t="shared" si="2"/>
        <v>-0.45559506822377532</v>
      </c>
      <c r="E34" s="4">
        <f>Input!I35</f>
        <v>4330.2091142857143</v>
      </c>
      <c r="F34">
        <f t="shared" si="3"/>
        <v>256.35930842857169</v>
      </c>
      <c r="G34">
        <f t="shared" si="10"/>
        <v>743.80904597182985</v>
      </c>
      <c r="H34">
        <f t="shared" si="4"/>
        <v>237607.24663099126</v>
      </c>
      <c r="I34">
        <f t="shared" si="5"/>
        <v>1469905.3475232532</v>
      </c>
      <c r="N34" s="4">
        <f>Input!J35</f>
        <v>19.73468342857177</v>
      </c>
      <c r="O34">
        <f t="shared" si="6"/>
        <v>15.609888714286626</v>
      </c>
      <c r="P34">
        <f t="shared" si="7"/>
        <v>60.104118558081787</v>
      </c>
      <c r="Q34">
        <f t="shared" si="8"/>
        <v>1979.7364893924719</v>
      </c>
      <c r="R34">
        <f t="shared" si="9"/>
        <v>243.66862567241299</v>
      </c>
    </row>
    <row r="35" spans="1:18" x14ac:dyDescent="0.25">
      <c r="A35">
        <f>Input!G36</f>
        <v>188</v>
      </c>
      <c r="B35">
        <f t="shared" si="0"/>
        <v>32</v>
      </c>
      <c r="C35">
        <f t="shared" si="1"/>
        <v>3.4657359027997265</v>
      </c>
      <c r="D35">
        <f t="shared" si="2"/>
        <v>-0.38084485923440353</v>
      </c>
      <c r="E35" s="4">
        <f>Input!I36</f>
        <v>4350.8259928571433</v>
      </c>
      <c r="F35">
        <f t="shared" si="3"/>
        <v>276.97618700000066</v>
      </c>
      <c r="G35">
        <f t="shared" si="10"/>
        <v>803.88392085790417</v>
      </c>
      <c r="H35">
        <f t="shared" si="4"/>
        <v>277631.75999927125</v>
      </c>
      <c r="I35">
        <f t="shared" si="5"/>
        <v>1327845.1983340536</v>
      </c>
      <c r="N35" s="4">
        <f>Input!J36</f>
        <v>20.61687857142897</v>
      </c>
      <c r="O35">
        <f t="shared" si="6"/>
        <v>16.492083857143825</v>
      </c>
      <c r="P35">
        <f t="shared" si="7"/>
        <v>60.07487488607434</v>
      </c>
      <c r="Q35">
        <f t="shared" si="8"/>
        <v>1899.4596738714263</v>
      </c>
      <c r="R35">
        <f t="shared" si="9"/>
        <v>271.98882995106396</v>
      </c>
    </row>
    <row r="36" spans="1:18" x14ac:dyDescent="0.25">
      <c r="A36">
        <f>Input!G37</f>
        <v>189</v>
      </c>
      <c r="B36">
        <f t="shared" si="0"/>
        <v>33</v>
      </c>
      <c r="C36">
        <f t="shared" si="1"/>
        <v>3.4965075614664802</v>
      </c>
      <c r="D36">
        <f t="shared" si="2"/>
        <v>-0.3083950254334028</v>
      </c>
      <c r="E36" s="4">
        <f>Input!I37</f>
        <v>4371.8118324285706</v>
      </c>
      <c r="F36">
        <f t="shared" si="3"/>
        <v>297.96202657142794</v>
      </c>
      <c r="G36">
        <f t="shared" si="10"/>
        <v>863.61113100208718</v>
      </c>
      <c r="H36">
        <f t="shared" si="4"/>
        <v>319958.90934320685</v>
      </c>
      <c r="I36">
        <f t="shared" si="5"/>
        <v>1193762.6225910895</v>
      </c>
      <c r="N36" s="4">
        <f>Input!J37</f>
        <v>20.985839571427277</v>
      </c>
      <c r="O36">
        <f t="shared" si="6"/>
        <v>16.861044857142133</v>
      </c>
      <c r="P36">
        <f t="shared" si="7"/>
        <v>59.727210144183019</v>
      </c>
      <c r="Q36">
        <f t="shared" si="8"/>
        <v>1837.5081264159089</v>
      </c>
      <c r="R36">
        <f t="shared" si="9"/>
        <v>284.29483367455919</v>
      </c>
    </row>
    <row r="37" spans="1:18" x14ac:dyDescent="0.25">
      <c r="A37">
        <f>Input!G38</f>
        <v>190</v>
      </c>
      <c r="B37">
        <f t="shared" si="0"/>
        <v>34</v>
      </c>
      <c r="C37">
        <f t="shared" si="1"/>
        <v>3.5263605246161616</v>
      </c>
      <c r="D37">
        <f t="shared" si="2"/>
        <v>-0.23810819942624348</v>
      </c>
      <c r="E37" s="4">
        <f>Input!I38</f>
        <v>4392.8993728571431</v>
      </c>
      <c r="F37">
        <f t="shared" si="3"/>
        <v>319.04956700000048</v>
      </c>
      <c r="G37">
        <f t="shared" si="10"/>
        <v>922.70580035446426</v>
      </c>
      <c r="H37">
        <f t="shared" si="4"/>
        <v>364400.84806769883</v>
      </c>
      <c r="I37">
        <f t="shared" si="5"/>
        <v>1068121.7875371056</v>
      </c>
      <c r="N37" s="4">
        <f>Input!J38</f>
        <v>21.087540428572538</v>
      </c>
      <c r="O37">
        <f t="shared" si="6"/>
        <v>16.962745714287394</v>
      </c>
      <c r="P37">
        <f t="shared" si="7"/>
        <v>59.09466935237711</v>
      </c>
      <c r="Q37">
        <f t="shared" si="8"/>
        <v>1775.098989445823</v>
      </c>
      <c r="R37">
        <f t="shared" si="9"/>
        <v>287.73474216757535</v>
      </c>
    </row>
    <row r="38" spans="1:18" x14ac:dyDescent="0.25">
      <c r="A38">
        <f>Input!G39</f>
        <v>191</v>
      </c>
      <c r="B38">
        <f t="shared" si="0"/>
        <v>35</v>
      </c>
      <c r="C38">
        <f t="shared" si="1"/>
        <v>3.5553480614894135</v>
      </c>
      <c r="D38">
        <f t="shared" si="2"/>
        <v>-0.16985896231129655</v>
      </c>
      <c r="E38" s="4">
        <f>Input!I39</f>
        <v>4414.2210615714284</v>
      </c>
      <c r="F38">
        <f t="shared" si="3"/>
        <v>340.37125571428578</v>
      </c>
      <c r="G38">
        <f t="shared" si="10"/>
        <v>980.91683352606162</v>
      </c>
      <c r="H38">
        <f t="shared" si="4"/>
        <v>410298.63725422177</v>
      </c>
      <c r="I38">
        <f t="shared" si="5"/>
        <v>951188.13240216149</v>
      </c>
      <c r="N38" s="4">
        <f>Input!J39</f>
        <v>21.321688714285301</v>
      </c>
      <c r="O38">
        <f t="shared" si="6"/>
        <v>17.196894000000157</v>
      </c>
      <c r="P38">
        <f t="shared" si="7"/>
        <v>58.211033171597315</v>
      </c>
      <c r="Q38">
        <f t="shared" si="8"/>
        <v>1682.1596119871404</v>
      </c>
      <c r="R38">
        <f t="shared" si="9"/>
        <v>295.73316324724141</v>
      </c>
    </row>
    <row r="39" spans="1:18" x14ac:dyDescent="0.25">
      <c r="A39">
        <f>Input!G40</f>
        <v>192</v>
      </c>
      <c r="B39">
        <f t="shared" si="0"/>
        <v>36</v>
      </c>
      <c r="C39">
        <f t="shared" si="1"/>
        <v>3.5835189384561099</v>
      </c>
      <c r="D39">
        <f t="shared" si="2"/>
        <v>-0.10353249689814986</v>
      </c>
      <c r="E39" s="4">
        <f>Input!I40</f>
        <v>4435.4481450000003</v>
      </c>
      <c r="F39">
        <f t="shared" si="3"/>
        <v>361.59833914285764</v>
      </c>
      <c r="G39">
        <f t="shared" si="10"/>
        <v>1038.0263392470931</v>
      </c>
      <c r="H39">
        <f t="shared" si="4"/>
        <v>457554.83932501561</v>
      </c>
      <c r="I39">
        <f t="shared" si="5"/>
        <v>843053.11193931056</v>
      </c>
      <c r="N39" s="4">
        <f>Input!J40</f>
        <v>21.227083428571859</v>
      </c>
      <c r="O39">
        <f t="shared" si="6"/>
        <v>17.102288714286715</v>
      </c>
      <c r="P39">
        <f t="shared" si="7"/>
        <v>57.109505721031503</v>
      </c>
      <c r="Q39">
        <f t="shared" si="8"/>
        <v>1600.5774126247695</v>
      </c>
      <c r="R39">
        <f t="shared" si="9"/>
        <v>292.48827926681872</v>
      </c>
    </row>
    <row r="40" spans="1:18" x14ac:dyDescent="0.25">
      <c r="A40">
        <f>Input!G41</f>
        <v>193</v>
      </c>
      <c r="B40">
        <f t="shared" si="0"/>
        <v>37</v>
      </c>
      <c r="C40">
        <f t="shared" si="1"/>
        <v>3.6109179126442243</v>
      </c>
      <c r="D40">
        <f t="shared" si="2"/>
        <v>-3.9023425491105816E-2</v>
      </c>
      <c r="E40" s="4">
        <f>Input!I41</f>
        <v>4456.6468467142859</v>
      </c>
      <c r="F40">
        <f t="shared" si="3"/>
        <v>382.7970408571432</v>
      </c>
      <c r="G40">
        <f t="shared" si="10"/>
        <v>1093.8484297772229</v>
      </c>
      <c r="H40">
        <f t="shared" si="4"/>
        <v>505594.07768517447</v>
      </c>
      <c r="I40">
        <f t="shared" si="5"/>
        <v>743659.84870763833</v>
      </c>
      <c r="N40" s="4">
        <f>Input!J41</f>
        <v>21.198701714285562</v>
      </c>
      <c r="O40">
        <f t="shared" si="6"/>
        <v>17.073907000000418</v>
      </c>
      <c r="P40">
        <f t="shared" si="7"/>
        <v>55.822090530129721</v>
      </c>
      <c r="Q40">
        <f t="shared" si="8"/>
        <v>1501.4217268845837</v>
      </c>
      <c r="R40">
        <f t="shared" si="9"/>
        <v>291.51830024466324</v>
      </c>
    </row>
    <row r="41" spans="1:18" x14ac:dyDescent="0.25">
      <c r="A41">
        <f>Input!G42</f>
        <v>194</v>
      </c>
      <c r="B41">
        <f t="shared" si="0"/>
        <v>38</v>
      </c>
      <c r="C41">
        <f t="shared" si="1"/>
        <v>3.6375861597263857</v>
      </c>
      <c r="D41">
        <f t="shared" si="2"/>
        <v>2.3765197305951918E-2</v>
      </c>
      <c r="E41" s="4">
        <f>Input!I42</f>
        <v>4478.4888651428564</v>
      </c>
      <c r="F41">
        <f t="shared" si="3"/>
        <v>404.63905928571376</v>
      </c>
      <c r="G41">
        <f t="shared" si="10"/>
        <v>1148.2275604634094</v>
      </c>
      <c r="H41">
        <f t="shared" si="4"/>
        <v>552923.85908369184</v>
      </c>
      <c r="I41">
        <f t="shared" si="5"/>
        <v>652828.47458936344</v>
      </c>
      <c r="N41" s="4">
        <f>Input!J42</f>
        <v>21.842018428570555</v>
      </c>
      <c r="O41">
        <f t="shared" si="6"/>
        <v>17.71722371428541</v>
      </c>
      <c r="P41">
        <f t="shared" si="7"/>
        <v>54.3791306861864</v>
      </c>
      <c r="Q41">
        <f t="shared" si="8"/>
        <v>1344.0954228163225</v>
      </c>
      <c r="R41">
        <f t="shared" si="9"/>
        <v>313.90001614203732</v>
      </c>
    </row>
    <row r="42" spans="1:18" x14ac:dyDescent="0.25">
      <c r="A42">
        <f>Input!G43</f>
        <v>195</v>
      </c>
      <c r="B42">
        <f t="shared" si="0"/>
        <v>39</v>
      </c>
      <c r="C42">
        <f t="shared" si="1"/>
        <v>3.6635616461296463</v>
      </c>
      <c r="D42">
        <f t="shared" si="2"/>
        <v>8.4922760932824304E-2</v>
      </c>
      <c r="E42" s="4">
        <f>Input!I43</f>
        <v>4500.9221671428559</v>
      </c>
      <c r="F42">
        <f t="shared" si="3"/>
        <v>427.07236128571321</v>
      </c>
      <c r="G42">
        <f t="shared" si="10"/>
        <v>1201.0365494089078</v>
      </c>
      <c r="H42">
        <f t="shared" si="4"/>
        <v>599020.56449719577</v>
      </c>
      <c r="I42">
        <f t="shared" si="5"/>
        <v>570280.25965616549</v>
      </c>
      <c r="N42" s="4">
        <f>Input!J43</f>
        <v>22.433301999999458</v>
      </c>
      <c r="O42">
        <f t="shared" si="6"/>
        <v>18.308507285714313</v>
      </c>
      <c r="P42">
        <f t="shared" si="7"/>
        <v>52.80898894549847</v>
      </c>
      <c r="Q42">
        <f t="shared" si="8"/>
        <v>1190.2832347571029</v>
      </c>
      <c r="R42">
        <f t="shared" si="9"/>
        <v>335.20143903105406</v>
      </c>
    </row>
    <row r="43" spans="1:18" x14ac:dyDescent="0.25">
      <c r="A43">
        <f>Input!G44</f>
        <v>196</v>
      </c>
      <c r="B43">
        <f t="shared" si="0"/>
        <v>40</v>
      </c>
      <c r="C43">
        <f t="shared" si="1"/>
        <v>3.6888794541139363</v>
      </c>
      <c r="D43">
        <f t="shared" si="2"/>
        <v>0.1445318642487024</v>
      </c>
      <c r="E43" s="4">
        <f>Input!I44</f>
        <v>4523.1922749999994</v>
      </c>
      <c r="F43">
        <f t="shared" si="3"/>
        <v>449.34246914285677</v>
      </c>
      <c r="G43">
        <f t="shared" si="10"/>
        <v>1252.1743939711105</v>
      </c>
      <c r="H43">
        <f t="shared" si="4"/>
        <v>644539.09952343884</v>
      </c>
      <c r="I43">
        <f t="shared" si="5"/>
        <v>495659.90613940061</v>
      </c>
      <c r="N43" s="4">
        <f>Input!J44</f>
        <v>22.270107857143557</v>
      </c>
      <c r="O43">
        <f t="shared" si="6"/>
        <v>18.145313142858413</v>
      </c>
      <c r="P43">
        <f t="shared" si="7"/>
        <v>51.137844562202567</v>
      </c>
      <c r="Q43">
        <f t="shared" si="8"/>
        <v>1088.5071294564111</v>
      </c>
      <c r="R43">
        <f t="shared" si="9"/>
        <v>329.25238905239024</v>
      </c>
    </row>
    <row r="44" spans="1:18" x14ac:dyDescent="0.25">
      <c r="A44">
        <f>Input!G45</f>
        <v>197</v>
      </c>
      <c r="B44">
        <f t="shared" si="0"/>
        <v>41</v>
      </c>
      <c r="C44">
        <f t="shared" si="1"/>
        <v>3.713572066704308</v>
      </c>
      <c r="D44">
        <f t="shared" si="2"/>
        <v>0.20266898638628067</v>
      </c>
      <c r="E44" s="4">
        <f>Input!I45</f>
        <v>4545.8266134285714</v>
      </c>
      <c r="F44">
        <f t="shared" si="3"/>
        <v>471.97680757142871</v>
      </c>
      <c r="G44">
        <f t="shared" si="10"/>
        <v>1301.5639793396351</v>
      </c>
      <c r="H44">
        <f t="shared" si="4"/>
        <v>688214.87556237157</v>
      </c>
      <c r="I44">
        <f t="shared" si="5"/>
        <v>428555.6208873759</v>
      </c>
      <c r="N44" s="4">
        <f>Input!J45</f>
        <v>22.634338428571937</v>
      </c>
      <c r="O44">
        <f t="shared" si="6"/>
        <v>18.509543714286792</v>
      </c>
      <c r="P44">
        <f t="shared" si="7"/>
        <v>49.389585368524692</v>
      </c>
      <c r="Q44">
        <f t="shared" si="8"/>
        <v>953.57697256746781</v>
      </c>
      <c r="R44">
        <f t="shared" si="9"/>
        <v>342.60320851109373</v>
      </c>
    </row>
    <row r="45" spans="1:18" x14ac:dyDescent="0.25">
      <c r="A45">
        <f>Input!G46</f>
        <v>198</v>
      </c>
      <c r="B45">
        <f t="shared" si="0"/>
        <v>42</v>
      </c>
      <c r="C45">
        <f t="shared" si="1"/>
        <v>3.7376696182833684</v>
      </c>
      <c r="D45">
        <f t="shared" si="2"/>
        <v>0.25940507675505364</v>
      </c>
      <c r="E45" s="4">
        <f>Input!I46</f>
        <v>4569.3928150000002</v>
      </c>
      <c r="F45">
        <f t="shared" si="3"/>
        <v>495.5430091428575</v>
      </c>
      <c r="G45">
        <f t="shared" si="10"/>
        <v>1349.1497551938364</v>
      </c>
      <c r="H45">
        <f t="shared" si="4"/>
        <v>728644.47690374043</v>
      </c>
      <c r="I45">
        <f t="shared" si="5"/>
        <v>368516.77032515797</v>
      </c>
      <c r="N45" s="4">
        <f>Input!J46</f>
        <v>23.566201571428792</v>
      </c>
      <c r="O45">
        <f t="shared" si="6"/>
        <v>19.441406857143647</v>
      </c>
      <c r="P45">
        <f t="shared" si="7"/>
        <v>47.58577585420133</v>
      </c>
      <c r="Q45">
        <f t="shared" si="8"/>
        <v>792.10550624254165</v>
      </c>
      <c r="R45">
        <f t="shared" si="9"/>
        <v>377.96830058499205</v>
      </c>
    </row>
    <row r="46" spans="1:18" x14ac:dyDescent="0.25">
      <c r="A46">
        <f>Input!G47</f>
        <v>199</v>
      </c>
      <c r="B46">
        <f t="shared" si="0"/>
        <v>43</v>
      </c>
      <c r="C46">
        <f t="shared" si="1"/>
        <v>3.7612001156935624</v>
      </c>
      <c r="D46">
        <f t="shared" si="2"/>
        <v>0.31480607561200868</v>
      </c>
      <c r="E46" s="4">
        <f>Input!I47</f>
        <v>4593.2049904285714</v>
      </c>
      <c r="F46">
        <f t="shared" si="3"/>
        <v>519.35518457142871</v>
      </c>
      <c r="G46">
        <f t="shared" si="10"/>
        <v>1394.8954395783612</v>
      </c>
      <c r="H46">
        <f t="shared" si="4"/>
        <v>766570.73813760444</v>
      </c>
      <c r="I46">
        <f t="shared" si="5"/>
        <v>315069.06994363561</v>
      </c>
      <c r="N46" s="4">
        <f>Input!J47</f>
        <v>23.812175428571209</v>
      </c>
      <c r="O46">
        <f t="shared" si="6"/>
        <v>19.687380714286064</v>
      </c>
      <c r="P46">
        <f t="shared" si="7"/>
        <v>45.745684384524829</v>
      </c>
      <c r="Q46">
        <f t="shared" si="8"/>
        <v>679.03519017037911</v>
      </c>
      <c r="R46">
        <f t="shared" si="9"/>
        <v>387.59295938924288</v>
      </c>
    </row>
    <row r="47" spans="1:18" x14ac:dyDescent="0.25">
      <c r="A47">
        <f>Input!G48</f>
        <v>200</v>
      </c>
      <c r="B47">
        <f t="shared" si="0"/>
        <v>44</v>
      </c>
      <c r="C47">
        <f t="shared" si="1"/>
        <v>3.784189633918261</v>
      </c>
      <c r="D47">
        <f t="shared" si="2"/>
        <v>0.3689333747797986</v>
      </c>
      <c r="E47" s="4">
        <f>Input!I48</f>
        <v>4617.4901928571435</v>
      </c>
      <c r="F47">
        <f t="shared" si="3"/>
        <v>543.64038700000083</v>
      </c>
      <c r="G47">
        <f t="shared" si="10"/>
        <v>1438.7817946679529</v>
      </c>
      <c r="H47">
        <f t="shared" si="4"/>
        <v>801278.13972176274</v>
      </c>
      <c r="I47">
        <f t="shared" si="5"/>
        <v>267727.37012765353</v>
      </c>
      <c r="N47" s="4">
        <f>Input!J48</f>
        <v>24.28520242857212</v>
      </c>
      <c r="O47">
        <f t="shared" si="6"/>
        <v>20.160407714286976</v>
      </c>
      <c r="P47">
        <f t="shared" si="7"/>
        <v>43.886355089591632</v>
      </c>
      <c r="Q47">
        <f t="shared" si="8"/>
        <v>562.92057885572592</v>
      </c>
      <c r="R47">
        <f t="shared" si="9"/>
        <v>406.44203920628178</v>
      </c>
    </row>
    <row r="48" spans="1:18" x14ac:dyDescent="0.25">
      <c r="A48">
        <f>Input!G49</f>
        <v>201</v>
      </c>
      <c r="B48">
        <f t="shared" si="0"/>
        <v>45</v>
      </c>
      <c r="C48">
        <f t="shared" si="1"/>
        <v>3.8066624897703196</v>
      </c>
      <c r="D48">
        <f t="shared" si="2"/>
        <v>0.42184422658495607</v>
      </c>
      <c r="E48" s="4">
        <f>Input!I49</f>
        <v>4641.5010395714289</v>
      </c>
      <c r="F48">
        <f t="shared" si="3"/>
        <v>567.65123371428626</v>
      </c>
      <c r="G48">
        <f t="shared" si="10"/>
        <v>1480.8045069050856</v>
      </c>
      <c r="H48">
        <f t="shared" si="4"/>
        <v>833848.90033907071</v>
      </c>
      <c r="I48">
        <f t="shared" si="5"/>
        <v>226006.17708433361</v>
      </c>
      <c r="N48" s="4">
        <f>Input!J49</f>
        <v>24.010846714285435</v>
      </c>
      <c r="O48">
        <f t="shared" si="6"/>
        <v>19.886052000000291</v>
      </c>
      <c r="P48">
        <f t="shared" si="7"/>
        <v>42.022712237132843</v>
      </c>
      <c r="Q48">
        <f t="shared" si="8"/>
        <v>490.03172645424547</v>
      </c>
      <c r="R48">
        <f t="shared" si="9"/>
        <v>395.45506414671559</v>
      </c>
    </row>
    <row r="49" spans="1:18" x14ac:dyDescent="0.25">
      <c r="A49">
        <f>Input!G50</f>
        <v>202</v>
      </c>
      <c r="B49">
        <f t="shared" si="0"/>
        <v>46</v>
      </c>
      <c r="C49">
        <f t="shared" si="1"/>
        <v>3.8286413964890951</v>
      </c>
      <c r="D49">
        <f t="shared" si="2"/>
        <v>0.47359210784633915</v>
      </c>
      <c r="E49" s="4">
        <f>Input!I50</f>
        <v>4665.0554154285719</v>
      </c>
      <c r="F49">
        <f t="shared" si="3"/>
        <v>591.20560957142925</v>
      </c>
      <c r="G49">
        <f t="shared" si="10"/>
        <v>1520.9721939038029</v>
      </c>
      <c r="H49">
        <f t="shared" si="4"/>
        <v>864465.90134108893</v>
      </c>
      <c r="I49">
        <f t="shared" si="5"/>
        <v>189428.0974289804</v>
      </c>
      <c r="N49" s="4">
        <f>Input!J50</f>
        <v>23.554375857142986</v>
      </c>
      <c r="O49">
        <f t="shared" si="6"/>
        <v>19.429581142857842</v>
      </c>
      <c r="P49">
        <f t="shared" si="7"/>
        <v>40.167686998717265</v>
      </c>
      <c r="Q49">
        <f t="shared" si="8"/>
        <v>430.06903448883088</v>
      </c>
      <c r="R49">
        <f t="shared" si="9"/>
        <v>377.50862338689706</v>
      </c>
    </row>
    <row r="50" spans="1:18" x14ac:dyDescent="0.25">
      <c r="A50">
        <f>Input!G51</f>
        <v>203</v>
      </c>
      <c r="B50">
        <f t="shared" si="0"/>
        <v>47</v>
      </c>
      <c r="C50">
        <f t="shared" si="1"/>
        <v>3.8501476017100584</v>
      </c>
      <c r="D50">
        <f t="shared" si="2"/>
        <v>0.52422704471545356</v>
      </c>
      <c r="E50" s="4">
        <f>Input!I51</f>
        <v>4688.9882127142855</v>
      </c>
      <c r="F50">
        <f t="shared" si="3"/>
        <v>615.13840685714285</v>
      </c>
      <c r="G50">
        <f t="shared" si="10"/>
        <v>1559.3045523018891</v>
      </c>
      <c r="H50">
        <f t="shared" si="4"/>
        <v>891449.71020398976</v>
      </c>
      <c r="I50">
        <f t="shared" si="5"/>
        <v>157530.42310330359</v>
      </c>
      <c r="N50" s="4">
        <f>Input!J51</f>
        <v>23.932797285713605</v>
      </c>
      <c r="O50">
        <f t="shared" si="6"/>
        <v>19.80800257142846</v>
      </c>
      <c r="P50">
        <f t="shared" si="7"/>
        <v>38.332358398086228</v>
      </c>
      <c r="Q50">
        <f t="shared" si="8"/>
        <v>343.15175879262961</v>
      </c>
      <c r="R50">
        <f t="shared" si="9"/>
        <v>392.35696586971648</v>
      </c>
    </row>
    <row r="51" spans="1:18" x14ac:dyDescent="0.25">
      <c r="A51">
        <f>Input!G52</f>
        <v>204</v>
      </c>
      <c r="B51">
        <f t="shared" si="0"/>
        <v>48</v>
      </c>
      <c r="C51">
        <f t="shared" si="1"/>
        <v>3.8712010109078911</v>
      </c>
      <c r="D51">
        <f t="shared" si="2"/>
        <v>0.57379590331505259</v>
      </c>
      <c r="E51" s="4">
        <f>Input!I52</f>
        <v>4712.585161</v>
      </c>
      <c r="F51">
        <f t="shared" si="3"/>
        <v>638.73535514285732</v>
      </c>
      <c r="G51">
        <f t="shared" si="10"/>
        <v>1595.8306541798247</v>
      </c>
      <c r="H51">
        <f t="shared" si="4"/>
        <v>916031.41143866198</v>
      </c>
      <c r="I51">
        <f t="shared" si="5"/>
        <v>129870.08472243484</v>
      </c>
      <c r="N51" s="4">
        <f>Input!J52</f>
        <v>23.596948285714461</v>
      </c>
      <c r="O51">
        <f t="shared" si="6"/>
        <v>19.472153571429317</v>
      </c>
      <c r="P51">
        <f t="shared" si="7"/>
        <v>36.526101877935631</v>
      </c>
      <c r="Q51">
        <f t="shared" si="8"/>
        <v>290.83715284098957</v>
      </c>
      <c r="R51">
        <f t="shared" si="9"/>
        <v>379.16476470932747</v>
      </c>
    </row>
    <row r="52" spans="1:18" x14ac:dyDescent="0.25">
      <c r="A52">
        <f>Input!G53</f>
        <v>205</v>
      </c>
      <c r="B52">
        <f t="shared" si="0"/>
        <v>49</v>
      </c>
      <c r="C52">
        <f t="shared" si="1"/>
        <v>3.8918202981106265</v>
      </c>
      <c r="D52">
        <f t="shared" si="2"/>
        <v>0.62234265040825609</v>
      </c>
      <c r="E52" s="4">
        <f>Input!I53</f>
        <v>4735.850990428572</v>
      </c>
      <c r="F52">
        <f t="shared" si="3"/>
        <v>662.00118457142935</v>
      </c>
      <c r="G52">
        <f t="shared" si="10"/>
        <v>1630.5873945199739</v>
      </c>
      <c r="H52">
        <f t="shared" si="4"/>
        <v>938159.24610248615</v>
      </c>
      <c r="I52">
        <f t="shared" si="5"/>
        <v>106027.20051292625</v>
      </c>
      <c r="N52" s="4">
        <f>Input!J53</f>
        <v>23.265829428572033</v>
      </c>
      <c r="O52">
        <f t="shared" si="6"/>
        <v>19.141034714286889</v>
      </c>
      <c r="P52">
        <f t="shared" si="7"/>
        <v>34.756740340149157</v>
      </c>
      <c r="Q52">
        <f t="shared" si="8"/>
        <v>243.8502621935865</v>
      </c>
      <c r="R52">
        <f t="shared" si="9"/>
        <v>366.37920993353578</v>
      </c>
    </row>
    <row r="53" spans="1:18" x14ac:dyDescent="0.25">
      <c r="A53">
        <f>Input!G54</f>
        <v>206</v>
      </c>
      <c r="B53">
        <f t="shared" si="0"/>
        <v>50</v>
      </c>
      <c r="C53">
        <f t="shared" si="1"/>
        <v>3.912023005428146</v>
      </c>
      <c r="D53">
        <f t="shared" si="2"/>
        <v>0.66990858773180828</v>
      </c>
      <c r="E53" s="4">
        <f>Input!I54</f>
        <v>4759.168852857144</v>
      </c>
      <c r="F53">
        <f t="shared" si="3"/>
        <v>685.31904700000132</v>
      </c>
      <c r="G53">
        <f t="shared" si="10"/>
        <v>1663.6180882366848</v>
      </c>
      <c r="H53">
        <f t="shared" si="4"/>
        <v>957069.01408461411</v>
      </c>
      <c r="I53">
        <f t="shared" si="5"/>
        <v>85607.438357378807</v>
      </c>
      <c r="N53" s="4">
        <f>Input!J54</f>
        <v>23.317862428571971</v>
      </c>
      <c r="O53">
        <f t="shared" si="6"/>
        <v>19.193067714286826</v>
      </c>
      <c r="P53">
        <f t="shared" si="7"/>
        <v>33.030693716710793</v>
      </c>
      <c r="Q53">
        <f t="shared" si="8"/>
        <v>191.47989338295989</v>
      </c>
      <c r="R53">
        <f t="shared" si="9"/>
        <v>368.37384828519936</v>
      </c>
    </row>
    <row r="54" spans="1:18" x14ac:dyDescent="0.25">
      <c r="A54">
        <f>Input!G55</f>
        <v>207</v>
      </c>
      <c r="B54">
        <f t="shared" si="0"/>
        <v>51</v>
      </c>
      <c r="C54">
        <f t="shared" si="1"/>
        <v>3.9318256327243257</v>
      </c>
      <c r="D54">
        <f t="shared" si="2"/>
        <v>0.71653256312321156</v>
      </c>
      <c r="E54" s="4">
        <f>Input!I55</f>
        <v>4782.4536034285711</v>
      </c>
      <c r="F54">
        <f t="shared" si="3"/>
        <v>708.60379757142846</v>
      </c>
      <c r="G54">
        <f t="shared" si="10"/>
        <v>1694.9712123691374</v>
      </c>
      <c r="H54">
        <f t="shared" si="4"/>
        <v>972920.67697471566</v>
      </c>
      <c r="I54">
        <f t="shared" si="5"/>
        <v>68243.393064590025</v>
      </c>
      <c r="N54" s="4">
        <f>Input!J55</f>
        <v>23.284750571427139</v>
      </c>
      <c r="O54">
        <f t="shared" si="6"/>
        <v>19.159955857141995</v>
      </c>
      <c r="P54">
        <f t="shared" si="7"/>
        <v>31.353124132452542</v>
      </c>
      <c r="Q54">
        <f t="shared" si="8"/>
        <v>148.6733525900396</v>
      </c>
      <c r="R54">
        <f t="shared" si="9"/>
        <v>367.10390844762981</v>
      </c>
    </row>
    <row r="55" spans="1:18" x14ac:dyDescent="0.25">
      <c r="A55">
        <f>Input!G56</f>
        <v>208</v>
      </c>
      <c r="B55">
        <f t="shared" si="0"/>
        <v>52</v>
      </c>
      <c r="C55">
        <f t="shared" si="1"/>
        <v>3.9512437185814275</v>
      </c>
      <c r="D55">
        <f t="shared" si="2"/>
        <v>0.76225116114602676</v>
      </c>
      <c r="E55" s="4">
        <f>Input!I56</f>
        <v>4806.4266081428577</v>
      </c>
      <c r="F55">
        <f t="shared" si="3"/>
        <v>732.57680228571508</v>
      </c>
      <c r="G55">
        <f t="shared" si="10"/>
        <v>1724.6992869165558</v>
      </c>
      <c r="H55">
        <f t="shared" si="4"/>
        <v>984307.02451007278</v>
      </c>
      <c r="I55">
        <f t="shared" si="5"/>
        <v>53595.162171402226</v>
      </c>
      <c r="N55" s="4">
        <f>Input!J56</f>
        <v>23.973004714286617</v>
      </c>
      <c r="O55">
        <f t="shared" si="6"/>
        <v>19.848210000001473</v>
      </c>
      <c r="P55">
        <f t="shared" si="7"/>
        <v>29.72807454741843</v>
      </c>
      <c r="Q55">
        <f t="shared" si="8"/>
        <v>97.611723475306476</v>
      </c>
      <c r="R55">
        <f t="shared" si="9"/>
        <v>393.95144020415847</v>
      </c>
    </row>
    <row r="56" spans="1:18" x14ac:dyDescent="0.25">
      <c r="A56">
        <f>Input!G57</f>
        <v>209</v>
      </c>
      <c r="B56">
        <f t="shared" si="0"/>
        <v>53</v>
      </c>
      <c r="C56">
        <f t="shared" si="1"/>
        <v>3.970291913552122</v>
      </c>
      <c r="D56">
        <f t="shared" si="2"/>
        <v>0.80709887555691384</v>
      </c>
      <c r="E56" s="4">
        <f>Input!I57</f>
        <v>4830.7212711428574</v>
      </c>
      <c r="F56">
        <f t="shared" si="3"/>
        <v>756.87146528571475</v>
      </c>
      <c r="G56">
        <f t="shared" si="10"/>
        <v>1752.8578863543498</v>
      </c>
      <c r="H56">
        <f t="shared" si="4"/>
        <v>991988.95095310849</v>
      </c>
      <c r="I56">
        <f t="shared" si="5"/>
        <v>41350.283135625723</v>
      </c>
      <c r="N56" s="4">
        <f>Input!J57</f>
        <v>24.294662999999673</v>
      </c>
      <c r="O56">
        <f t="shared" si="6"/>
        <v>20.169868285714529</v>
      </c>
      <c r="P56">
        <f t="shared" si="7"/>
        <v>28.158599437793995</v>
      </c>
      <c r="Q56">
        <f t="shared" si="8"/>
        <v>63.819825420204928</v>
      </c>
      <c r="R56">
        <f t="shared" si="9"/>
        <v>406.82358666307272</v>
      </c>
    </row>
    <row r="57" spans="1:18" x14ac:dyDescent="0.25">
      <c r="A57">
        <f>Input!G58</f>
        <v>210</v>
      </c>
      <c r="B57">
        <f t="shared" si="0"/>
        <v>54</v>
      </c>
      <c r="C57">
        <f t="shared" si="1"/>
        <v>3.9889840465642745</v>
      </c>
      <c r="D57">
        <f t="shared" si="2"/>
        <v>0.85110826565130626</v>
      </c>
      <c r="E57" s="4">
        <f>Input!I58</f>
        <v>4855.3257668571441</v>
      </c>
      <c r="F57">
        <f t="shared" si="3"/>
        <v>781.47596100000146</v>
      </c>
      <c r="G57">
        <f t="shared" si="10"/>
        <v>1779.5047729657649</v>
      </c>
      <c r="H57">
        <f t="shared" si="4"/>
        <v>996061.50951379328</v>
      </c>
      <c r="I57">
        <f t="shared" si="5"/>
        <v>31223.174011401625</v>
      </c>
      <c r="N57" s="4">
        <f>Input!J58</f>
        <v>24.604495714286713</v>
      </c>
      <c r="O57">
        <f t="shared" si="6"/>
        <v>20.479701000001569</v>
      </c>
      <c r="P57">
        <f t="shared" si="7"/>
        <v>26.64688661141507</v>
      </c>
      <c r="Q57">
        <f t="shared" si="8"/>
        <v>38.034178365625721</v>
      </c>
      <c r="R57">
        <f t="shared" si="9"/>
        <v>419.41815304946527</v>
      </c>
    </row>
    <row r="58" spans="1:18" x14ac:dyDescent="0.25">
      <c r="A58">
        <f>Input!G59</f>
        <v>211</v>
      </c>
      <c r="B58">
        <f t="shared" si="0"/>
        <v>55</v>
      </c>
      <c r="C58">
        <f t="shared" si="1"/>
        <v>4.0073331852324712</v>
      </c>
      <c r="D58">
        <f t="shared" si="2"/>
        <v>0.89431009826290553</v>
      </c>
      <c r="E58" s="4">
        <f>Input!I59</f>
        <v>4880.7391385714291</v>
      </c>
      <c r="F58">
        <f t="shared" si="3"/>
        <v>806.88933271428641</v>
      </c>
      <c r="G58">
        <f t="shared" si="10"/>
        <v>1804.699142642655</v>
      </c>
      <c r="H58">
        <f t="shared" si="4"/>
        <v>995624.41678928712</v>
      </c>
      <c r="I58">
        <f t="shared" si="5"/>
        <v>22954.199535973483</v>
      </c>
      <c r="N58" s="4">
        <f>Input!J59</f>
        <v>25.413371714284949</v>
      </c>
      <c r="O58">
        <f t="shared" si="6"/>
        <v>21.288576999999805</v>
      </c>
      <c r="P58">
        <f t="shared" si="7"/>
        <v>25.194369676890105</v>
      </c>
      <c r="Q58">
        <f t="shared" si="8"/>
        <v>15.255216434849897</v>
      </c>
      <c r="R58">
        <f t="shared" si="9"/>
        <v>453.20351068492067</v>
      </c>
    </row>
    <row r="59" spans="1:18" x14ac:dyDescent="0.25">
      <c r="A59">
        <f>Input!G60</f>
        <v>212</v>
      </c>
      <c r="B59">
        <f t="shared" si="0"/>
        <v>56</v>
      </c>
      <c r="C59">
        <f t="shared" si="1"/>
        <v>4.0253516907351496</v>
      </c>
      <c r="D59">
        <f t="shared" si="2"/>
        <v>0.93673347696825604</v>
      </c>
      <c r="E59" s="4">
        <f>Input!I60</f>
        <v>4906.5356620000002</v>
      </c>
      <c r="F59">
        <f t="shared" si="3"/>
        <v>832.68585614285757</v>
      </c>
      <c r="G59">
        <f t="shared" si="10"/>
        <v>1828.5009736552911</v>
      </c>
      <c r="H59">
        <f t="shared" si="4"/>
        <v>991647.74826630182</v>
      </c>
      <c r="I59">
        <f t="shared" si="5"/>
        <v>16308.465617903514</v>
      </c>
      <c r="N59" s="4">
        <f>Input!J60</f>
        <v>25.796523428571163</v>
      </c>
      <c r="O59">
        <f t="shared" si="6"/>
        <v>21.671728714286019</v>
      </c>
      <c r="P59">
        <f t="shared" si="7"/>
        <v>23.80183101263605</v>
      </c>
      <c r="Q59">
        <f t="shared" si="8"/>
        <v>4.5373358014360878</v>
      </c>
      <c r="R59">
        <f t="shared" si="9"/>
        <v>469.66382546560914</v>
      </c>
    </row>
    <row r="60" spans="1:18" x14ac:dyDescent="0.25">
      <c r="A60">
        <f>Input!G61</f>
        <v>213</v>
      </c>
      <c r="B60">
        <f t="shared" si="0"/>
        <v>57</v>
      </c>
      <c r="C60">
        <f t="shared" si="1"/>
        <v>4.0430512678345503</v>
      </c>
      <c r="D60">
        <f t="shared" si="2"/>
        <v>0.97840595985540801</v>
      </c>
      <c r="E60" s="4">
        <f>Input!I61</f>
        <v>4932.776830857144</v>
      </c>
      <c r="F60">
        <f t="shared" si="3"/>
        <v>858.92702500000132</v>
      </c>
      <c r="G60">
        <f t="shared" si="10"/>
        <v>1850.9704689852492</v>
      </c>
      <c r="H60">
        <f t="shared" si="4"/>
        <v>984150.1947541117</v>
      </c>
      <c r="I60">
        <f t="shared" si="5"/>
        <v>11074.427878509925</v>
      </c>
      <c r="N60" s="4">
        <f>Input!J61</f>
        <v>26.241168857143748</v>
      </c>
      <c r="O60">
        <f t="shared" si="6"/>
        <v>22.116374142858604</v>
      </c>
      <c r="P60">
        <f t="shared" si="7"/>
        <v>22.469495329958189</v>
      </c>
      <c r="Q60">
        <f t="shared" si="8"/>
        <v>0.12469457277862039</v>
      </c>
      <c r="R60">
        <f t="shared" si="9"/>
        <v>489.13400522690461</v>
      </c>
    </row>
    <row r="61" spans="1:18" x14ac:dyDescent="0.25">
      <c r="A61">
        <f>Input!G62</f>
        <v>214</v>
      </c>
      <c r="B61">
        <f t="shared" si="0"/>
        <v>58</v>
      </c>
      <c r="C61">
        <f t="shared" si="1"/>
        <v>4.0604430105464191</v>
      </c>
      <c r="D61">
        <f t="shared" si="2"/>
        <v>1.0193536670502112</v>
      </c>
      <c r="E61" s="4">
        <f>Input!I62</f>
        <v>4959.498122</v>
      </c>
      <c r="F61">
        <f t="shared" si="3"/>
        <v>885.64831614285731</v>
      </c>
      <c r="G61">
        <f t="shared" si="10"/>
        <v>1872.1675830922409</v>
      </c>
      <c r="H61">
        <f t="shared" si="4"/>
        <v>973220.2640623491</v>
      </c>
      <c r="I61">
        <f t="shared" si="5"/>
        <v>7062.3843558621138</v>
      </c>
      <c r="N61" s="4">
        <f>Input!J62</f>
        <v>26.721291142855989</v>
      </c>
      <c r="O61">
        <f t="shared" si="6"/>
        <v>22.596496428570845</v>
      </c>
      <c r="P61">
        <f t="shared" si="7"/>
        <v>21.197114106991577</v>
      </c>
      <c r="Q61">
        <f t="shared" si="8"/>
        <v>1.9582708819485799</v>
      </c>
      <c r="R61">
        <f t="shared" si="9"/>
        <v>510.60165084641494</v>
      </c>
    </row>
    <row r="62" spans="1:18" x14ac:dyDescent="0.25">
      <c r="A62">
        <f>Input!G63</f>
        <v>215</v>
      </c>
      <c r="B62">
        <f t="shared" si="0"/>
        <v>59</v>
      </c>
      <c r="C62">
        <f t="shared" si="1"/>
        <v>4.0775374439057197</v>
      </c>
      <c r="D62">
        <f t="shared" si="2"/>
        <v>1.05960137905092</v>
      </c>
      <c r="E62" s="4">
        <f>Input!I63</f>
        <v>4986.2312388571427</v>
      </c>
      <c r="F62">
        <f t="shared" si="3"/>
        <v>912.38143300000002</v>
      </c>
      <c r="G62">
        <f t="shared" si="10"/>
        <v>1892.1516243924505</v>
      </c>
      <c r="H62">
        <f t="shared" si="4"/>
        <v>959949.627941199</v>
      </c>
      <c r="I62">
        <f t="shared" si="5"/>
        <v>4102.9087957332431</v>
      </c>
      <c r="N62" s="4">
        <f>Input!J63</f>
        <v>26.733116857142704</v>
      </c>
      <c r="O62">
        <f t="shared" si="6"/>
        <v>22.60832214285756</v>
      </c>
      <c r="P62">
        <f t="shared" si="7"/>
        <v>19.984041300209519</v>
      </c>
      <c r="Q62">
        <f t="shared" si="8"/>
        <v>6.886849941089511</v>
      </c>
      <c r="R62">
        <f t="shared" si="9"/>
        <v>511.13623011522344</v>
      </c>
    </row>
    <row r="63" spans="1:18" x14ac:dyDescent="0.25">
      <c r="A63">
        <f>Input!G64</f>
        <v>216</v>
      </c>
      <c r="B63">
        <f t="shared" si="0"/>
        <v>60</v>
      </c>
      <c r="C63">
        <f t="shared" si="1"/>
        <v>4.0943445622221004</v>
      </c>
      <c r="D63">
        <f t="shared" si="2"/>
        <v>1.0991726267981574</v>
      </c>
      <c r="E63" s="4">
        <f>Input!I64</f>
        <v>5013.5130668571428</v>
      </c>
      <c r="F63">
        <f t="shared" si="3"/>
        <v>939.66326100000015</v>
      </c>
      <c r="G63">
        <f t="shared" si="10"/>
        <v>1910.9809252202574</v>
      </c>
      <c r="H63">
        <f t="shared" si="4"/>
        <v>943458.00482629647</v>
      </c>
      <c r="I63">
        <f t="shared" si="5"/>
        <v>2045.2690940616455</v>
      </c>
      <c r="N63" s="4">
        <f>Input!J64</f>
        <v>27.281828000000132</v>
      </c>
      <c r="O63">
        <f t="shared" si="6"/>
        <v>23.157033285714988</v>
      </c>
      <c r="P63">
        <f t="shared" si="7"/>
        <v>18.829300827806897</v>
      </c>
      <c r="Q63">
        <f t="shared" si="8"/>
        <v>18.729268227231209</v>
      </c>
      <c r="R63">
        <f t="shared" si="9"/>
        <v>536.24819059571189</v>
      </c>
    </row>
    <row r="64" spans="1:18" x14ac:dyDescent="0.25">
      <c r="A64">
        <f>Input!G65</f>
        <v>217</v>
      </c>
      <c r="B64">
        <f t="shared" si="0"/>
        <v>61</v>
      </c>
      <c r="C64">
        <f t="shared" si="1"/>
        <v>4.1108738641733114</v>
      </c>
      <c r="D64">
        <f t="shared" si="2"/>
        <v>1.1380897743000451</v>
      </c>
      <c r="E64" s="4">
        <f>Input!I65</f>
        <v>5041.2182539999994</v>
      </c>
      <c r="F64">
        <f t="shared" si="3"/>
        <v>967.36844814285678</v>
      </c>
      <c r="G64">
        <f t="shared" si="10"/>
        <v>1928.7125715937032</v>
      </c>
      <c r="H64">
        <f t="shared" si="4"/>
        <v>924182.52369347622</v>
      </c>
      <c r="I64">
        <f t="shared" si="5"/>
        <v>755.86532527470717</v>
      </c>
      <c r="N64" s="4">
        <f>Input!J65</f>
        <v>27.70518714285663</v>
      </c>
      <c r="O64">
        <f t="shared" si="6"/>
        <v>23.580392428571486</v>
      </c>
      <c r="P64">
        <f t="shared" si="7"/>
        <v>17.73164637344582</v>
      </c>
      <c r="Q64">
        <f t="shared" si="8"/>
        <v>34.207830417348042</v>
      </c>
      <c r="R64">
        <f t="shared" si="9"/>
        <v>556.03490708543143</v>
      </c>
    </row>
    <row r="65" spans="1:18" x14ac:dyDescent="0.25">
      <c r="A65">
        <f>Input!G66</f>
        <v>218</v>
      </c>
      <c r="B65">
        <f t="shared" si="0"/>
        <v>62</v>
      </c>
      <c r="C65">
        <f t="shared" si="1"/>
        <v>4.1271343850450917</v>
      </c>
      <c r="D65">
        <f t="shared" si="2"/>
        <v>1.1763740945388821</v>
      </c>
      <c r="E65" s="4">
        <f>Input!I66</f>
        <v>5069.2640205714279</v>
      </c>
      <c r="F65">
        <f t="shared" si="3"/>
        <v>995.41421471428521</v>
      </c>
      <c r="G65">
        <f t="shared" si="10"/>
        <v>1945.4021856807024</v>
      </c>
      <c r="H65">
        <f t="shared" si="4"/>
        <v>902477.14498089021</v>
      </c>
      <c r="I65">
        <f t="shared" si="5"/>
        <v>116.71325574750185</v>
      </c>
      <c r="N65" s="4">
        <f>Input!J66</f>
        <v>28.04576657142843</v>
      </c>
      <c r="O65">
        <f t="shared" si="6"/>
        <v>23.920971857143286</v>
      </c>
      <c r="P65">
        <f t="shared" si="7"/>
        <v>16.689614086999178</v>
      </c>
      <c r="Q65">
        <f t="shared" si="8"/>
        <v>52.292535199823561</v>
      </c>
      <c r="R65">
        <f t="shared" si="9"/>
        <v>572.21289459024115</v>
      </c>
    </row>
    <row r="66" spans="1:18" x14ac:dyDescent="0.25">
      <c r="A66">
        <f>Input!G67</f>
        <v>219</v>
      </c>
      <c r="B66">
        <f t="shared" si="0"/>
        <v>63</v>
      </c>
      <c r="C66">
        <f t="shared" si="1"/>
        <v>4.1431347263915326</v>
      </c>
      <c r="D66">
        <f t="shared" si="2"/>
        <v>1.2140458393045086</v>
      </c>
      <c r="E66" s="4">
        <f>Input!I67</f>
        <v>5097.9152615714283</v>
      </c>
      <c r="F66">
        <f t="shared" si="3"/>
        <v>1024.0654557142857</v>
      </c>
      <c r="G66">
        <f t="shared" si="10"/>
        <v>1961.1037544478386</v>
      </c>
      <c r="H66">
        <f t="shared" si="4"/>
        <v>878040.77329347108</v>
      </c>
      <c r="I66">
        <f t="shared" si="5"/>
        <v>23.992146051172938</v>
      </c>
      <c r="N66" s="4">
        <f>Input!J67</f>
        <v>28.651241000000482</v>
      </c>
      <c r="O66">
        <f t="shared" si="6"/>
        <v>24.526446285715338</v>
      </c>
      <c r="P66">
        <f t="shared" si="7"/>
        <v>15.701568767136258</v>
      </c>
      <c r="Q66">
        <f t="shared" si="8"/>
        <v>77.878463217922445</v>
      </c>
      <c r="R66">
        <f t="shared" si="9"/>
        <v>601.5465674060797</v>
      </c>
    </row>
    <row r="67" spans="1:18" x14ac:dyDescent="0.25">
      <c r="A67">
        <f>Input!G68</f>
        <v>220</v>
      </c>
      <c r="B67">
        <f t="shared" si="0"/>
        <v>64</v>
      </c>
      <c r="C67">
        <f t="shared" si="1"/>
        <v>4.1588830833596715</v>
      </c>
      <c r="D67">
        <f t="shared" si="2"/>
        <v>1.2511243035282529</v>
      </c>
      <c r="E67" s="4">
        <f>Input!I68</f>
        <v>5127.0631807142854</v>
      </c>
      <c r="F67">
        <f t="shared" si="3"/>
        <v>1053.2133748571428</v>
      </c>
      <c r="G67">
        <f t="shared" si="10"/>
        <v>1975.8694985516988</v>
      </c>
      <c r="H67">
        <f t="shared" si="4"/>
        <v>851294.32259106392</v>
      </c>
      <c r="I67">
        <f t="shared" si="5"/>
        <v>386.66982580838214</v>
      </c>
      <c r="N67" s="4">
        <f>Input!J68</f>
        <v>29.147919142857063</v>
      </c>
      <c r="O67">
        <f t="shared" si="6"/>
        <v>25.023124428571919</v>
      </c>
      <c r="P67">
        <f t="shared" si="7"/>
        <v>14.765744103860238</v>
      </c>
      <c r="Q67">
        <f t="shared" si="8"/>
        <v>105.21385112578231</v>
      </c>
      <c r="R67">
        <f t="shared" si="9"/>
        <v>626.15675616779265</v>
      </c>
    </row>
    <row r="68" spans="1:18" x14ac:dyDescent="0.25">
      <c r="A68">
        <f>Input!G69</f>
        <v>221</v>
      </c>
      <c r="B68">
        <f t="shared" ref="B68:B71" si="11">A68-$A$3</f>
        <v>65</v>
      </c>
      <c r="C68">
        <f t="shared" si="1"/>
        <v>4.1743872698956368</v>
      </c>
      <c r="D68">
        <f t="shared" si="2"/>
        <v>1.2876278846291316</v>
      </c>
      <c r="E68" s="4">
        <f>Input!I69</f>
        <v>5158.0133325714287</v>
      </c>
      <c r="F68">
        <f t="shared" si="3"/>
        <v>1084.163526714286</v>
      </c>
      <c r="G68">
        <f t="shared" si="10"/>
        <v>1989.7497760931569</v>
      </c>
      <c r="H68">
        <f t="shared" si="4"/>
        <v>820086.45506409055</v>
      </c>
      <c r="I68">
        <f t="shared" si="5"/>
        <v>1125.2133184185082</v>
      </c>
      <c r="N68" s="4">
        <f>Input!J69</f>
        <v>30.950151857143283</v>
      </c>
      <c r="O68">
        <f t="shared" si="6"/>
        <v>26.825357142858138</v>
      </c>
      <c r="P68">
        <f t="shared" si="7"/>
        <v>13.880277541458183</v>
      </c>
      <c r="Q68">
        <f t="shared" si="8"/>
        <v>167.57508588658123</v>
      </c>
      <c r="R68">
        <f t="shared" si="9"/>
        <v>719.59978584189014</v>
      </c>
    </row>
    <row r="69" spans="1:18" x14ac:dyDescent="0.25">
      <c r="A69">
        <f>Input!G70</f>
        <v>222</v>
      </c>
      <c r="B69">
        <f t="shared" si="11"/>
        <v>66</v>
      </c>
      <c r="C69">
        <f t="shared" ref="C69:C71" si="12">LN(B69)</f>
        <v>4.1896547420264252</v>
      </c>
      <c r="D69">
        <f t="shared" ref="D69:D71" si="13">((C69-$Z$3)/$AA$3)</f>
        <v>1.3235741373292538</v>
      </c>
      <c r="E69" s="4">
        <f>Input!I70</f>
        <v>5190.3518184285713</v>
      </c>
      <c r="F69">
        <f t="shared" ref="F69:F71" si="14">E69-$E$4</f>
        <v>1116.5020125714286</v>
      </c>
      <c r="G69">
        <f t="shared" si="10"/>
        <v>2002.7930163901581</v>
      </c>
      <c r="H69">
        <f t="shared" ref="H69:H71" si="15">(F69-G69)^2</f>
        <v>785511.74345001113</v>
      </c>
      <c r="I69">
        <f t="shared" ref="I69:I71" si="16">(G69-$J$4)^2</f>
        <v>2170.3895445097205</v>
      </c>
      <c r="N69" s="4">
        <f>Input!J70</f>
        <v>32.338485857142587</v>
      </c>
      <c r="O69">
        <f t="shared" ref="O69:O71" si="17">N69-$N$4</f>
        <v>28.213691142857442</v>
      </c>
      <c r="P69">
        <f t="shared" ref="P69:P71" si="18">$Y$3*((1/B69*$AA$3)*(1/SQRT(2*PI()))*EXP(-1*D69*D69/2))</f>
        <v>13.043240297001185</v>
      </c>
      <c r="Q69">
        <f t="shared" ref="Q69:Q71" si="19">(O69-P69)^2</f>
        <v>230.14257886654082</v>
      </c>
      <c r="R69">
        <f t="shared" ref="R69:R71" si="20">(O69-S69)^2</f>
        <v>796.01236790455243</v>
      </c>
    </row>
    <row r="70" spans="1:18" x14ac:dyDescent="0.25">
      <c r="A70">
        <f>Input!G71</f>
        <v>223</v>
      </c>
      <c r="B70">
        <f t="shared" si="11"/>
        <v>67</v>
      </c>
      <c r="C70">
        <f t="shared" si="12"/>
        <v>4.2046926193909657</v>
      </c>
      <c r="D70">
        <f t="shared" si="13"/>
        <v>1.3589798243472857</v>
      </c>
      <c r="E70" s="4">
        <f>Input!I71</f>
        <v>5224.9939454285714</v>
      </c>
      <c r="F70">
        <f t="shared" si="14"/>
        <v>1151.1441395714287</v>
      </c>
      <c r="G70">
        <f t="shared" ref="G70:G71" si="21">G69+P70</f>
        <v>2015.0456794292554</v>
      </c>
      <c r="H70">
        <f t="shared" si="15"/>
        <v>746325.87056872412</v>
      </c>
      <c r="I70">
        <f t="shared" si="16"/>
        <v>3462.1576988204965</v>
      </c>
      <c r="N70" s="4">
        <f>Input!J71</f>
        <v>34.642127000000073</v>
      </c>
      <c r="O70">
        <f t="shared" si="17"/>
        <v>30.517332285714929</v>
      </c>
      <c r="P70">
        <f t="shared" si="18"/>
        <v>12.252663039097254</v>
      </c>
      <c r="Q70">
        <f t="shared" si="19"/>
        <v>333.59814268834145</v>
      </c>
      <c r="R70">
        <f t="shared" si="20"/>
        <v>931.30756983673871</v>
      </c>
    </row>
    <row r="71" spans="1:18" x14ac:dyDescent="0.25">
      <c r="A71">
        <f>Input!G72</f>
        <v>224</v>
      </c>
      <c r="B71">
        <f t="shared" si="11"/>
        <v>68</v>
      </c>
      <c r="C71">
        <f t="shared" si="12"/>
        <v>4.219507705176107</v>
      </c>
      <c r="D71">
        <f t="shared" si="13"/>
        <v>1.3938609633364141</v>
      </c>
      <c r="E71" s="4">
        <f>Input!I72</f>
        <v>5261.5565617142856</v>
      </c>
      <c r="F71">
        <f t="shared" si="14"/>
        <v>1187.706755857143</v>
      </c>
      <c r="G71">
        <f t="shared" si="21"/>
        <v>2026.5522371273166</v>
      </c>
      <c r="H71">
        <f t="shared" si="15"/>
        <v>703661.74144738924</v>
      </c>
      <c r="I71">
        <f t="shared" si="16"/>
        <v>4948.6526447907972</v>
      </c>
      <c r="N71" s="4">
        <f>Input!J72</f>
        <v>36.562616285714284</v>
      </c>
      <c r="O71">
        <f t="shared" si="17"/>
        <v>32.43782157142914</v>
      </c>
      <c r="P71">
        <f t="shared" si="18"/>
        <v>11.5065576980613</v>
      </c>
      <c r="Q71">
        <f t="shared" si="19"/>
        <v>438.11780733655365</v>
      </c>
      <c r="R71">
        <f t="shared" si="20"/>
        <v>1052.2122682998736</v>
      </c>
    </row>
    <row r="72" spans="1:18" x14ac:dyDescent="0.25">
      <c r="A72">
        <f>Input!G73</f>
        <v>225</v>
      </c>
      <c r="B72">
        <f t="shared" ref="B72:B110" si="22">A72-$A$3</f>
        <v>69</v>
      </c>
      <c r="C72">
        <f t="shared" ref="C72:C110" si="23">LN(B72)</f>
        <v>4.2341065045972597</v>
      </c>
      <c r="D72">
        <f t="shared" ref="D72:D110" si="24">((C72-$Z$3)/$AA$3)</f>
        <v>1.4282328703957952</v>
      </c>
      <c r="E72" s="4">
        <f>Input!I73</f>
        <v>5299.9237757142855</v>
      </c>
      <c r="F72">
        <f t="shared" ref="F72:F110" si="25">E72-$E$4</f>
        <v>1226.0739698571429</v>
      </c>
      <c r="G72">
        <f t="shared" ref="G72:G110" si="26">G71+P72</f>
        <v>2037.3551729708918</v>
      </c>
      <c r="H72">
        <f t="shared" ref="H72:H110" si="27">(F72-G72)^2</f>
        <v>658177.19052569196</v>
      </c>
      <c r="I72">
        <f t="shared" ref="I72:I110" si="28">(G72-$J$4)^2</f>
        <v>6585.2569882115986</v>
      </c>
      <c r="N72" s="4">
        <f>Input!J73</f>
        <v>38.367213999999876</v>
      </c>
      <c r="O72">
        <f t="shared" ref="O72:O110" si="29">N72-$N$4</f>
        <v>34.242419285714732</v>
      </c>
      <c r="P72">
        <f t="shared" ref="P72:P110" si="30">$Y$3*((1/B72*$AA$3)*(1/SQRT(2*PI()))*EXP(-1*D72*D72/2))</f>
        <v>10.802935843575069</v>
      </c>
      <c r="Q72">
        <f t="shared" ref="Q72:Q110" si="31">(O72-P72)^2</f>
        <v>549.40938403433938</v>
      </c>
      <c r="R72">
        <f t="shared" ref="R72:R110" si="32">(O72-S72)^2</f>
        <v>1172.5432785386881</v>
      </c>
    </row>
    <row r="73" spans="1:18" x14ac:dyDescent="0.25">
      <c r="A73">
        <f>Input!G74</f>
        <v>226</v>
      </c>
      <c r="B73">
        <f t="shared" si="22"/>
        <v>70</v>
      </c>
      <c r="C73">
        <f t="shared" si="23"/>
        <v>4.2484952420493594</v>
      </c>
      <c r="D73">
        <f t="shared" si="24"/>
        <v>1.462110200451362</v>
      </c>
      <c r="E73" s="4">
        <f>Input!I74</f>
        <v>5340.7270784285711</v>
      </c>
      <c r="F73">
        <f t="shared" si="25"/>
        <v>1266.8772725714284</v>
      </c>
      <c r="G73">
        <f t="shared" si="26"/>
        <v>2047.4949970013333</v>
      </c>
      <c r="H73">
        <f t="shared" si="27"/>
        <v>609364.03169412294</v>
      </c>
      <c r="I73">
        <f t="shared" si="28"/>
        <v>8333.7582738960809</v>
      </c>
      <c r="N73" s="4">
        <f>Input!J74</f>
        <v>40.803302714285564</v>
      </c>
      <c r="O73">
        <f t="shared" si="29"/>
        <v>36.67850800000042</v>
      </c>
      <c r="P73">
        <f t="shared" si="30"/>
        <v>10.139824030441458</v>
      </c>
      <c r="Q73">
        <f t="shared" si="31"/>
        <v>704.30174683612574</v>
      </c>
      <c r="R73">
        <f t="shared" si="32"/>
        <v>1345.3129491060947</v>
      </c>
    </row>
    <row r="74" spans="1:18" x14ac:dyDescent="0.25">
      <c r="A74">
        <f>Input!G75</f>
        <v>227</v>
      </c>
      <c r="B74">
        <f t="shared" si="22"/>
        <v>71</v>
      </c>
      <c r="C74">
        <f t="shared" si="23"/>
        <v>4.2626798770413155</v>
      </c>
      <c r="D74">
        <f t="shared" si="24"/>
        <v>1.4955069847724294</v>
      </c>
      <c r="E74" s="4">
        <f>Input!I75</f>
        <v>5385.8514821428562</v>
      </c>
      <c r="F74">
        <f t="shared" si="25"/>
        <v>1312.0016762857135</v>
      </c>
      <c r="G74">
        <f t="shared" si="26"/>
        <v>2057.0102734794027</v>
      </c>
      <c r="H74">
        <f t="shared" si="27"/>
        <v>555037.80989250867</v>
      </c>
      <c r="I74">
        <f t="shared" si="28"/>
        <v>10161.586909287409</v>
      </c>
      <c r="N74" s="4">
        <f>Input!J75</f>
        <v>45.124403714285108</v>
      </c>
      <c r="O74">
        <f t="shared" si="29"/>
        <v>40.999608999999964</v>
      </c>
      <c r="P74">
        <f t="shared" si="30"/>
        <v>9.5152764780693602</v>
      </c>
      <c r="Q74">
        <f t="shared" si="31"/>
        <v>991.26319435149708</v>
      </c>
      <c r="R74">
        <f t="shared" si="32"/>
        <v>1680.9679381528781</v>
      </c>
    </row>
    <row r="75" spans="1:18" x14ac:dyDescent="0.25">
      <c r="A75">
        <f>Input!G76</f>
        <v>228</v>
      </c>
      <c r="B75">
        <f t="shared" si="22"/>
        <v>72</v>
      </c>
      <c r="C75">
        <f t="shared" si="23"/>
        <v>4.2766661190160553</v>
      </c>
      <c r="D75">
        <f t="shared" si="24"/>
        <v>1.5284366658645077</v>
      </c>
      <c r="E75" s="4">
        <f>Input!I76</f>
        <v>5435.4932929999995</v>
      </c>
      <c r="F75">
        <f t="shared" si="25"/>
        <v>1361.6434871428569</v>
      </c>
      <c r="G75">
        <f t="shared" si="26"/>
        <v>2065.937658894889</v>
      </c>
      <c r="H75">
        <f t="shared" si="27"/>
        <v>496030.28036388085</v>
      </c>
      <c r="I75">
        <f t="shared" si="28"/>
        <v>12041.129880787219</v>
      </c>
      <c r="N75" s="4">
        <f>Input!J76</f>
        <v>49.641810857143355</v>
      </c>
      <c r="O75">
        <f t="shared" si="29"/>
        <v>45.517016142858211</v>
      </c>
      <c r="P75">
        <f t="shared" si="30"/>
        <v>8.9273854154862544</v>
      </c>
      <c r="Q75">
        <f t="shared" si="31"/>
        <v>1338.8010767654418</v>
      </c>
      <c r="R75">
        <f t="shared" si="32"/>
        <v>2071.7987585492151</v>
      </c>
    </row>
    <row r="76" spans="1:18" x14ac:dyDescent="0.25">
      <c r="A76">
        <f>Input!G77</f>
        <v>229</v>
      </c>
      <c r="B76">
        <f t="shared" si="22"/>
        <v>73</v>
      </c>
      <c r="C76">
        <f t="shared" si="23"/>
        <v>4.290459441148391</v>
      </c>
      <c r="D76">
        <f t="shared" si="24"/>
        <v>1.5609121299554658</v>
      </c>
      <c r="E76" s="4">
        <f>Input!I77</f>
        <v>5491.9301357142849</v>
      </c>
      <c r="F76">
        <f t="shared" si="25"/>
        <v>1418.0803298571423</v>
      </c>
      <c r="G76">
        <f t="shared" si="26"/>
        <v>2074.3119482862994</v>
      </c>
      <c r="H76">
        <f t="shared" si="27"/>
        <v>430639.93702615093</v>
      </c>
      <c r="I76">
        <f t="shared" si="28"/>
        <v>13949.115028613121</v>
      </c>
      <c r="N76" s="4">
        <f>Input!J77</f>
        <v>56.436842714285376</v>
      </c>
      <c r="O76">
        <f t="shared" si="29"/>
        <v>52.312048000000232</v>
      </c>
      <c r="P76">
        <f t="shared" si="30"/>
        <v>8.3742893914105885</v>
      </c>
      <c r="Q76">
        <f t="shared" si="31"/>
        <v>1930.5266315466936</v>
      </c>
      <c r="R76">
        <f t="shared" si="32"/>
        <v>2736.5503659543283</v>
      </c>
    </row>
    <row r="77" spans="1:18" x14ac:dyDescent="0.25">
      <c r="A77">
        <f>Input!G78</f>
        <v>230</v>
      </c>
      <c r="B77">
        <f t="shared" si="22"/>
        <v>74</v>
      </c>
      <c r="C77">
        <f t="shared" si="23"/>
        <v>4.3040650932041702</v>
      </c>
      <c r="D77">
        <f t="shared" si="24"/>
        <v>1.5929457372715528</v>
      </c>
      <c r="E77" s="4">
        <f>Input!I78</f>
        <v>5555.1809312857149</v>
      </c>
      <c r="F77">
        <f t="shared" si="25"/>
        <v>1481.3311254285722</v>
      </c>
      <c r="G77">
        <f t="shared" si="26"/>
        <v>2082.1661281048091</v>
      </c>
      <c r="H77">
        <f t="shared" si="27"/>
        <v>361002.70044095354</v>
      </c>
      <c r="I77">
        <f t="shared" si="28"/>
        <v>15866.060530821247</v>
      </c>
      <c r="N77" s="4">
        <f>Input!J78</f>
        <v>63.25079557142999</v>
      </c>
      <c r="O77">
        <f t="shared" si="29"/>
        <v>59.126000857144845</v>
      </c>
      <c r="P77">
        <f t="shared" si="30"/>
        <v>7.85417981850979</v>
      </c>
      <c r="Q77">
        <f t="shared" si="31"/>
        <v>2628.79963261782</v>
      </c>
      <c r="R77">
        <f t="shared" si="32"/>
        <v>3495.883977359093</v>
      </c>
    </row>
    <row r="78" spans="1:18" x14ac:dyDescent="0.25">
      <c r="A78">
        <f>Input!G79</f>
        <v>231</v>
      </c>
      <c r="B78">
        <f t="shared" si="22"/>
        <v>75</v>
      </c>
      <c r="C78">
        <f t="shared" si="23"/>
        <v>4.3174881135363101</v>
      </c>
      <c r="D78">
        <f t="shared" si="24"/>
        <v>1.6245493502812633</v>
      </c>
      <c r="E78" s="4">
        <f>Input!I79</f>
        <v>5625.2385842857138</v>
      </c>
      <c r="F78">
        <f t="shared" si="25"/>
        <v>1551.3887784285712</v>
      </c>
      <c r="G78">
        <f t="shared" si="26"/>
        <v>2089.5314340974069</v>
      </c>
      <c r="H78">
        <f t="shared" si="27"/>
        <v>289597.51785030705</v>
      </c>
      <c r="I78">
        <f t="shared" si="28"/>
        <v>17775.784272576944</v>
      </c>
      <c r="N78" s="4">
        <f>Input!J79</f>
        <v>70.057652999998936</v>
      </c>
      <c r="O78">
        <f t="shared" si="29"/>
        <v>65.932858285713792</v>
      </c>
      <c r="P78">
        <f t="shared" si="30"/>
        <v>7.3653059925975608</v>
      </c>
      <c r="Q78">
        <f t="shared" si="31"/>
        <v>3430.1581816069042</v>
      </c>
      <c r="R78">
        <f t="shared" si="32"/>
        <v>4347.1418017240176</v>
      </c>
    </row>
    <row r="79" spans="1:18" x14ac:dyDescent="0.25">
      <c r="A79">
        <f>Input!G80</f>
        <v>232</v>
      </c>
      <c r="B79">
        <f t="shared" si="22"/>
        <v>76</v>
      </c>
      <c r="C79">
        <f t="shared" si="23"/>
        <v>4.3307333402863311</v>
      </c>
      <c r="D79">
        <f t="shared" si="24"/>
        <v>1.6557343600686094</v>
      </c>
      <c r="E79" s="4">
        <f>Input!I80</f>
        <v>5700.8826854285717</v>
      </c>
      <c r="F79">
        <f t="shared" si="25"/>
        <v>1627.032879571429</v>
      </c>
      <c r="G79">
        <f t="shared" si="26"/>
        <v>2096.4374128986706</v>
      </c>
      <c r="H79">
        <f t="shared" si="27"/>
        <v>220340.61590816543</v>
      </c>
      <c r="I79">
        <f t="shared" si="28"/>
        <v>19664.967906604441</v>
      </c>
      <c r="N79" s="4">
        <f>Input!J80</f>
        <v>75.644101142857835</v>
      </c>
      <c r="O79">
        <f t="shared" si="29"/>
        <v>71.51930642857269</v>
      </c>
      <c r="P79">
        <f t="shared" si="30"/>
        <v>6.9059788012636316</v>
      </c>
      <c r="Q79">
        <f t="shared" si="31"/>
        <v>4174.8821070739805</v>
      </c>
      <c r="R79">
        <f t="shared" si="32"/>
        <v>5115.0111920240788</v>
      </c>
    </row>
    <row r="80" spans="1:18" x14ac:dyDescent="0.25">
      <c r="A80">
        <f>Input!G81</f>
        <v>233</v>
      </c>
      <c r="B80">
        <f t="shared" si="22"/>
        <v>77</v>
      </c>
      <c r="C80">
        <f t="shared" si="23"/>
        <v>4.3438054218536841</v>
      </c>
      <c r="D80">
        <f t="shared" si="24"/>
        <v>1.6865117109824581</v>
      </c>
      <c r="E80" s="4">
        <f>Input!I81</f>
        <v>5784.1448851428568</v>
      </c>
      <c r="F80">
        <f t="shared" si="25"/>
        <v>1710.2950792857141</v>
      </c>
      <c r="G80">
        <f t="shared" si="26"/>
        <v>2102.9119862109692</v>
      </c>
      <c r="H80">
        <f t="shared" si="27"/>
        <v>154148.03560355442</v>
      </c>
      <c r="I80">
        <f t="shared" si="28"/>
        <v>21522.770615613641</v>
      </c>
      <c r="N80" s="4">
        <f>Input!J81</f>
        <v>83.262199714285089</v>
      </c>
      <c r="O80">
        <f t="shared" si="29"/>
        <v>79.137404999999944</v>
      </c>
      <c r="P80">
        <f t="shared" si="30"/>
        <v>6.4745733122985731</v>
      </c>
      <c r="Q80">
        <f t="shared" si="31"/>
        <v>5279.8871088752185</v>
      </c>
      <c r="R80">
        <f t="shared" si="32"/>
        <v>6262.7288701340158</v>
      </c>
    </row>
    <row r="81" spans="1:18" x14ac:dyDescent="0.25">
      <c r="A81">
        <f>Input!G82</f>
        <v>234</v>
      </c>
      <c r="B81">
        <f t="shared" si="22"/>
        <v>78</v>
      </c>
      <c r="C81">
        <f t="shared" si="23"/>
        <v>4.3567088266895917</v>
      </c>
      <c r="D81">
        <f t="shared" si="24"/>
        <v>1.7168919236954818</v>
      </c>
      <c r="E81" s="4">
        <f>Input!I82</f>
        <v>5876.0516520000001</v>
      </c>
      <c r="F81">
        <f t="shared" si="25"/>
        <v>1802.2018461428574</v>
      </c>
      <c r="G81">
        <f t="shared" si="26"/>
        <v>2108.981516621202</v>
      </c>
      <c r="H81">
        <f t="shared" si="27"/>
        <v>94113.766218801655</v>
      </c>
      <c r="I81">
        <f t="shared" si="28"/>
        <v>23340.487843813651</v>
      </c>
      <c r="N81" s="4">
        <f>Input!J82</f>
        <v>91.906766857143339</v>
      </c>
      <c r="O81">
        <f t="shared" si="29"/>
        <v>87.781972142858194</v>
      </c>
      <c r="P81">
        <f t="shared" si="30"/>
        <v>6.0695304102329617</v>
      </c>
      <c r="Q81">
        <f t="shared" si="31"/>
        <v>6676.9231339076741</v>
      </c>
      <c r="R81">
        <f t="shared" si="32"/>
        <v>7705.6746332895318</v>
      </c>
    </row>
    <row r="82" spans="1:18" x14ac:dyDescent="0.25">
      <c r="A82">
        <f>Input!G83</f>
        <v>235</v>
      </c>
      <c r="B82">
        <f t="shared" si="22"/>
        <v>79</v>
      </c>
      <c r="C82">
        <f t="shared" si="23"/>
        <v>4.3694478524670215</v>
      </c>
      <c r="D82">
        <f t="shared" si="24"/>
        <v>1.7468851167942541</v>
      </c>
      <c r="E82" s="4">
        <f>Input!I83</f>
        <v>5978.2349288571431</v>
      </c>
      <c r="F82">
        <f t="shared" si="25"/>
        <v>1904.3851230000005</v>
      </c>
      <c r="G82">
        <f t="shared" si="26"/>
        <v>2114.6708742504907</v>
      </c>
      <c r="H82">
        <f t="shared" si="27"/>
        <v>44220.097178983036</v>
      </c>
      <c r="I82">
        <f t="shared" si="28"/>
        <v>25111.250553703732</v>
      </c>
      <c r="N82" s="4">
        <f>Input!J83</f>
        <v>102.18327685714303</v>
      </c>
      <c r="O82">
        <f t="shared" si="29"/>
        <v>98.058482142857883</v>
      </c>
      <c r="P82">
        <f t="shared" si="30"/>
        <v>5.6893576292884607</v>
      </c>
      <c r="Q82">
        <f t="shared" si="31"/>
        <v>8532.0551634032909</v>
      </c>
      <c r="R82">
        <f t="shared" si="32"/>
        <v>9615.4659201611776</v>
      </c>
    </row>
    <row r="83" spans="1:18" x14ac:dyDescent="0.25">
      <c r="A83">
        <f>Input!G84</f>
        <v>236</v>
      </c>
      <c r="B83">
        <f t="shared" si="22"/>
        <v>80</v>
      </c>
      <c r="C83">
        <f t="shared" si="23"/>
        <v>4.3820266346738812</v>
      </c>
      <c r="D83">
        <f t="shared" si="24"/>
        <v>1.7765010270113588</v>
      </c>
      <c r="E83" s="4">
        <f>Input!I84</f>
        <v>6091.3853349999999</v>
      </c>
      <c r="F83">
        <f t="shared" si="25"/>
        <v>2017.5355291428573</v>
      </c>
      <c r="G83">
        <f t="shared" si="26"/>
        <v>2120.0035035634264</v>
      </c>
      <c r="H83">
        <f t="shared" si="27"/>
        <v>10499.68578185441</v>
      </c>
      <c r="I83">
        <f t="shared" si="28"/>
        <v>26829.760871567443</v>
      </c>
      <c r="N83" s="4">
        <f>Input!J84</f>
        <v>113.15040614285681</v>
      </c>
      <c r="O83">
        <f t="shared" si="29"/>
        <v>109.02561142857166</v>
      </c>
      <c r="P83">
        <f t="shared" si="30"/>
        <v>5.3326293129356301</v>
      </c>
      <c r="Q83">
        <f t="shared" si="31"/>
        <v>10752.234540033613</v>
      </c>
      <c r="R83">
        <f t="shared" si="32"/>
        <v>11886.583947373896</v>
      </c>
    </row>
    <row r="84" spans="1:18" x14ac:dyDescent="0.25">
      <c r="A84">
        <f>Input!G85</f>
        <v>237</v>
      </c>
      <c r="B84">
        <f t="shared" si="22"/>
        <v>81</v>
      </c>
      <c r="C84">
        <f t="shared" si="23"/>
        <v>4.3944491546724391</v>
      </c>
      <c r="D84">
        <f t="shared" si="24"/>
        <v>1.8057490282007622</v>
      </c>
      <c r="E84" s="4">
        <f>Input!I85</f>
        <v>6216.8368064285705</v>
      </c>
      <c r="F84">
        <f t="shared" si="25"/>
        <v>2142.9870005714279</v>
      </c>
      <c r="G84">
        <f t="shared" si="26"/>
        <v>2125.0014897773858</v>
      </c>
      <c r="H84">
        <f t="shared" si="27"/>
        <v>323.47859852260331</v>
      </c>
      <c r="I84">
        <f t="shared" si="28"/>
        <v>28492.060299257526</v>
      </c>
      <c r="N84" s="4">
        <f>Input!J85</f>
        <v>125.45147142857058</v>
      </c>
      <c r="O84">
        <f t="shared" si="29"/>
        <v>121.32667671428544</v>
      </c>
      <c r="P84">
        <f t="shared" si="30"/>
        <v>4.9979862139592459</v>
      </c>
      <c r="Q84">
        <f t="shared" si="31"/>
        <v>13532.364233520681</v>
      </c>
      <c r="R84">
        <f t="shared" si="32"/>
        <v>14720.162482532733</v>
      </c>
    </row>
    <row r="85" spans="1:18" x14ac:dyDescent="0.25">
      <c r="A85">
        <f>Input!G86</f>
        <v>238</v>
      </c>
      <c r="B85">
        <f t="shared" si="22"/>
        <v>82</v>
      </c>
      <c r="C85">
        <f t="shared" si="23"/>
        <v>4.4067192472642533</v>
      </c>
      <c r="D85">
        <f t="shared" si="24"/>
        <v>1.8346381491489381</v>
      </c>
      <c r="E85" s="4">
        <f>Input!I86</f>
        <v>6357.0680042857139</v>
      </c>
      <c r="F85">
        <f t="shared" si="25"/>
        <v>2283.2181984285712</v>
      </c>
      <c r="G85">
        <f t="shared" si="26"/>
        <v>2129.6856244117103</v>
      </c>
      <c r="H85">
        <f t="shared" si="27"/>
        <v>23572.251284242891</v>
      </c>
      <c r="I85">
        <f t="shared" si="28"/>
        <v>30095.326982453123</v>
      </c>
      <c r="N85" s="4">
        <f>Input!J86</f>
        <v>140.23119785714334</v>
      </c>
      <c r="O85">
        <f t="shared" si="29"/>
        <v>136.1064031428582</v>
      </c>
      <c r="P85">
        <f t="shared" si="30"/>
        <v>4.684134634324292</v>
      </c>
      <c r="Q85">
        <f t="shared" si="31"/>
        <v>17271.812659929183</v>
      </c>
      <c r="R85">
        <f t="shared" si="32"/>
        <v>18524.952976486242</v>
      </c>
    </row>
    <row r="86" spans="1:18" x14ac:dyDescent="0.25">
      <c r="A86">
        <f>Input!G87</f>
        <v>239</v>
      </c>
      <c r="B86">
        <f t="shared" si="22"/>
        <v>83</v>
      </c>
      <c r="C86">
        <f t="shared" si="23"/>
        <v>4.4188406077965983</v>
      </c>
      <c r="D86">
        <f t="shared" si="24"/>
        <v>1.8631770903064784</v>
      </c>
      <c r="E86" s="4">
        <f>Input!I87</f>
        <v>6508.457907142857</v>
      </c>
      <c r="F86">
        <f t="shared" si="25"/>
        <v>2434.6081012857144</v>
      </c>
      <c r="G86">
        <f t="shared" si="26"/>
        <v>2134.0754696027966</v>
      </c>
      <c r="H86">
        <f t="shared" si="27"/>
        <v>90319.862706260319</v>
      </c>
      <c r="I86">
        <f t="shared" si="28"/>
        <v>31637.698830366735</v>
      </c>
      <c r="N86" s="4">
        <f>Input!J87</f>
        <v>151.38990285714317</v>
      </c>
      <c r="O86">
        <f t="shared" si="29"/>
        <v>147.26510814285803</v>
      </c>
      <c r="P86">
        <f t="shared" si="30"/>
        <v>4.3898451910864118</v>
      </c>
      <c r="Q86">
        <f t="shared" si="31"/>
        <v>20413.340763537883</v>
      </c>
      <c r="R86">
        <f t="shared" si="32"/>
        <v>21687.012076327668</v>
      </c>
    </row>
    <row r="87" spans="1:18" x14ac:dyDescent="0.25">
      <c r="A87">
        <f>Input!G88</f>
        <v>240</v>
      </c>
      <c r="B87">
        <f t="shared" si="22"/>
        <v>84</v>
      </c>
      <c r="C87">
        <f t="shared" si="23"/>
        <v>4.4308167988433134</v>
      </c>
      <c r="D87">
        <f t="shared" si="24"/>
        <v>1.89137423951771</v>
      </c>
      <c r="E87" s="4">
        <f>Input!I88</f>
        <v>6671.6096247142859</v>
      </c>
      <c r="F87">
        <f t="shared" si="25"/>
        <v>2597.7598188571433</v>
      </c>
      <c r="G87">
        <f t="shared" si="26"/>
        <v>2138.189420885773</v>
      </c>
      <c r="H87">
        <f t="shared" si="27"/>
        <v>211204.95069156369</v>
      </c>
      <c r="I87">
        <f t="shared" si="28"/>
        <v>33118.119574419477</v>
      </c>
      <c r="N87" s="4">
        <f>Input!J88</f>
        <v>163.15171757142889</v>
      </c>
      <c r="O87">
        <f t="shared" si="29"/>
        <v>159.02692285714375</v>
      </c>
      <c r="P87">
        <f t="shared" si="30"/>
        <v>4.1139512829761387</v>
      </c>
      <c r="Q87">
        <f t="shared" si="31"/>
        <v>23998.028761938862</v>
      </c>
      <c r="R87">
        <f t="shared" si="32"/>
        <v>25289.562193411948</v>
      </c>
    </row>
    <row r="88" spans="1:18" x14ac:dyDescent="0.25">
      <c r="A88">
        <f>Input!G89</f>
        <v>241</v>
      </c>
      <c r="B88">
        <f t="shared" si="22"/>
        <v>85</v>
      </c>
      <c r="C88">
        <f t="shared" si="23"/>
        <v>4.4426512564903167</v>
      </c>
      <c r="D88">
        <f t="shared" si="24"/>
        <v>1.91923768681952</v>
      </c>
      <c r="E88" s="4">
        <f>Input!I89</f>
        <v>6853.3678564285719</v>
      </c>
      <c r="F88">
        <f t="shared" si="25"/>
        <v>2779.5180505714293</v>
      </c>
      <c r="G88">
        <f t="shared" si="26"/>
        <v>2142.044768207752</v>
      </c>
      <c r="H88">
        <f t="shared" si="27"/>
        <v>406372.18572752067</v>
      </c>
      <c r="I88">
        <f t="shared" si="28"/>
        <v>34536.205130673763</v>
      </c>
      <c r="N88" s="4">
        <f>Input!J89</f>
        <v>181.75823171428601</v>
      </c>
      <c r="O88">
        <f t="shared" si="29"/>
        <v>177.63343700000087</v>
      </c>
      <c r="P88">
        <f t="shared" si="30"/>
        <v>3.8553473219789094</v>
      </c>
      <c r="Q88">
        <f t="shared" si="31"/>
        <v>30198.824452142642</v>
      </c>
      <c r="R88">
        <f t="shared" si="32"/>
        <v>31553.637940433277</v>
      </c>
    </row>
    <row r="89" spans="1:18" x14ac:dyDescent="0.25">
      <c r="A89">
        <f>Input!G90</f>
        <v>242</v>
      </c>
      <c r="B89">
        <f t="shared" si="22"/>
        <v>86</v>
      </c>
      <c r="C89">
        <f t="shared" si="23"/>
        <v>4.4543472962535073</v>
      </c>
      <c r="D89">
        <f t="shared" si="24"/>
        <v>1.946775238374665</v>
      </c>
      <c r="E89" s="4">
        <f>Input!I90</f>
        <v>7052.3324425714281</v>
      </c>
      <c r="F89">
        <f t="shared" si="25"/>
        <v>2978.4826367142855</v>
      </c>
      <c r="G89">
        <f t="shared" si="26"/>
        <v>2145.6577549928693</v>
      </c>
      <c r="H89">
        <f t="shared" si="27"/>
        <v>693597.28361429088</v>
      </c>
      <c r="I89">
        <f t="shared" si="28"/>
        <v>35892.127890923366</v>
      </c>
      <c r="N89" s="4">
        <f>Input!J90</f>
        <v>198.96458614285621</v>
      </c>
      <c r="O89">
        <f t="shared" si="29"/>
        <v>194.83979142857106</v>
      </c>
      <c r="P89">
        <f t="shared" si="30"/>
        <v>3.6129867851173199</v>
      </c>
      <c r="Q89">
        <f t="shared" si="31"/>
        <v>36567.690814145615</v>
      </c>
      <c r="R89">
        <f t="shared" si="32"/>
        <v>37962.544323929076</v>
      </c>
    </row>
    <row r="90" spans="1:18" x14ac:dyDescent="0.25">
      <c r="A90">
        <f>Input!G91</f>
        <v>243</v>
      </c>
      <c r="B90">
        <f t="shared" si="22"/>
        <v>87</v>
      </c>
      <c r="C90">
        <f t="shared" si="23"/>
        <v>4.4659081186545837</v>
      </c>
      <c r="D90">
        <f t="shared" si="24"/>
        <v>1.9739944295996674</v>
      </c>
      <c r="E90" s="4">
        <f>Input!I91</f>
        <v>7272.9001684285704</v>
      </c>
      <c r="F90">
        <f t="shared" si="25"/>
        <v>3199.0503625714277</v>
      </c>
      <c r="G90">
        <f t="shared" si="26"/>
        <v>2149.0436351264707</v>
      </c>
      <c r="H90">
        <f t="shared" si="27"/>
        <v>1102514.1276796684</v>
      </c>
      <c r="I90">
        <f t="shared" si="28"/>
        <v>37186.516809255372</v>
      </c>
      <c r="N90" s="4">
        <f>Input!J91</f>
        <v>220.56772585714225</v>
      </c>
      <c r="O90">
        <f t="shared" si="29"/>
        <v>216.44293114285711</v>
      </c>
      <c r="P90">
        <f t="shared" si="30"/>
        <v>3.3858801336014088</v>
      </c>
      <c r="Q90">
        <f t="shared" si="31"/>
        <v>45393.306984760588</v>
      </c>
      <c r="R90">
        <f t="shared" si="32"/>
        <v>46847.542441711579</v>
      </c>
    </row>
    <row r="91" spans="1:18" x14ac:dyDescent="0.25">
      <c r="A91">
        <f>Input!G92</f>
        <v>244</v>
      </c>
      <c r="B91">
        <f t="shared" si="22"/>
        <v>88</v>
      </c>
      <c r="C91">
        <f t="shared" si="23"/>
        <v>4.4773368144782069</v>
      </c>
      <c r="D91">
        <f t="shared" si="24"/>
        <v>2.0009025375424572</v>
      </c>
      <c r="E91" s="4">
        <f>Input!I92</f>
        <v>7514.0800427142849</v>
      </c>
      <c r="F91">
        <f t="shared" si="25"/>
        <v>3440.2302368571422</v>
      </c>
      <c r="G91">
        <f t="shared" si="26"/>
        <v>2152.2167277659146</v>
      </c>
      <c r="H91">
        <f t="shared" si="27"/>
        <v>1658978.7996014981</v>
      </c>
      <c r="I91">
        <f t="shared" si="28"/>
        <v>38420.371374268616</v>
      </c>
      <c r="N91" s="4">
        <f>Input!J92</f>
        <v>241.1798742857145</v>
      </c>
      <c r="O91">
        <f t="shared" si="29"/>
        <v>237.05507957142936</v>
      </c>
      <c r="P91">
        <f t="shared" si="30"/>
        <v>3.1730926394440191</v>
      </c>
      <c r="Q91">
        <f t="shared" si="31"/>
        <v>54700.783811253365</v>
      </c>
      <c r="R91">
        <f t="shared" si="32"/>
        <v>56195.110750616703</v>
      </c>
    </row>
    <row r="92" spans="1:18" x14ac:dyDescent="0.25">
      <c r="A92">
        <f>Input!G93</f>
        <v>245</v>
      </c>
      <c r="B92">
        <f t="shared" si="22"/>
        <v>89</v>
      </c>
      <c r="C92">
        <f t="shared" si="23"/>
        <v>4.4886363697321396</v>
      </c>
      <c r="D92">
        <f t="shared" si="24"/>
        <v>2.0275065925606919</v>
      </c>
      <c r="E92" s="4">
        <f>Input!I93</f>
        <v>7777.8895251428567</v>
      </c>
      <c r="F92">
        <f t="shared" si="25"/>
        <v>3704.039719285714</v>
      </c>
      <c r="G92">
        <f t="shared" si="26"/>
        <v>2155.1904699193533</v>
      </c>
      <c r="H92">
        <f t="shared" si="27"/>
        <v>2398933.9972627391</v>
      </c>
      <c r="I92">
        <f t="shared" si="28"/>
        <v>39594.987762088014</v>
      </c>
      <c r="N92" s="4">
        <f>Input!J93</f>
        <v>263.80948242857176</v>
      </c>
      <c r="O92">
        <f t="shared" si="29"/>
        <v>259.68468771428661</v>
      </c>
      <c r="P92">
        <f t="shared" si="30"/>
        <v>2.9737421534385553</v>
      </c>
      <c r="Q92">
        <f t="shared" si="31"/>
        <v>65900.509570744704</v>
      </c>
      <c r="R92">
        <f t="shared" si="32"/>
        <v>67436.137033266554</v>
      </c>
    </row>
    <row r="93" spans="1:18" x14ac:dyDescent="0.25">
      <c r="A93">
        <f>Input!G94</f>
        <v>246</v>
      </c>
      <c r="B93">
        <f t="shared" si="22"/>
        <v>90</v>
      </c>
      <c r="C93">
        <f t="shared" si="23"/>
        <v>4.499809670330265</v>
      </c>
      <c r="D93">
        <f t="shared" si="24"/>
        <v>2.0538133893476136</v>
      </c>
      <c r="E93" s="4">
        <f>Input!I94</f>
        <v>8059.8395902857146</v>
      </c>
      <c r="F93">
        <f t="shared" si="25"/>
        <v>3985.989784428572</v>
      </c>
      <c r="G93">
        <f t="shared" si="26"/>
        <v>2157.977466762331</v>
      </c>
      <c r="H93">
        <f t="shared" si="27"/>
        <v>3341629.033539502</v>
      </c>
      <c r="I93">
        <f t="shared" si="28"/>
        <v>40711.895652352163</v>
      </c>
      <c r="N93" s="4">
        <f>Input!J94</f>
        <v>281.95006514285797</v>
      </c>
      <c r="O93">
        <f t="shared" si="29"/>
        <v>277.82527042857282</v>
      </c>
      <c r="P93">
        <f t="shared" si="30"/>
        <v>2.786996842977584</v>
      </c>
      <c r="Q93">
        <f t="shared" si="31"/>
        <v>75646.051936944728</v>
      </c>
      <c r="R93">
        <f t="shared" si="32"/>
        <v>77186.880888709624</v>
      </c>
    </row>
    <row r="94" spans="1:18" x14ac:dyDescent="0.25">
      <c r="A94">
        <f>Input!G95</f>
        <v>247</v>
      </c>
      <c r="B94">
        <f t="shared" si="22"/>
        <v>91</v>
      </c>
      <c r="C94">
        <f t="shared" si="23"/>
        <v>4.5108595065168497</v>
      </c>
      <c r="D94">
        <f t="shared" si="24"/>
        <v>2.0798294973486842</v>
      </c>
      <c r="E94" s="4">
        <f>Input!I95</f>
        <v>8368.0852222857156</v>
      </c>
      <c r="F94">
        <f t="shared" si="25"/>
        <v>4294.2354164285734</v>
      </c>
      <c r="G94">
        <f t="shared" si="26"/>
        <v>2160.5895396857973</v>
      </c>
      <c r="H94">
        <f t="shared" si="27"/>
        <v>4552444.7273414498</v>
      </c>
      <c r="I94">
        <f t="shared" si="28"/>
        <v>41772.804359234069</v>
      </c>
      <c r="N94" s="4">
        <f>Input!J95</f>
        <v>308.24563200000102</v>
      </c>
      <c r="O94">
        <f t="shared" si="29"/>
        <v>304.12083728571588</v>
      </c>
      <c r="P94">
        <f t="shared" si="30"/>
        <v>2.6120729234661617</v>
      </c>
      <c r="Q94">
        <f t="shared" si="31"/>
        <v>90907.534987250634</v>
      </c>
      <c r="R94">
        <f t="shared" si="32"/>
        <v>92489.483671364869</v>
      </c>
    </row>
    <row r="95" spans="1:18" x14ac:dyDescent="0.25">
      <c r="A95">
        <f>Input!G96</f>
        <v>248</v>
      </c>
      <c r="B95">
        <f t="shared" si="22"/>
        <v>92</v>
      </c>
      <c r="C95">
        <f t="shared" si="23"/>
        <v>4.5217885770490405</v>
      </c>
      <c r="D95">
        <f t="shared" si="24"/>
        <v>2.1055612706089968</v>
      </c>
      <c r="E95" s="4">
        <f>Input!I96</f>
        <v>8699.4831572857147</v>
      </c>
      <c r="F95">
        <f t="shared" si="25"/>
        <v>4625.6333514285725</v>
      </c>
      <c r="G95">
        <f t="shared" si="26"/>
        <v>2163.0377720887741</v>
      </c>
      <c r="H95">
        <f t="shared" si="27"/>
        <v>6064376.987383917</v>
      </c>
      <c r="I95">
        <f t="shared" si="28"/>
        <v>42779.557083195083</v>
      </c>
      <c r="N95" s="4">
        <f>Input!J96</f>
        <v>331.39793499999905</v>
      </c>
      <c r="O95">
        <f t="shared" si="29"/>
        <v>327.27314028571391</v>
      </c>
      <c r="P95">
        <f t="shared" si="30"/>
        <v>2.4482324029770428</v>
      </c>
      <c r="Q95">
        <f t="shared" si="31"/>
        <v>105511.22078102847</v>
      </c>
      <c r="R95">
        <f t="shared" si="32"/>
        <v>107107.70835247257</v>
      </c>
    </row>
    <row r="96" spans="1:18" x14ac:dyDescent="0.25">
      <c r="A96">
        <f>Input!G97</f>
        <v>249</v>
      </c>
      <c r="B96">
        <f t="shared" si="22"/>
        <v>93</v>
      </c>
      <c r="C96">
        <f t="shared" si="23"/>
        <v>4.5325994931532563</v>
      </c>
      <c r="D96">
        <f t="shared" si="24"/>
        <v>2.131014857088338</v>
      </c>
      <c r="E96" s="4">
        <f>Input!I97</f>
        <v>9056.3086547142866</v>
      </c>
      <c r="F96">
        <f t="shared" si="25"/>
        <v>4982.4588488571444</v>
      </c>
      <c r="G96">
        <f t="shared" si="26"/>
        <v>2165.3325529450117</v>
      </c>
      <c r="H96">
        <f t="shared" si="27"/>
        <v>7936200.5671196133</v>
      </c>
      <c r="I96">
        <f t="shared" si="28"/>
        <v>43734.09222761236</v>
      </c>
      <c r="N96" s="4">
        <f>Input!J97</f>
        <v>356.82549742857191</v>
      </c>
      <c r="O96">
        <f t="shared" si="29"/>
        <v>352.70070271428676</v>
      </c>
      <c r="P96">
        <f t="shared" si="30"/>
        <v>2.2947808562374363</v>
      </c>
      <c r="Q96">
        <f t="shared" si="31"/>
        <v>122784.31007318938</v>
      </c>
      <c r="R96">
        <f t="shared" si="32"/>
        <v>124397.78569515169</v>
      </c>
    </row>
    <row r="97" spans="1:18" x14ac:dyDescent="0.25">
      <c r="A97">
        <f>Input!G98</f>
        <v>250</v>
      </c>
      <c r="B97">
        <f t="shared" si="22"/>
        <v>94</v>
      </c>
      <c r="C97">
        <f t="shared" si="23"/>
        <v>4.5432947822700038</v>
      </c>
      <c r="D97">
        <f t="shared" si="24"/>
        <v>2.1561962074781111</v>
      </c>
      <c r="E97" s="4">
        <f>Input!I98</f>
        <v>9441.3643992857142</v>
      </c>
      <c r="F97">
        <f t="shared" si="25"/>
        <v>5367.514593428572</v>
      </c>
      <c r="G97">
        <f t="shared" si="26"/>
        <v>2167.4836181859746</v>
      </c>
      <c r="H97">
        <f t="shared" si="27"/>
        <v>10240198.242512088</v>
      </c>
      <c r="I97">
        <f t="shared" si="28"/>
        <v>44638.410848731975</v>
      </c>
      <c r="N97" s="4">
        <f>Input!J98</f>
        <v>385.05574457142757</v>
      </c>
      <c r="O97">
        <f t="shared" si="29"/>
        <v>380.93094985714242</v>
      </c>
      <c r="P97">
        <f t="shared" si="30"/>
        <v>2.151065240963121</v>
      </c>
      <c r="Q97">
        <f t="shared" si="31"/>
        <v>143474.20098984608</v>
      </c>
      <c r="R97">
        <f t="shared" si="32"/>
        <v>145108.38855906474</v>
      </c>
    </row>
    <row r="98" spans="1:18" x14ac:dyDescent="0.25">
      <c r="A98">
        <f>Input!G99</f>
        <v>251</v>
      </c>
      <c r="B98">
        <f t="shared" si="22"/>
        <v>95</v>
      </c>
      <c r="C98">
        <f t="shared" si="23"/>
        <v>4.5538768916005408</v>
      </c>
      <c r="D98">
        <f t="shared" si="24"/>
        <v>2.1811110835517153</v>
      </c>
      <c r="E98" s="4">
        <f>Input!I99</f>
        <v>9855.0761149999998</v>
      </c>
      <c r="F98">
        <f t="shared" si="25"/>
        <v>5781.2263091428576</v>
      </c>
      <c r="G98">
        <f t="shared" si="26"/>
        <v>2169.5000899528854</v>
      </c>
      <c r="H98">
        <f t="shared" si="27"/>
        <v>13044566.282384291</v>
      </c>
      <c r="I98">
        <f t="shared" si="28"/>
        <v>45494.54941869816</v>
      </c>
      <c r="N98" s="4">
        <f>Input!J99</f>
        <v>413.71171571428567</v>
      </c>
      <c r="O98">
        <f t="shared" si="29"/>
        <v>409.58692100000053</v>
      </c>
      <c r="P98">
        <f t="shared" si="30"/>
        <v>2.0164717669109837</v>
      </c>
      <c r="Q98">
        <f t="shared" si="31"/>
        <v>166113.67108806243</v>
      </c>
      <c r="R98">
        <f t="shared" si="32"/>
        <v>167761.44585426067</v>
      </c>
    </row>
    <row r="99" spans="1:18" x14ac:dyDescent="0.25">
      <c r="A99">
        <f>Input!G100</f>
        <v>252</v>
      </c>
      <c r="B99">
        <f t="shared" si="22"/>
        <v>96</v>
      </c>
      <c r="C99">
        <f t="shared" si="23"/>
        <v>4.5643481914678361</v>
      </c>
      <c r="D99">
        <f t="shared" si="24"/>
        <v>2.2057650660777091</v>
      </c>
      <c r="E99" s="4">
        <f>Input!I100</f>
        <v>10289.203672857142</v>
      </c>
      <c r="F99">
        <f t="shared" si="25"/>
        <v>6215.3538669999998</v>
      </c>
      <c r="G99">
        <f t="shared" si="26"/>
        <v>2171.3905137786373</v>
      </c>
      <c r="H99">
        <f t="shared" si="27"/>
        <v>16353639.602197366</v>
      </c>
      <c r="I99">
        <f t="shared" si="28"/>
        <v>46304.557180759381</v>
      </c>
      <c r="N99" s="4">
        <f>Input!J100</f>
        <v>434.12755785714216</v>
      </c>
      <c r="O99">
        <f t="shared" si="29"/>
        <v>430.00276314285702</v>
      </c>
      <c r="P99">
        <f t="shared" si="30"/>
        <v>1.8904238257519506</v>
      </c>
      <c r="Q99">
        <f t="shared" si="31"/>
        <v>183280.1750755641</v>
      </c>
      <c r="R99">
        <f t="shared" si="32"/>
        <v>184902.37631049199</v>
      </c>
    </row>
    <row r="100" spans="1:18" x14ac:dyDescent="0.25">
      <c r="A100">
        <f>Input!G101</f>
        <v>253</v>
      </c>
      <c r="B100">
        <f t="shared" si="22"/>
        <v>97</v>
      </c>
      <c r="C100">
        <f t="shared" si="23"/>
        <v>4.5747109785033828</v>
      </c>
      <c r="D100">
        <f t="shared" si="24"/>
        <v>2.2301635623229465</v>
      </c>
      <c r="E100" s="4">
        <f>Input!I101</f>
        <v>10735.738727142856</v>
      </c>
      <c r="F100">
        <f t="shared" si="25"/>
        <v>6661.8889212857139</v>
      </c>
      <c r="G100">
        <f t="shared" si="26"/>
        <v>2173.1628937665655</v>
      </c>
      <c r="H100">
        <f t="shared" si="27"/>
        <v>20148661.350127835</v>
      </c>
      <c r="I100">
        <f t="shared" si="28"/>
        <v>47070.477464234609</v>
      </c>
      <c r="N100" s="4">
        <f>Input!J101</f>
        <v>446.53505428571407</v>
      </c>
      <c r="O100">
        <f t="shared" si="29"/>
        <v>442.41025957142892</v>
      </c>
      <c r="P100">
        <f t="shared" si="30"/>
        <v>1.7723799879283622</v>
      </c>
      <c r="Q100">
        <f t="shared" si="31"/>
        <v>194161.74092384352</v>
      </c>
      <c r="R100">
        <f t="shared" si="32"/>
        <v>195726.83777405912</v>
      </c>
    </row>
    <row r="101" spans="1:18" x14ac:dyDescent="0.25">
      <c r="A101">
        <f>Input!G102</f>
        <v>254</v>
      </c>
      <c r="B101">
        <f t="shared" si="22"/>
        <v>98</v>
      </c>
      <c r="C101">
        <f t="shared" si="23"/>
        <v>4.5849674786705723</v>
      </c>
      <c r="D101">
        <f t="shared" si="24"/>
        <v>2.2543118131709146</v>
      </c>
      <c r="E101" s="4">
        <f>Input!I102</f>
        <v>11197.060603142858</v>
      </c>
      <c r="F101">
        <f t="shared" si="25"/>
        <v>7123.2107972857157</v>
      </c>
      <c r="G101">
        <f t="shared" si="26"/>
        <v>2174.8247258375768</v>
      </c>
      <c r="H101">
        <f t="shared" si="27"/>
        <v>24486524.712101944</v>
      </c>
      <c r="I101">
        <f t="shared" si="28"/>
        <v>47794.332405422443</v>
      </c>
      <c r="N101" s="4">
        <f>Input!J102</f>
        <v>461.32187600000179</v>
      </c>
      <c r="O101">
        <f t="shared" si="29"/>
        <v>457.19708128571665</v>
      </c>
      <c r="P101">
        <f t="shared" si="30"/>
        <v>1.66183207101149</v>
      </c>
      <c r="Q101">
        <f t="shared" si="31"/>
        <v>207512.36327710355</v>
      </c>
      <c r="R101">
        <f t="shared" si="32"/>
        <v>209029.17113617819</v>
      </c>
    </row>
    <row r="102" spans="1:18" x14ac:dyDescent="0.25">
      <c r="A102">
        <f>Input!G103</f>
        <v>255</v>
      </c>
      <c r="B102">
        <f t="shared" si="22"/>
        <v>99</v>
      </c>
      <c r="C102">
        <f t="shared" si="23"/>
        <v>4.5951198501345898</v>
      </c>
      <c r="D102">
        <f t="shared" si="24"/>
        <v>2.27821489987871</v>
      </c>
      <c r="E102" s="4">
        <f>Input!I103</f>
        <v>11671.532627714287</v>
      </c>
      <c r="F102">
        <f t="shared" si="25"/>
        <v>7597.6828218571445</v>
      </c>
      <c r="G102">
        <f t="shared" si="26"/>
        <v>2176.3830291202567</v>
      </c>
      <c r="H102">
        <f t="shared" si="27"/>
        <v>29390491.442729022</v>
      </c>
      <c r="I102">
        <f t="shared" si="28"/>
        <v>48478.110590313845</v>
      </c>
      <c r="N102" s="4">
        <f>Input!J103</f>
        <v>474.47202457142885</v>
      </c>
      <c r="O102">
        <f t="shared" si="29"/>
        <v>470.3472298571437</v>
      </c>
      <c r="P102">
        <f t="shared" si="30"/>
        <v>1.5583032826796179</v>
      </c>
      <c r="Q102">
        <f t="shared" si="31"/>
        <v>219763.05767883829</v>
      </c>
      <c r="R102">
        <f t="shared" si="32"/>
        <v>221226.51663428877</v>
      </c>
    </row>
    <row r="103" spans="1:18" x14ac:dyDescent="0.25">
      <c r="A103">
        <f>Input!G104</f>
        <v>256</v>
      </c>
      <c r="B103">
        <f t="shared" si="22"/>
        <v>100</v>
      </c>
      <c r="C103">
        <f t="shared" si="23"/>
        <v>4.6051701859880918</v>
      </c>
      <c r="D103">
        <f t="shared" si="24"/>
        <v>2.3018777504944667</v>
      </c>
      <c r="E103" s="4">
        <f>Input!I104</f>
        <v>12164.152330285715</v>
      </c>
      <c r="F103">
        <f t="shared" si="25"/>
        <v>8090.3025244285727</v>
      </c>
      <c r="G103">
        <f t="shared" si="26"/>
        <v>2177.844375560519</v>
      </c>
      <c r="H103">
        <f t="shared" si="27"/>
        <v>34957161.362116255</v>
      </c>
      <c r="I103">
        <f t="shared" si="28"/>
        <v>49123.757196612249</v>
      </c>
      <c r="N103" s="4">
        <f>Input!J104</f>
        <v>492.61970257142821</v>
      </c>
      <c r="O103">
        <f t="shared" si="29"/>
        <v>488.49490785714306</v>
      </c>
      <c r="P103">
        <f t="shared" si="30"/>
        <v>1.4613464402624692</v>
      </c>
      <c r="Q103">
        <f t="shared" si="31"/>
        <v>237201.68994641042</v>
      </c>
      <c r="R103">
        <f t="shared" si="32"/>
        <v>238627.27500235869</v>
      </c>
    </row>
    <row r="104" spans="1:18" x14ac:dyDescent="0.25">
      <c r="A104">
        <f>Input!G105</f>
        <v>257</v>
      </c>
      <c r="B104">
        <f t="shared" si="22"/>
        <v>101</v>
      </c>
      <c r="C104">
        <f t="shared" si="23"/>
        <v>4.6151205168412597</v>
      </c>
      <c r="D104">
        <f t="shared" si="24"/>
        <v>2.3253051459554679</v>
      </c>
      <c r="E104" s="4">
        <f>Input!I105</f>
        <v>12672.672833000002</v>
      </c>
      <c r="F104">
        <f t="shared" si="25"/>
        <v>8598.8230271428602</v>
      </c>
      <c r="G104">
        <f t="shared" si="26"/>
        <v>2179.2149178283344</v>
      </c>
      <c r="H104">
        <f t="shared" si="27"/>
        <v>41211368.27717682</v>
      </c>
      <c r="I104">
        <f t="shared" si="28"/>
        <v>49733.166266996799</v>
      </c>
      <c r="N104" s="4">
        <f>Input!J105</f>
        <v>508.52050271428743</v>
      </c>
      <c r="O104">
        <f t="shared" si="29"/>
        <v>504.39570800000229</v>
      </c>
      <c r="P104">
        <f t="shared" si="30"/>
        <v>1.3705422678153227</v>
      </c>
      <c r="Q104">
        <f t="shared" si="31"/>
        <v>253034.31735989416</v>
      </c>
      <c r="R104">
        <f t="shared" si="32"/>
        <v>254415.03024882358</v>
      </c>
    </row>
    <row r="105" spans="1:18" x14ac:dyDescent="0.25">
      <c r="A105">
        <f>Input!G106</f>
        <v>258</v>
      </c>
      <c r="B105">
        <f t="shared" si="22"/>
        <v>102</v>
      </c>
      <c r="C105">
        <f t="shared" si="23"/>
        <v>4.6249728132842707</v>
      </c>
      <c r="D105">
        <f t="shared" si="24"/>
        <v>2.348501725885868</v>
      </c>
      <c r="E105" s="4">
        <f>Input!I106</f>
        <v>13200.239765000002</v>
      </c>
      <c r="F105">
        <f t="shared" si="25"/>
        <v>9126.3899591428599</v>
      </c>
      <c r="G105">
        <f t="shared" si="26"/>
        <v>2180.5004155992037</v>
      </c>
      <c r="H105">
        <f t="shared" si="27"/>
        <v>48245381.551109098</v>
      </c>
      <c r="I105">
        <f t="shared" si="28"/>
        <v>50308.174793533166</v>
      </c>
      <c r="N105" s="4">
        <f>Input!J106</f>
        <v>527.56693199999972</v>
      </c>
      <c r="O105">
        <f t="shared" si="29"/>
        <v>523.44213728571458</v>
      </c>
      <c r="P105">
        <f t="shared" si="30"/>
        <v>1.2854977708695894</v>
      </c>
      <c r="Q105">
        <f t="shared" si="31"/>
        <v>272647.55618943577</v>
      </c>
      <c r="R105">
        <f t="shared" si="32"/>
        <v>273991.67108623689</v>
      </c>
    </row>
    <row r="106" spans="1:18" x14ac:dyDescent="0.25">
      <c r="A106">
        <f>Input!G107</f>
        <v>259</v>
      </c>
      <c r="B106">
        <f t="shared" si="22"/>
        <v>103</v>
      </c>
      <c r="C106">
        <f t="shared" si="23"/>
        <v>4.6347289882296359</v>
      </c>
      <c r="D106">
        <f t="shared" si="24"/>
        <v>2.3714719941115736</v>
      </c>
      <c r="E106" s="4">
        <f>Input!I107</f>
        <v>13734.213846714285</v>
      </c>
      <c r="F106">
        <f t="shared" si="25"/>
        <v>9660.3640408571428</v>
      </c>
      <c r="G106">
        <f t="shared" si="26"/>
        <v>2181.7062602875385</v>
      </c>
      <c r="H106">
        <f t="shared" si="27"/>
        <v>55930322.19887428</v>
      </c>
      <c r="I106">
        <f t="shared" si="28"/>
        <v>50850.558335357942</v>
      </c>
      <c r="N106" s="4">
        <f>Input!J107</f>
        <v>533.97408171428287</v>
      </c>
      <c r="O106">
        <f t="shared" si="29"/>
        <v>529.84928699999773</v>
      </c>
      <c r="P106">
        <f t="shared" si="30"/>
        <v>1.2058446883347911</v>
      </c>
      <c r="Q106">
        <f t="shared" si="31"/>
        <v>279463.88909912453</v>
      </c>
      <c r="R106">
        <f t="shared" si="32"/>
        <v>280740.26693440595</v>
      </c>
    </row>
    <row r="107" spans="1:18" x14ac:dyDescent="0.25">
      <c r="A107">
        <f>Input!G108</f>
        <v>260</v>
      </c>
      <c r="B107">
        <f t="shared" si="22"/>
        <v>104</v>
      </c>
      <c r="C107">
        <f t="shared" si="23"/>
        <v>4.6443908991413725</v>
      </c>
      <c r="D107">
        <f t="shared" si="24"/>
        <v>2.3942203239086832</v>
      </c>
      <c r="E107" s="4">
        <f>Input!I108</f>
        <v>14275.321174428571</v>
      </c>
      <c r="F107">
        <f t="shared" si="25"/>
        <v>10201.471368571429</v>
      </c>
      <c r="G107">
        <f t="shared" si="26"/>
        <v>2182.8374983080171</v>
      </c>
      <c r="H107">
        <f t="shared" si="27"/>
        <v>64298489.14533557</v>
      </c>
      <c r="I107">
        <f t="shared" si="28"/>
        <v>51362.027928838346</v>
      </c>
      <c r="N107" s="4">
        <f>Input!J108</f>
        <v>541.10732771428593</v>
      </c>
      <c r="O107">
        <f t="shared" si="29"/>
        <v>536.98253300000079</v>
      </c>
      <c r="P107">
        <f t="shared" si="30"/>
        <v>1.1312380204787069</v>
      </c>
      <c r="Q107">
        <f t="shared" si="31"/>
        <v>287136.6103312308</v>
      </c>
      <c r="R107">
        <f t="shared" si="32"/>
        <v>288350.24074709695</v>
      </c>
    </row>
    <row r="108" spans="1:18" x14ac:dyDescent="0.25">
      <c r="A108">
        <f>Input!G109</f>
        <v>261</v>
      </c>
      <c r="B108">
        <f t="shared" si="22"/>
        <v>105</v>
      </c>
      <c r="C108">
        <f t="shared" si="23"/>
        <v>4.6539603501575231</v>
      </c>
      <c r="D108">
        <f t="shared" si="24"/>
        <v>2.4167509630008159</v>
      </c>
      <c r="E108" s="4">
        <f>Input!I109</f>
        <v>14832.627309285714</v>
      </c>
      <c r="F108">
        <f t="shared" si="25"/>
        <v>10758.777503428571</v>
      </c>
      <c r="G108">
        <f t="shared" si="26"/>
        <v>2183.8988529394883</v>
      </c>
      <c r="H108">
        <f t="shared" si="27"/>
        <v>73528543.870613486</v>
      </c>
      <c r="I108">
        <f t="shared" si="28"/>
        <v>51844.228081941597</v>
      </c>
      <c r="N108" s="4">
        <f>Input!J109</f>
        <v>557.30613485714275</v>
      </c>
      <c r="O108">
        <f t="shared" si="29"/>
        <v>553.18134014285761</v>
      </c>
      <c r="P108">
        <f t="shared" si="30"/>
        <v>1.0613546314712787</v>
      </c>
      <c r="Q108">
        <f t="shared" si="31"/>
        <v>304836.47840109339</v>
      </c>
      <c r="R108">
        <f t="shared" si="32"/>
        <v>306009.59508224792</v>
      </c>
    </row>
    <row r="109" spans="1:18" x14ac:dyDescent="0.25">
      <c r="A109">
        <f>Input!G110</f>
        <v>262</v>
      </c>
      <c r="B109">
        <f t="shared" si="22"/>
        <v>106</v>
      </c>
      <c r="C109">
        <f t="shared" si="23"/>
        <v>4.6634390941120669</v>
      </c>
      <c r="D109">
        <f t="shared" si="24"/>
        <v>2.4390680383195704</v>
      </c>
      <c r="E109" s="4">
        <f>Input!I110</f>
        <v>15395.640513999999</v>
      </c>
      <c r="F109">
        <f t="shared" si="25"/>
        <v>11321.790708142857</v>
      </c>
      <c r="G109">
        <f t="shared" si="26"/>
        <v>2184.894744864117</v>
      </c>
      <c r="H109">
        <f t="shared" si="27"/>
        <v>83482867.843779325</v>
      </c>
      <c r="I109">
        <f t="shared" si="28"/>
        <v>52298.735673028474</v>
      </c>
      <c r="N109" s="4">
        <f>Input!J110</f>
        <v>563.01320471428517</v>
      </c>
      <c r="O109">
        <f t="shared" si="29"/>
        <v>558.88841000000002</v>
      </c>
      <c r="P109">
        <f t="shared" si="30"/>
        <v>0.99589192462855936</v>
      </c>
      <c r="Q109">
        <f t="shared" si="31"/>
        <v>311244.06172447861</v>
      </c>
      <c r="R109">
        <f t="shared" si="32"/>
        <v>312356.25483232812</v>
      </c>
    </row>
    <row r="110" spans="1:18" x14ac:dyDescent="0.25">
      <c r="A110">
        <f>Input!G111</f>
        <v>263</v>
      </c>
      <c r="B110">
        <f t="shared" si="22"/>
        <v>107</v>
      </c>
      <c r="C110">
        <f t="shared" si="23"/>
        <v>4.6728288344619058</v>
      </c>
      <c r="D110">
        <f t="shared" si="24"/>
        <v>2.4611755605414833</v>
      </c>
      <c r="E110" s="4">
        <f>Input!I111</f>
        <v>15966.872561714286</v>
      </c>
      <c r="F110">
        <f t="shared" si="25"/>
        <v>11893.022755857144</v>
      </c>
      <c r="G110">
        <f t="shared" si="26"/>
        <v>2185.8293114523385</v>
      </c>
      <c r="H110">
        <f t="shared" si="27"/>
        <v>94229604.567095637</v>
      </c>
      <c r="I110">
        <f t="shared" si="28"/>
        <v>52727.059599197979</v>
      </c>
      <c r="N110" s="4">
        <f>Input!J111</f>
        <v>571.23204771428755</v>
      </c>
      <c r="O110">
        <f t="shared" si="29"/>
        <v>567.1072530000024</v>
      </c>
      <c r="P110">
        <f t="shared" si="30"/>
        <v>0.93456658822151917</v>
      </c>
      <c r="Q110">
        <f t="shared" si="31"/>
        <v>320551.51083873276</v>
      </c>
      <c r="R110">
        <f t="shared" si="32"/>
        <v>321610.63640520873</v>
      </c>
    </row>
    <row r="111" spans="1:18" x14ac:dyDescent="0.25">
      <c r="E111" s="4"/>
      <c r="N111" s="4"/>
    </row>
    <row r="112" spans="1:18" x14ac:dyDescent="0.25">
      <c r="E112" s="4"/>
      <c r="N112" s="4"/>
    </row>
    <row r="113" spans="5:14" x14ac:dyDescent="0.25">
      <c r="E113" s="4"/>
      <c r="N113" s="4"/>
    </row>
    <row r="114" spans="5:14" x14ac:dyDescent="0.25">
      <c r="E114" s="4"/>
      <c r="N114" s="4"/>
    </row>
    <row r="115" spans="5:14" x14ac:dyDescent="0.25">
      <c r="E115" s="4"/>
      <c r="N115" s="4"/>
    </row>
    <row r="116" spans="5:14" x14ac:dyDescent="0.25">
      <c r="E116" s="4"/>
      <c r="N116" s="4"/>
    </row>
    <row r="117" spans="5:14" x14ac:dyDescent="0.25">
      <c r="E117" s="4"/>
      <c r="N117" s="4"/>
    </row>
    <row r="118" spans="5:14" x14ac:dyDescent="0.25">
      <c r="E118" s="4"/>
      <c r="N118" s="4"/>
    </row>
    <row r="119" spans="5:14" x14ac:dyDescent="0.25">
      <c r="E119" s="4"/>
      <c r="N119" s="4"/>
    </row>
    <row r="120" spans="5:14" x14ac:dyDescent="0.25">
      <c r="E120" s="4"/>
      <c r="N120" s="4"/>
    </row>
    <row r="121" spans="5:14" x14ac:dyDescent="0.25">
      <c r="E121" s="4"/>
      <c r="N121" s="4"/>
    </row>
    <row r="122" spans="5:14" x14ac:dyDescent="0.25">
      <c r="E122" s="4"/>
      <c r="N122" s="4"/>
    </row>
    <row r="123" spans="5:14" x14ac:dyDescent="0.25">
      <c r="E123" s="4"/>
      <c r="N123" s="4"/>
    </row>
    <row r="124" spans="5:14" x14ac:dyDescent="0.25">
      <c r="E124" s="4"/>
      <c r="N124" s="4"/>
    </row>
    <row r="125" spans="5:14" x14ac:dyDescent="0.25">
      <c r="E125" s="4"/>
      <c r="N125" s="4"/>
    </row>
    <row r="126" spans="5:14" x14ac:dyDescent="0.25">
      <c r="E126" s="4"/>
      <c r="N126" s="4"/>
    </row>
    <row r="127" spans="5:14" x14ac:dyDescent="0.25">
      <c r="E127" s="4"/>
      <c r="N127" s="4"/>
    </row>
    <row r="128" spans="5:14" x14ac:dyDescent="0.25">
      <c r="E128" s="4"/>
      <c r="N128" s="4"/>
    </row>
    <row r="129" spans="5:14" x14ac:dyDescent="0.25">
      <c r="E129" s="4"/>
      <c r="N129" s="4"/>
    </row>
    <row r="130" spans="5:14" x14ac:dyDescent="0.25">
      <c r="E130" s="4"/>
      <c r="N130" s="4"/>
    </row>
    <row r="131" spans="5:14" x14ac:dyDescent="0.25">
      <c r="E131" s="4"/>
      <c r="N131" s="4"/>
    </row>
    <row r="132" spans="5:14" x14ac:dyDescent="0.25">
      <c r="E132" s="4"/>
      <c r="N132" s="4"/>
    </row>
    <row r="133" spans="5:14" x14ac:dyDescent="0.25">
      <c r="E133" s="4"/>
      <c r="N133" s="4"/>
    </row>
    <row r="134" spans="5:14" x14ac:dyDescent="0.25">
      <c r="E134" s="4"/>
      <c r="N134" s="4"/>
    </row>
    <row r="135" spans="5:14" x14ac:dyDescent="0.25">
      <c r="E135" s="4"/>
      <c r="N135" s="4"/>
    </row>
    <row r="136" spans="5:14" x14ac:dyDescent="0.25">
      <c r="E136" s="4"/>
      <c r="N136" s="4"/>
    </row>
    <row r="137" spans="5:14" x14ac:dyDescent="0.25">
      <c r="E137" s="4"/>
      <c r="N137" s="4"/>
    </row>
    <row r="138" spans="5:14" x14ac:dyDescent="0.25">
      <c r="E138" s="4"/>
      <c r="N138" s="4"/>
    </row>
    <row r="139" spans="5:14" x14ac:dyDescent="0.25">
      <c r="E139" s="4"/>
      <c r="N139" s="4"/>
    </row>
    <row r="140" spans="5:14" x14ac:dyDescent="0.25">
      <c r="E140" s="4"/>
      <c r="N140" s="4"/>
    </row>
    <row r="141" spans="5:14" x14ac:dyDescent="0.25">
      <c r="E141" s="4"/>
      <c r="N141" s="4"/>
    </row>
    <row r="142" spans="5:14" x14ac:dyDescent="0.25">
      <c r="E142" s="4"/>
      <c r="N142" s="4"/>
    </row>
    <row r="143" spans="5:14" x14ac:dyDescent="0.25">
      <c r="E143" s="4"/>
      <c r="N143" s="4"/>
    </row>
    <row r="144" spans="5:14" x14ac:dyDescent="0.25">
      <c r="E144" s="4"/>
      <c r="N144" s="4"/>
    </row>
    <row r="145" spans="5:14" x14ac:dyDescent="0.25">
      <c r="E145" s="4"/>
      <c r="N145" s="4"/>
    </row>
    <row r="146" spans="5:14" x14ac:dyDescent="0.25">
      <c r="E146" s="4"/>
      <c r="N146" s="4"/>
    </row>
    <row r="147" spans="5:14" x14ac:dyDescent="0.25">
      <c r="E147" s="4"/>
      <c r="N147" s="4"/>
    </row>
    <row r="148" spans="5:14" x14ac:dyDescent="0.25">
      <c r="E148" s="4"/>
      <c r="N148" s="4"/>
    </row>
    <row r="149" spans="5:14" x14ac:dyDescent="0.25">
      <c r="E149" s="4"/>
      <c r="N149" s="4"/>
    </row>
    <row r="150" spans="5:14" x14ac:dyDescent="0.25">
      <c r="E150" s="4"/>
      <c r="N150" s="4"/>
    </row>
    <row r="151" spans="5:14" x14ac:dyDescent="0.25">
      <c r="E151" s="4"/>
      <c r="N151" s="4"/>
    </row>
    <row r="152" spans="5:14" x14ac:dyDescent="0.25">
      <c r="E152" s="4"/>
      <c r="N152" s="4"/>
    </row>
    <row r="153" spans="5:14" x14ac:dyDescent="0.25">
      <c r="E153" s="4"/>
      <c r="N153" s="4"/>
    </row>
    <row r="154" spans="5:14" x14ac:dyDescent="0.25">
      <c r="E154" s="4"/>
      <c r="N154" s="4"/>
    </row>
    <row r="155" spans="5:14" x14ac:dyDescent="0.25">
      <c r="E155" s="4"/>
      <c r="N155" s="4"/>
    </row>
    <row r="156" spans="5:14" x14ac:dyDescent="0.25">
      <c r="E156" s="4"/>
      <c r="N156" s="4"/>
    </row>
    <row r="157" spans="5:14" x14ac:dyDescent="0.25">
      <c r="E157" s="4"/>
      <c r="N157" s="4"/>
    </row>
    <row r="158" spans="5:14" x14ac:dyDescent="0.25">
      <c r="E158" s="4"/>
      <c r="N158" s="4"/>
    </row>
    <row r="159" spans="5:14" x14ac:dyDescent="0.25">
      <c r="E159" s="4"/>
      <c r="N159" s="4"/>
    </row>
    <row r="160" spans="5:14" x14ac:dyDescent="0.25">
      <c r="E160" s="4"/>
      <c r="N160" s="4"/>
    </row>
    <row r="161" spans="5:14" x14ac:dyDescent="0.25">
      <c r="E161" s="4"/>
      <c r="N161" s="4"/>
    </row>
    <row r="162" spans="5:14" x14ac:dyDescent="0.25">
      <c r="E162" s="4"/>
      <c r="N162" s="4"/>
    </row>
    <row r="163" spans="5:14" x14ac:dyDescent="0.25">
      <c r="E163" s="4"/>
      <c r="N163" s="4"/>
    </row>
    <row r="164" spans="5:14" x14ac:dyDescent="0.25">
      <c r="E164" s="4"/>
      <c r="N164" s="4"/>
    </row>
    <row r="165" spans="5:14" x14ac:dyDescent="0.25">
      <c r="E165" s="4"/>
      <c r="N165" s="4"/>
    </row>
    <row r="166" spans="5:14" x14ac:dyDescent="0.25">
      <c r="E166" s="4"/>
      <c r="N166" s="4"/>
    </row>
    <row r="167" spans="5:14" x14ac:dyDescent="0.25">
      <c r="E167" s="4"/>
      <c r="N167" s="4"/>
    </row>
    <row r="168" spans="5:14" x14ac:dyDescent="0.25">
      <c r="E168" s="4"/>
      <c r="N168" s="4"/>
    </row>
    <row r="169" spans="5:14" x14ac:dyDescent="0.25">
      <c r="E169" s="4"/>
      <c r="N169" s="4"/>
    </row>
    <row r="170" spans="5:14" x14ac:dyDescent="0.25">
      <c r="E170" s="4"/>
      <c r="N170" s="4"/>
    </row>
    <row r="171" spans="5:14" x14ac:dyDescent="0.25">
      <c r="E171" s="4"/>
      <c r="N171" s="4"/>
    </row>
    <row r="172" spans="5:14" x14ac:dyDescent="0.25">
      <c r="E172" s="4"/>
      <c r="N172" s="4"/>
    </row>
    <row r="173" spans="5:14" x14ac:dyDescent="0.25">
      <c r="E173" s="4"/>
      <c r="N173" s="4"/>
    </row>
    <row r="174" spans="5:14" x14ac:dyDescent="0.25">
      <c r="E174" s="4"/>
      <c r="N174" s="4"/>
    </row>
    <row r="175" spans="5:14" x14ac:dyDescent="0.25">
      <c r="E175" s="4"/>
      <c r="N175" s="4"/>
    </row>
    <row r="176" spans="5:14" x14ac:dyDescent="0.25">
      <c r="E176" s="4"/>
      <c r="N176" s="4"/>
    </row>
    <row r="177" spans="5:14" x14ac:dyDescent="0.25">
      <c r="E177" s="4"/>
      <c r="N177" s="4"/>
    </row>
    <row r="178" spans="5:14" x14ac:dyDescent="0.25">
      <c r="E178" s="4"/>
      <c r="N178" s="4"/>
    </row>
    <row r="179" spans="5:14" x14ac:dyDescent="0.25">
      <c r="E179" s="4"/>
      <c r="N179" s="4"/>
    </row>
    <row r="180" spans="5:14" x14ac:dyDescent="0.25">
      <c r="E180" s="4"/>
      <c r="N180" s="4"/>
    </row>
    <row r="181" spans="5:14" x14ac:dyDescent="0.25">
      <c r="E181" s="4"/>
      <c r="N181" s="4"/>
    </row>
    <row r="182" spans="5:14" x14ac:dyDescent="0.25">
      <c r="E182" s="4"/>
      <c r="N182" s="4"/>
    </row>
    <row r="183" spans="5:14" x14ac:dyDescent="0.25">
      <c r="E183" s="4"/>
      <c r="N183" s="4"/>
    </row>
    <row r="184" spans="5:14" x14ac:dyDescent="0.25">
      <c r="E184" s="4"/>
      <c r="N184" s="4"/>
    </row>
    <row r="185" spans="5:14" x14ac:dyDescent="0.25">
      <c r="E185" s="4"/>
      <c r="N185" s="4"/>
    </row>
    <row r="186" spans="5:14" x14ac:dyDescent="0.25">
      <c r="E186" s="4"/>
      <c r="N186" s="4"/>
    </row>
    <row r="187" spans="5:14" x14ac:dyDescent="0.25">
      <c r="E187" s="4"/>
      <c r="N187" s="4"/>
    </row>
    <row r="188" spans="5:14" x14ac:dyDescent="0.25">
      <c r="E188" s="4"/>
      <c r="N188" s="4"/>
    </row>
    <row r="189" spans="5:14" x14ac:dyDescent="0.25">
      <c r="E189" s="4"/>
      <c r="N189" s="4"/>
    </row>
    <row r="190" spans="5:14" x14ac:dyDescent="0.25">
      <c r="E190" s="4"/>
      <c r="N190" s="4"/>
    </row>
    <row r="191" spans="5:14" x14ac:dyDescent="0.25">
      <c r="E191" s="4"/>
      <c r="N191" s="4"/>
    </row>
    <row r="192" spans="5:14" x14ac:dyDescent="0.25">
      <c r="E192" s="4"/>
      <c r="N192" s="4"/>
    </row>
    <row r="193" spans="5:14" x14ac:dyDescent="0.25">
      <c r="E193" s="4"/>
      <c r="N193" s="4"/>
    </row>
    <row r="194" spans="5:14" x14ac:dyDescent="0.25">
      <c r="E194" s="4"/>
      <c r="N194" s="4"/>
    </row>
    <row r="195" spans="5:14" x14ac:dyDescent="0.25">
      <c r="E195" s="4"/>
      <c r="N195" s="4"/>
    </row>
    <row r="196" spans="5:14" x14ac:dyDescent="0.25">
      <c r="E196" s="4"/>
      <c r="N196" s="4"/>
    </row>
    <row r="197" spans="5:14" x14ac:dyDescent="0.25">
      <c r="E197" s="4"/>
      <c r="N197" s="4"/>
    </row>
    <row r="198" spans="5:14" x14ac:dyDescent="0.25">
      <c r="E198" s="4"/>
      <c r="N198" s="4"/>
    </row>
    <row r="199" spans="5:14" x14ac:dyDescent="0.25">
      <c r="E199" s="4"/>
      <c r="N199" s="4"/>
    </row>
    <row r="200" spans="5:14" x14ac:dyDescent="0.25">
      <c r="E200" s="4"/>
      <c r="N200" s="4"/>
    </row>
    <row r="201" spans="5:14" x14ac:dyDescent="0.25">
      <c r="E201" s="4"/>
      <c r="N201" s="4"/>
    </row>
    <row r="202" spans="5:14" x14ac:dyDescent="0.25">
      <c r="E202" s="4"/>
      <c r="N202" s="4"/>
    </row>
    <row r="203" spans="5:14" x14ac:dyDescent="0.25">
      <c r="E203" s="4"/>
      <c r="N203" s="4"/>
    </row>
    <row r="204" spans="5:14" x14ac:dyDescent="0.25">
      <c r="E204" s="4"/>
      <c r="N204" s="4"/>
    </row>
    <row r="205" spans="5:14" x14ac:dyDescent="0.25">
      <c r="E205" s="4"/>
      <c r="N205" s="4"/>
    </row>
    <row r="206" spans="5:14" x14ac:dyDescent="0.25">
      <c r="E206" s="4"/>
      <c r="N206" s="4"/>
    </row>
    <row r="207" spans="5:14" x14ac:dyDescent="0.25">
      <c r="E207" s="4"/>
      <c r="N207" s="4"/>
    </row>
    <row r="208" spans="5:14" x14ac:dyDescent="0.25">
      <c r="E208" s="4"/>
      <c r="N208" s="4"/>
    </row>
    <row r="209" spans="5:14" x14ac:dyDescent="0.25">
      <c r="E209" s="4"/>
      <c r="N209" s="4"/>
    </row>
    <row r="210" spans="5:14" x14ac:dyDescent="0.25">
      <c r="E210" s="4"/>
      <c r="N210" s="4"/>
    </row>
    <row r="211" spans="5:14" x14ac:dyDescent="0.25">
      <c r="E211" s="4"/>
      <c r="N211" s="4"/>
    </row>
    <row r="212" spans="5:14" x14ac:dyDescent="0.25">
      <c r="E212" s="4"/>
      <c r="N212" s="4"/>
    </row>
    <row r="213" spans="5:14" x14ac:dyDescent="0.25">
      <c r="E213" s="4"/>
      <c r="N213" s="4"/>
    </row>
    <row r="214" spans="5:14" x14ac:dyDescent="0.25">
      <c r="E214" s="4"/>
      <c r="N214" s="4"/>
    </row>
    <row r="215" spans="5:14" x14ac:dyDescent="0.25">
      <c r="E215" s="4"/>
      <c r="N215" s="4"/>
    </row>
    <row r="216" spans="5:14" x14ac:dyDescent="0.25">
      <c r="E216" s="4"/>
      <c r="N216" s="4"/>
    </row>
    <row r="217" spans="5:14" x14ac:dyDescent="0.25">
      <c r="E217" s="4"/>
      <c r="N217" s="4"/>
    </row>
    <row r="218" spans="5:14" x14ac:dyDescent="0.25">
      <c r="E218" s="4"/>
      <c r="N218" s="4"/>
    </row>
    <row r="219" spans="5:14" x14ac:dyDescent="0.25">
      <c r="E219" s="4"/>
      <c r="N219" s="4"/>
    </row>
    <row r="220" spans="5:14" x14ac:dyDescent="0.25">
      <c r="E220" s="4"/>
      <c r="N220" s="4"/>
    </row>
    <row r="221" spans="5:14" x14ac:dyDescent="0.25">
      <c r="E221" s="4"/>
      <c r="N221" s="4"/>
    </row>
    <row r="222" spans="5:14" x14ac:dyDescent="0.25">
      <c r="E222" s="4"/>
      <c r="N222" s="4"/>
    </row>
    <row r="223" spans="5:14" x14ac:dyDescent="0.25">
      <c r="E223" s="4"/>
      <c r="N223" s="4"/>
    </row>
    <row r="224" spans="5:14" x14ac:dyDescent="0.25">
      <c r="E224" s="4"/>
      <c r="N224" s="4"/>
    </row>
    <row r="225" spans="5:14" x14ac:dyDescent="0.25">
      <c r="E225" s="4"/>
      <c r="N225" s="4"/>
    </row>
    <row r="226" spans="5:14" x14ac:dyDescent="0.25">
      <c r="E226" s="4"/>
      <c r="N226" s="4"/>
    </row>
    <row r="227" spans="5:14" x14ac:dyDescent="0.25">
      <c r="E227" s="4"/>
      <c r="N227" s="4"/>
    </row>
    <row r="228" spans="5:14" x14ac:dyDescent="0.25">
      <c r="E228" s="4"/>
      <c r="N228" s="4"/>
    </row>
    <row r="229" spans="5:14" x14ac:dyDescent="0.25">
      <c r="E229" s="4"/>
      <c r="N229" s="4"/>
    </row>
    <row r="230" spans="5:14" x14ac:dyDescent="0.25">
      <c r="E230" s="4"/>
      <c r="N230" s="4"/>
    </row>
    <row r="231" spans="5:14" x14ac:dyDescent="0.25">
      <c r="E231" s="4"/>
      <c r="N231" s="4"/>
    </row>
    <row r="232" spans="5:14" x14ac:dyDescent="0.25">
      <c r="E232" s="4"/>
      <c r="N232" s="4"/>
    </row>
    <row r="233" spans="5:14" x14ac:dyDescent="0.25">
      <c r="E233" s="4"/>
      <c r="N233" s="4"/>
    </row>
    <row r="234" spans="5:14" x14ac:dyDescent="0.25">
      <c r="E234" s="4"/>
      <c r="N234" s="4"/>
    </row>
    <row r="235" spans="5:14" x14ac:dyDescent="0.25">
      <c r="E235" s="4"/>
      <c r="N235" s="4"/>
    </row>
    <row r="236" spans="5:14" x14ac:dyDescent="0.25">
      <c r="E236" s="4"/>
      <c r="N236" s="4"/>
    </row>
    <row r="237" spans="5:14" x14ac:dyDescent="0.25">
      <c r="E237" s="4"/>
      <c r="N237" s="4"/>
    </row>
    <row r="238" spans="5:14" x14ac:dyDescent="0.25">
      <c r="E238" s="4"/>
      <c r="N238" s="4"/>
    </row>
    <row r="239" spans="5:14" x14ac:dyDescent="0.25">
      <c r="E239" s="4"/>
      <c r="N239" s="4"/>
    </row>
    <row r="240" spans="5:14" x14ac:dyDescent="0.25">
      <c r="E240" s="4"/>
      <c r="N240" s="4"/>
    </row>
    <row r="241" spans="5:14" x14ac:dyDescent="0.25">
      <c r="E241" s="4"/>
      <c r="N241" s="4"/>
    </row>
    <row r="242" spans="5:14" x14ac:dyDescent="0.25">
      <c r="E242" s="4"/>
      <c r="N242" s="4"/>
    </row>
    <row r="243" spans="5:14" x14ac:dyDescent="0.25">
      <c r="E243" s="4"/>
      <c r="N243" s="4"/>
    </row>
    <row r="244" spans="5:14" x14ac:dyDescent="0.25">
      <c r="E244" s="4"/>
      <c r="N244" s="4"/>
    </row>
    <row r="245" spans="5:14" x14ac:dyDescent="0.25">
      <c r="E245" s="4"/>
      <c r="N245" s="4"/>
    </row>
    <row r="246" spans="5:14" x14ac:dyDescent="0.25">
      <c r="E246" s="4"/>
      <c r="N246" s="4"/>
    </row>
    <row r="247" spans="5:14" x14ac:dyDescent="0.25">
      <c r="E247" s="4"/>
      <c r="N247" s="4"/>
    </row>
    <row r="248" spans="5:14" x14ac:dyDescent="0.25">
      <c r="E248" s="4"/>
      <c r="N248" s="4"/>
    </row>
    <row r="249" spans="5:14" x14ac:dyDescent="0.25">
      <c r="E249" s="4"/>
      <c r="N249" s="4"/>
    </row>
    <row r="250" spans="5:14" x14ac:dyDescent="0.25">
      <c r="E250" s="4"/>
      <c r="N250" s="4"/>
    </row>
    <row r="251" spans="5:14" x14ac:dyDescent="0.25">
      <c r="E251" s="4"/>
      <c r="N251" s="4"/>
    </row>
    <row r="252" spans="5:14" x14ac:dyDescent="0.25">
      <c r="E252" s="4"/>
      <c r="N252" s="4"/>
    </row>
    <row r="253" spans="5:14" x14ac:dyDescent="0.25">
      <c r="E253" s="4"/>
      <c r="N253" s="4"/>
    </row>
    <row r="254" spans="5:14" x14ac:dyDescent="0.25">
      <c r="E254" s="4"/>
      <c r="N254" s="4"/>
    </row>
    <row r="255" spans="5:14" x14ac:dyDescent="0.25">
      <c r="E255" s="4"/>
      <c r="N255" s="4"/>
    </row>
    <row r="256" spans="5:14" x14ac:dyDescent="0.25">
      <c r="E256" s="4"/>
      <c r="N256" s="4"/>
    </row>
    <row r="257" spans="5:14" x14ac:dyDescent="0.25">
      <c r="E257" s="4"/>
      <c r="N257" s="4"/>
    </row>
    <row r="258" spans="5:14" x14ac:dyDescent="0.25">
      <c r="E258" s="4"/>
      <c r="N258" s="4"/>
    </row>
    <row r="259" spans="5:14" x14ac:dyDescent="0.25">
      <c r="E259" s="4"/>
      <c r="N259" s="4"/>
    </row>
    <row r="260" spans="5:14" x14ac:dyDescent="0.25">
      <c r="E260" s="4"/>
      <c r="N260" s="4"/>
    </row>
    <row r="261" spans="5:14" x14ac:dyDescent="0.25">
      <c r="E261" s="4"/>
      <c r="N261" s="4"/>
    </row>
    <row r="262" spans="5:14" x14ac:dyDescent="0.25">
      <c r="E262" s="4"/>
      <c r="N262" s="4"/>
    </row>
    <row r="263" spans="5:14" x14ac:dyDescent="0.25">
      <c r="E263" s="4"/>
      <c r="N263" s="4"/>
    </row>
    <row r="264" spans="5:14" x14ac:dyDescent="0.25">
      <c r="E264" s="4"/>
      <c r="N264" s="4"/>
    </row>
    <row r="265" spans="5:14" x14ac:dyDescent="0.25">
      <c r="E265" s="4"/>
      <c r="N265" s="4"/>
    </row>
    <row r="266" spans="5:14" x14ac:dyDescent="0.25">
      <c r="E266" s="4"/>
      <c r="N266" s="4"/>
    </row>
    <row r="267" spans="5:14" x14ac:dyDescent="0.25">
      <c r="E267" s="4"/>
      <c r="N267" s="4"/>
    </row>
    <row r="268" spans="5:14" x14ac:dyDescent="0.25">
      <c r="E268" s="4"/>
      <c r="N268" s="4"/>
    </row>
    <row r="269" spans="5:14" x14ac:dyDescent="0.25">
      <c r="E269" s="4"/>
      <c r="N269" s="4"/>
    </row>
    <row r="270" spans="5:14" x14ac:dyDescent="0.25">
      <c r="E270" s="4"/>
      <c r="N270" s="4"/>
    </row>
    <row r="271" spans="5:14" x14ac:dyDescent="0.25">
      <c r="E271" s="4"/>
      <c r="N271" s="4"/>
    </row>
    <row r="272" spans="5:14" x14ac:dyDescent="0.25">
      <c r="E272" s="4"/>
      <c r="N272" s="4"/>
    </row>
    <row r="273" spans="5:14" x14ac:dyDescent="0.25">
      <c r="E273" s="4"/>
      <c r="N273" s="4"/>
    </row>
    <row r="274" spans="5:14" x14ac:dyDescent="0.25">
      <c r="E274" s="4"/>
      <c r="N274" s="4"/>
    </row>
    <row r="275" spans="5:14" x14ac:dyDescent="0.25">
      <c r="E275" s="4"/>
      <c r="N275" s="4"/>
    </row>
    <row r="276" spans="5:14" x14ac:dyDescent="0.25">
      <c r="E276" s="4"/>
      <c r="N276" s="4"/>
    </row>
    <row r="277" spans="5:14" x14ac:dyDescent="0.25">
      <c r="E277" s="4"/>
      <c r="N277" s="4"/>
    </row>
    <row r="278" spans="5:14" x14ac:dyDescent="0.25">
      <c r="E278" s="4"/>
      <c r="N278" s="4"/>
    </row>
    <row r="279" spans="5:14" x14ac:dyDescent="0.25">
      <c r="E279" s="4"/>
      <c r="N279" s="4"/>
    </row>
    <row r="280" spans="5:14" x14ac:dyDescent="0.25">
      <c r="E280" s="4"/>
      <c r="N280" s="4"/>
    </row>
    <row r="281" spans="5:14" x14ac:dyDescent="0.25">
      <c r="E281" s="4"/>
      <c r="N281" s="4"/>
    </row>
    <row r="282" spans="5:14" x14ac:dyDescent="0.25">
      <c r="E282" s="4"/>
      <c r="N282" s="4"/>
    </row>
    <row r="283" spans="5:14" x14ac:dyDescent="0.25">
      <c r="E283" s="4"/>
      <c r="N283" s="4"/>
    </row>
    <row r="284" spans="5:14" x14ac:dyDescent="0.25">
      <c r="E284" s="4"/>
      <c r="N284" s="4"/>
    </row>
    <row r="285" spans="5:14" x14ac:dyDescent="0.25">
      <c r="E285" s="4"/>
      <c r="N285" s="4"/>
    </row>
    <row r="286" spans="5:14" x14ac:dyDescent="0.25">
      <c r="E286" s="4"/>
      <c r="N286" s="4"/>
    </row>
    <row r="287" spans="5:14" x14ac:dyDescent="0.25">
      <c r="E287" s="4"/>
      <c r="N287" s="4"/>
    </row>
    <row r="288" spans="5:14" x14ac:dyDescent="0.25">
      <c r="E288" s="4"/>
      <c r="N288" s="4"/>
    </row>
    <row r="289" spans="5:14" x14ac:dyDescent="0.25">
      <c r="E289" s="4"/>
      <c r="N289" s="4"/>
    </row>
    <row r="290" spans="5:14" x14ac:dyDescent="0.25">
      <c r="E290" s="4"/>
      <c r="N290" s="4"/>
    </row>
    <row r="291" spans="5:14" x14ac:dyDescent="0.25">
      <c r="E291" s="4"/>
      <c r="N291" s="4"/>
    </row>
    <row r="292" spans="5:14" x14ac:dyDescent="0.25">
      <c r="E292" s="4"/>
      <c r="N292" s="4"/>
    </row>
    <row r="293" spans="5:14" x14ac:dyDescent="0.25">
      <c r="E293" s="4"/>
      <c r="N293" s="4"/>
    </row>
    <row r="294" spans="5:14" x14ac:dyDescent="0.25">
      <c r="E294" s="4"/>
      <c r="N294" s="4"/>
    </row>
    <row r="295" spans="5:14" x14ac:dyDescent="0.25">
      <c r="E295" s="4"/>
      <c r="N295" s="4"/>
    </row>
    <row r="296" spans="5:14" x14ac:dyDescent="0.25">
      <c r="E296" s="4"/>
      <c r="N296" s="4"/>
    </row>
    <row r="297" spans="5:14" x14ac:dyDescent="0.25">
      <c r="E297" s="4"/>
      <c r="N297" s="4"/>
    </row>
    <row r="298" spans="5:14" x14ac:dyDescent="0.25">
      <c r="E298" s="4"/>
      <c r="N298" s="4"/>
    </row>
    <row r="299" spans="5:14" x14ac:dyDescent="0.25">
      <c r="E299" s="4"/>
      <c r="N299" s="4"/>
    </row>
    <row r="300" spans="5:14" x14ac:dyDescent="0.25">
      <c r="E300" s="4"/>
      <c r="N300" s="4"/>
    </row>
    <row r="301" spans="5:14" x14ac:dyDescent="0.25">
      <c r="E301" s="4"/>
      <c r="N301" s="4"/>
    </row>
    <row r="302" spans="5:14" x14ac:dyDescent="0.25">
      <c r="E302" s="4"/>
      <c r="N302" s="4"/>
    </row>
    <row r="303" spans="5:14" x14ac:dyDescent="0.25">
      <c r="E303" s="4"/>
      <c r="N303" s="4"/>
    </row>
    <row r="304" spans="5:14" x14ac:dyDescent="0.25">
      <c r="E304" s="4"/>
      <c r="N304" s="4"/>
    </row>
    <row r="305" spans="5:14" x14ac:dyDescent="0.25">
      <c r="E305" s="4"/>
      <c r="N305" s="4"/>
    </row>
    <row r="306" spans="5:14" x14ac:dyDescent="0.25">
      <c r="E306" s="4"/>
      <c r="N306" s="4"/>
    </row>
    <row r="307" spans="5:14" x14ac:dyDescent="0.25">
      <c r="E307" s="4"/>
      <c r="N307" s="4"/>
    </row>
    <row r="308" spans="5:14" x14ac:dyDescent="0.25">
      <c r="E308" s="4"/>
      <c r="N308" s="4"/>
    </row>
    <row r="309" spans="5:14" x14ac:dyDescent="0.25">
      <c r="E309" s="4"/>
      <c r="N309" s="4"/>
    </row>
    <row r="310" spans="5:14" x14ac:dyDescent="0.25">
      <c r="E310" s="4"/>
      <c r="N310" s="4"/>
    </row>
    <row r="311" spans="5:14" x14ac:dyDescent="0.25">
      <c r="E311" s="4"/>
      <c r="N311" s="4"/>
    </row>
    <row r="312" spans="5:14" x14ac:dyDescent="0.25">
      <c r="E312" s="4"/>
      <c r="N312" s="4"/>
    </row>
    <row r="313" spans="5:14" x14ac:dyDescent="0.25">
      <c r="E313" s="4"/>
      <c r="N313" s="4"/>
    </row>
    <row r="314" spans="5:14" x14ac:dyDescent="0.25">
      <c r="E314" s="4"/>
      <c r="N314" s="4"/>
    </row>
    <row r="315" spans="5:14" x14ac:dyDescent="0.25">
      <c r="E315" s="4"/>
      <c r="N315" s="4"/>
    </row>
    <row r="316" spans="5:14" x14ac:dyDescent="0.25">
      <c r="E316" s="4"/>
      <c r="N316" s="4"/>
    </row>
    <row r="317" spans="5:14" x14ac:dyDescent="0.25">
      <c r="E317" s="4"/>
      <c r="N317" s="4"/>
    </row>
  </sheetData>
  <mergeCells count="2">
    <mergeCell ref="C1:L1"/>
    <mergeCell ref="N1:U1"/>
  </mergeCells>
  <conditionalFormatting sqref="U8">
    <cfRule type="cellIs" dxfId="14" priority="1" operator="between">
      <formula>0.05</formula>
      <formula>0.025</formula>
    </cfRule>
    <cfRule type="cellIs" dxfId="13" priority="2" operator="lessThan">
      <formula>0.025</formula>
    </cfRule>
    <cfRule type="cellIs" dxfId="12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zoomScale="86" workbookViewId="0">
      <selection activeCell="I7" sqref="I7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8" t="s">
        <v>18</v>
      </c>
      <c r="D1" s="38"/>
      <c r="E1" s="38"/>
      <c r="F1" s="38"/>
      <c r="G1" s="38"/>
      <c r="H1" s="38"/>
      <c r="I1" s="38"/>
      <c r="J1" s="38"/>
      <c r="K1" s="38"/>
      <c r="M1" s="39" t="s">
        <v>19</v>
      </c>
      <c r="N1" s="39"/>
      <c r="O1" s="39"/>
      <c r="P1" s="39"/>
      <c r="Q1" s="39"/>
      <c r="R1" s="39"/>
      <c r="S1" s="39"/>
      <c r="T1" s="39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156</v>
      </c>
      <c r="B3">
        <f>A3-$A$3</f>
        <v>0</v>
      </c>
      <c r="C3" s="4">
        <f t="shared" ref="C3:C34" si="0">((B3-$Y$3)/$Z$3)</f>
        <v>-2.8237511203216275</v>
      </c>
      <c r="D3" s="4">
        <f>Input!I4</f>
        <v>4069.7250111428575</v>
      </c>
      <c r="E3">
        <f>D3-$D$3</f>
        <v>0</v>
      </c>
      <c r="F3">
        <f>O3</f>
        <v>0</v>
      </c>
      <c r="G3">
        <f>(E3-F3)^2</f>
        <v>0</v>
      </c>
      <c r="H3">
        <f>(F3-$I$4)^2</f>
        <v>370985.89424852008</v>
      </c>
      <c r="I3" s="2" t="s">
        <v>11</v>
      </c>
      <c r="J3" s="23">
        <f>SUM(G3:G161)</f>
        <v>35285523.151564643</v>
      </c>
      <c r="K3">
        <f>1-(J3/J5)</f>
        <v>0.5088169451707838</v>
      </c>
      <c r="M3" s="4">
        <f>Input!J4</f>
        <v>4.1058737142852806</v>
      </c>
      <c r="N3">
        <f>M3-$M$3</f>
        <v>0</v>
      </c>
      <c r="O3" s="4">
        <v>0</v>
      </c>
      <c r="P3">
        <f>(N3-O3)^2</f>
        <v>0</v>
      </c>
      <c r="Q3">
        <f>(N3-$R$4)^2</f>
        <v>489.6699857152243</v>
      </c>
      <c r="R3" s="2" t="s">
        <v>11</v>
      </c>
      <c r="S3" s="23">
        <f>SUM(P4:P167)</f>
        <v>121323.89843274077</v>
      </c>
      <c r="T3">
        <f>1-(S3/S5)</f>
        <v>-1.4434294654672111</v>
      </c>
      <c r="V3">
        <f>COUNT(B4:B500)</f>
        <v>81</v>
      </c>
      <c r="X3">
        <v>1960.5215182617712</v>
      </c>
      <c r="Y3">
        <v>34.861429552128349</v>
      </c>
      <c r="Z3">
        <v>12.345786886543175</v>
      </c>
    </row>
    <row r="4" spans="1:26" ht="14.45" x14ac:dyDescent="0.3">
      <c r="A4">
        <f>Input!G5</f>
        <v>157</v>
      </c>
      <c r="B4">
        <f t="shared" ref="B4:B67" si="1">A4-$A$3</f>
        <v>1</v>
      </c>
      <c r="C4">
        <f t="shared" si="0"/>
        <v>-2.742751828078053</v>
      </c>
      <c r="D4" s="4">
        <f>Input!I5</f>
        <v>4073.8498058571427</v>
      </c>
      <c r="E4">
        <f t="shared" ref="E4:E67" si="2">D4-$D$3</f>
        <v>4.1247947142851444</v>
      </c>
      <c r="F4">
        <f>O4</f>
        <v>1.473099386070178</v>
      </c>
      <c r="G4">
        <f>(E4-F4)^2</f>
        <v>7.0314881136770788</v>
      </c>
      <c r="H4">
        <f t="shared" ref="H4:H67" si="3">(F4-$I$4)^2</f>
        <v>369193.57550917298</v>
      </c>
      <c r="I4">
        <f>AVERAGE(E3:E161)</f>
        <v>609.08611398432004</v>
      </c>
      <c r="J4" t="s">
        <v>5</v>
      </c>
      <c r="K4" t="s">
        <v>6</v>
      </c>
      <c r="M4" s="4">
        <f>Input!J5</f>
        <v>4.1247947142851444</v>
      </c>
      <c r="N4">
        <f>M4-$M$3</f>
        <v>1.8920999999863852E-2</v>
      </c>
      <c r="O4">
        <f>$X$3*((1/$Z$3)*(1/SQRT(2*PI()))*EXP(-1*C4*C4/2))</f>
        <v>1.473099386070178</v>
      </c>
      <c r="P4">
        <f>(N4-O4)^2</f>
        <v>2.1146347785140636</v>
      </c>
      <c r="Q4">
        <f t="shared" ref="Q4:Q67" si="4">(N4-$R$4)^2</f>
        <v>488.83295747268562</v>
      </c>
      <c r="R4">
        <f>AVERAGE(N3:N167)</f>
        <v>22.12848810278787</v>
      </c>
      <c r="S4" t="s">
        <v>5</v>
      </c>
      <c r="T4" t="s">
        <v>6</v>
      </c>
    </row>
    <row r="5" spans="1:26" ht="14.45" x14ac:dyDescent="0.3">
      <c r="A5">
        <f>Input!G6</f>
        <v>158</v>
      </c>
      <c r="B5">
        <f t="shared" si="1"/>
        <v>2</v>
      </c>
      <c r="C5">
        <f t="shared" si="0"/>
        <v>-2.6617525358344785</v>
      </c>
      <c r="D5" s="4">
        <f>Input!I6</f>
        <v>4078.1543508571435</v>
      </c>
      <c r="E5">
        <f t="shared" si="2"/>
        <v>8.4293397142860158</v>
      </c>
      <c r="F5">
        <f>F4+O5</f>
        <v>3.3066404803098086</v>
      </c>
      <c r="G5">
        <f t="shared" ref="G5:G68" si="5">(E5-F5)^2</f>
        <v>26.242047441780421</v>
      </c>
      <c r="H5">
        <f t="shared" si="3"/>
        <v>366968.77051879576</v>
      </c>
      <c r="J5">
        <f>SUM(H3:H161)</f>
        <v>71837826.660843134</v>
      </c>
      <c r="K5">
        <f>1-((1-K3)*(V3-1)/(V3-1-1))</f>
        <v>0.50259943814762909</v>
      </c>
      <c r="M5" s="4">
        <f>Input!J6</f>
        <v>4.3045450000008714</v>
      </c>
      <c r="N5">
        <f t="shared" ref="N5:N68" si="6">M5-$M$3</f>
        <v>0.19867128571559078</v>
      </c>
      <c r="O5">
        <f t="shared" ref="O5:O68" si="7">$X$3*((1/$Z$3)*(1/SQRT(2*PI()))*EXP(-1*C5*C5/2))</f>
        <v>1.8335410942396306</v>
      </c>
      <c r="P5">
        <f t="shared" ref="P5:P68" si="8">(N5-O5)^2</f>
        <v>2.6727992908234306</v>
      </c>
      <c r="Q5">
        <f t="shared" si="4"/>
        <v>480.91686563034614</v>
      </c>
      <c r="S5">
        <f>SUM(Q4:Q167)</f>
        <v>49653.120807210318</v>
      </c>
      <c r="T5">
        <f>1-((1-T3)*(X3-1)/(X3-1-1))</f>
        <v>-1.4446770542440941</v>
      </c>
    </row>
    <row r="6" spans="1:26" ht="14.45" x14ac:dyDescent="0.3">
      <c r="A6">
        <f>Input!G7</f>
        <v>159</v>
      </c>
      <c r="B6">
        <f t="shared" si="1"/>
        <v>3</v>
      </c>
      <c r="C6">
        <f t="shared" si="0"/>
        <v>-2.580753243590904</v>
      </c>
      <c r="D6" s="4">
        <f>Input!I7</f>
        <v>4082.7592678571432</v>
      </c>
      <c r="E6">
        <f t="shared" si="2"/>
        <v>13.034256714285675</v>
      </c>
      <c r="F6">
        <f t="shared" ref="F6:F69" si="9">F5+O6</f>
        <v>5.5738929896874936</v>
      </c>
      <c r="G6">
        <f t="shared" si="5"/>
        <v>55.657026903300455</v>
      </c>
      <c r="H6">
        <f t="shared" si="3"/>
        <v>364227.00088987424</v>
      </c>
      <c r="M6" s="4">
        <f>Input!J7</f>
        <v>4.6049169999996593</v>
      </c>
      <c r="N6">
        <f t="shared" si="6"/>
        <v>0.49904328571437873</v>
      </c>
      <c r="O6">
        <f t="shared" si="7"/>
        <v>2.267252509377685</v>
      </c>
      <c r="P6">
        <f t="shared" si="8"/>
        <v>3.1265638586479922</v>
      </c>
      <c r="Q6">
        <f t="shared" si="4"/>
        <v>467.83288309482731</v>
      </c>
    </row>
    <row r="7" spans="1:26" ht="14.45" x14ac:dyDescent="0.3">
      <c r="A7">
        <f>Input!G8</f>
        <v>160</v>
      </c>
      <c r="B7">
        <f t="shared" si="1"/>
        <v>4</v>
      </c>
      <c r="C7">
        <f t="shared" si="0"/>
        <v>-2.4997539513473299</v>
      </c>
      <c r="D7" s="4">
        <f>Input!I8</f>
        <v>4087.413852857143</v>
      </c>
      <c r="E7">
        <f t="shared" si="2"/>
        <v>17.688841714285445</v>
      </c>
      <c r="F7">
        <f t="shared" si="9"/>
        <v>8.3591147409768158</v>
      </c>
      <c r="G7">
        <f t="shared" si="5"/>
        <v>87.043805396482597</v>
      </c>
      <c r="H7">
        <f t="shared" si="3"/>
        <v>360872.92761991173</v>
      </c>
      <c r="M7" s="4">
        <f>Input!J8</f>
        <v>4.6545849999997699</v>
      </c>
      <c r="N7">
        <f t="shared" si="6"/>
        <v>0.54871128571448935</v>
      </c>
      <c r="O7">
        <f t="shared" si="7"/>
        <v>2.7852217512893227</v>
      </c>
      <c r="P7">
        <f t="shared" si="8"/>
        <v>5.0019790626257574</v>
      </c>
      <c r="Q7">
        <f t="shared" si="4"/>
        <v>465.68676747469772</v>
      </c>
      <c r="S7" s="17"/>
      <c r="T7" s="18"/>
    </row>
    <row r="8" spans="1:26" x14ac:dyDescent="0.25">
      <c r="A8">
        <f>Input!G9</f>
        <v>161</v>
      </c>
      <c r="B8">
        <f t="shared" si="1"/>
        <v>5</v>
      </c>
      <c r="C8">
        <f t="shared" si="0"/>
        <v>-2.4187546591037554</v>
      </c>
      <c r="D8" s="4">
        <f>Input!I9</f>
        <v>4092.0305957142855</v>
      </c>
      <c r="E8">
        <f t="shared" si="2"/>
        <v>22.305584571427971</v>
      </c>
      <c r="F8">
        <f t="shared" si="9"/>
        <v>11.758264575968479</v>
      </c>
      <c r="G8">
        <f t="shared" si="5"/>
        <v>111.24595908661964</v>
      </c>
      <c r="H8">
        <f t="shared" si="3"/>
        <v>356800.55967880628</v>
      </c>
      <c r="M8" s="4">
        <f>Input!J9</f>
        <v>4.6167428571425262</v>
      </c>
      <c r="N8">
        <f t="shared" si="6"/>
        <v>0.51086914285724561</v>
      </c>
      <c r="O8">
        <f t="shared" si="7"/>
        <v>3.3991498349916633</v>
      </c>
      <c r="P8">
        <f t="shared" si="8"/>
        <v>8.3421653565564711</v>
      </c>
      <c r="Q8">
        <f t="shared" si="4"/>
        <v>467.321449496752</v>
      </c>
      <c r="S8" s="19" t="s">
        <v>28</v>
      </c>
      <c r="T8" s="24">
        <f>SQRT((T5-K5)^2)</f>
        <v>1.9472764923917232</v>
      </c>
    </row>
    <row r="9" spans="1:26" x14ac:dyDescent="0.25">
      <c r="A9">
        <f>Input!G10</f>
        <v>162</v>
      </c>
      <c r="B9">
        <f t="shared" si="1"/>
        <v>6</v>
      </c>
      <c r="C9">
        <f t="shared" si="0"/>
        <v>-2.3377553668601809</v>
      </c>
      <c r="D9" s="4">
        <f>Input!I10</f>
        <v>4096.6260524285708</v>
      </c>
      <c r="E9">
        <f t="shared" si="2"/>
        <v>26.901041285713291</v>
      </c>
      <c r="F9">
        <f t="shared" si="9"/>
        <v>15.879538517390518</v>
      </c>
      <c r="G9">
        <f t="shared" si="5"/>
        <v>121.47352327214654</v>
      </c>
      <c r="H9">
        <f t="shared" si="3"/>
        <v>351894.04117720196</v>
      </c>
      <c r="M9" s="4">
        <f>Input!J10</f>
        <v>4.5954567142853193</v>
      </c>
      <c r="N9">
        <f t="shared" si="6"/>
        <v>0.48958300000003874</v>
      </c>
      <c r="O9">
        <f t="shared" si="7"/>
        <v>4.1212739414220385</v>
      </c>
      <c r="P9">
        <f t="shared" si="8"/>
        <v>13.189179094006612</v>
      </c>
      <c r="Q9">
        <f t="shared" si="4"/>
        <v>468.24221404745725</v>
      </c>
      <c r="S9" s="21"/>
      <c r="T9" s="22"/>
    </row>
    <row r="10" spans="1:26" x14ac:dyDescent="0.25">
      <c r="A10">
        <f>Input!G11</f>
        <v>163</v>
      </c>
      <c r="B10">
        <f t="shared" si="1"/>
        <v>7</v>
      </c>
      <c r="C10">
        <f t="shared" si="0"/>
        <v>-2.2567560746166064</v>
      </c>
      <c r="D10" s="4">
        <f>Input!I11</f>
        <v>4101.1931274285716</v>
      </c>
      <c r="E10">
        <f t="shared" si="2"/>
        <v>31.468116285714132</v>
      </c>
      <c r="F10">
        <f t="shared" si="9"/>
        <v>20.843670287472655</v>
      </c>
      <c r="G10">
        <f t="shared" si="5"/>
        <v>112.87885276954933</v>
      </c>
      <c r="H10">
        <f t="shared" si="3"/>
        <v>346029.17256643873</v>
      </c>
      <c r="M10" s="4">
        <f>Input!J11</f>
        <v>4.5670750000008411</v>
      </c>
      <c r="N10">
        <f t="shared" si="6"/>
        <v>0.46120128571556052</v>
      </c>
      <c r="O10">
        <f t="shared" si="7"/>
        <v>4.9641317700821368</v>
      </c>
      <c r="P10">
        <f t="shared" si="8"/>
        <v>20.27638294703781</v>
      </c>
      <c r="Q10">
        <f t="shared" si="4"/>
        <v>469.47131801327549</v>
      </c>
    </row>
    <row r="11" spans="1:26" x14ac:dyDescent="0.25">
      <c r="A11">
        <f>Input!G12</f>
        <v>164</v>
      </c>
      <c r="B11">
        <f t="shared" si="1"/>
        <v>8</v>
      </c>
      <c r="C11">
        <f t="shared" si="0"/>
        <v>-2.1757567823730319</v>
      </c>
      <c r="D11" s="4">
        <f>Input!I12</f>
        <v>4105.9872554285712</v>
      </c>
      <c r="E11">
        <f t="shared" si="2"/>
        <v>36.262244285713678</v>
      </c>
      <c r="F11">
        <f t="shared" si="9"/>
        <v>26.783934509867052</v>
      </c>
      <c r="G11">
        <f t="shared" si="5"/>
        <v>89.838356206909708</v>
      </c>
      <c r="H11">
        <f t="shared" si="3"/>
        <v>339075.82822069799</v>
      </c>
      <c r="M11" s="4">
        <f>Input!J12</f>
        <v>4.7941279999995459</v>
      </c>
      <c r="N11">
        <f t="shared" si="6"/>
        <v>0.68825428571426528</v>
      </c>
      <c r="O11">
        <f t="shared" si="7"/>
        <v>5.940264222394398</v>
      </c>
      <c r="P11">
        <f t="shared" si="8"/>
        <v>27.583608374986852</v>
      </c>
      <c r="Q11">
        <f t="shared" si="4"/>
        <v>459.68362613078659</v>
      </c>
    </row>
    <row r="12" spans="1:26" x14ac:dyDescent="0.25">
      <c r="A12">
        <f>Input!G13</f>
        <v>165</v>
      </c>
      <c r="B12">
        <f t="shared" si="1"/>
        <v>9</v>
      </c>
      <c r="C12">
        <f t="shared" si="0"/>
        <v>-2.0947574901294574</v>
      </c>
      <c r="D12" s="4">
        <f>Input!I13</f>
        <v>4110.8263209999996</v>
      </c>
      <c r="E12">
        <f t="shared" si="2"/>
        <v>41.101309857142041</v>
      </c>
      <c r="F12">
        <f t="shared" si="9"/>
        <v>33.845790683518558</v>
      </c>
      <c r="G12">
        <f t="shared" si="5"/>
        <v>52.642558478817989</v>
      </c>
      <c r="H12">
        <f t="shared" si="3"/>
        <v>330901.4295512106</v>
      </c>
      <c r="M12" s="4">
        <f>Input!J13</f>
        <v>4.8390655714283639</v>
      </c>
      <c r="N12">
        <f t="shared" si="6"/>
        <v>0.73319185714308333</v>
      </c>
      <c r="O12">
        <f t="shared" si="7"/>
        <v>7.0618561736515044</v>
      </c>
      <c r="P12">
        <f t="shared" si="8"/>
        <v>40.051992031047</v>
      </c>
      <c r="Q12">
        <f t="shared" si="4"/>
        <v>457.75870143890188</v>
      </c>
    </row>
    <row r="13" spans="1:26" x14ac:dyDescent="0.25">
      <c r="A13">
        <f>Input!G14</f>
        <v>166</v>
      </c>
      <c r="B13">
        <f t="shared" si="1"/>
        <v>10</v>
      </c>
      <c r="C13">
        <f t="shared" si="0"/>
        <v>-2.013758197885883</v>
      </c>
      <c r="D13" s="4">
        <f>Input!I14</f>
        <v>4116.0745548571422</v>
      </c>
      <c r="E13">
        <f t="shared" si="2"/>
        <v>46.349543714284664</v>
      </c>
      <c r="F13">
        <f t="shared" si="9"/>
        <v>42.186108828427585</v>
      </c>
      <c r="G13">
        <f t="shared" si="5"/>
        <v>17.334190048771749</v>
      </c>
      <c r="H13">
        <f t="shared" si="3"/>
        <v>321375.6158457509</v>
      </c>
      <c r="M13" s="4">
        <f>Input!J14</f>
        <v>5.2482338571426226</v>
      </c>
      <c r="N13">
        <f t="shared" si="6"/>
        <v>1.142360142857342</v>
      </c>
      <c r="O13">
        <f t="shared" si="7"/>
        <v>8.3403181449090269</v>
      </c>
      <c r="P13">
        <f t="shared" si="8"/>
        <v>51.810599399299882</v>
      </c>
      <c r="Q13">
        <f t="shared" si="4"/>
        <v>440.41756675057786</v>
      </c>
    </row>
    <row r="14" spans="1:26" x14ac:dyDescent="0.25">
      <c r="A14">
        <f>Input!G15</f>
        <v>167</v>
      </c>
      <c r="B14">
        <f t="shared" si="1"/>
        <v>11</v>
      </c>
      <c r="C14">
        <f t="shared" si="0"/>
        <v>-1.9327589056423085</v>
      </c>
      <c r="D14" s="4">
        <f>Input!I15</f>
        <v>4121.4457755714284</v>
      </c>
      <c r="E14">
        <f t="shared" si="2"/>
        <v>51.720764428570874</v>
      </c>
      <c r="F14">
        <f t="shared" si="9"/>
        <v>51.971924028943178</v>
      </c>
      <c r="G14">
        <f t="shared" si="5"/>
        <v>6.3081144859175556E-2</v>
      </c>
      <c r="H14">
        <f t="shared" si="3"/>
        <v>310376.22064963577</v>
      </c>
      <c r="M14" s="4">
        <f>Input!J15</f>
        <v>5.3712207142862098</v>
      </c>
      <c r="N14">
        <f t="shared" si="6"/>
        <v>1.2653470000009293</v>
      </c>
      <c r="O14">
        <f t="shared" si="7"/>
        <v>9.7858152005155912</v>
      </c>
      <c r="P14">
        <f t="shared" si="8"/>
        <v>72.598378355981566</v>
      </c>
      <c r="Q14">
        <f t="shared" si="4"/>
        <v>435.27065667479786</v>
      </c>
    </row>
    <row r="15" spans="1:26" x14ac:dyDescent="0.25">
      <c r="A15">
        <f>Input!G16</f>
        <v>168</v>
      </c>
      <c r="B15">
        <f t="shared" si="1"/>
        <v>12</v>
      </c>
      <c r="C15">
        <f t="shared" si="0"/>
        <v>-1.851759613398734</v>
      </c>
      <c r="D15" s="4">
        <f>Input!I16</f>
        <v>4127.3491515714286</v>
      </c>
      <c r="E15">
        <f t="shared" si="2"/>
        <v>57.624140428571081</v>
      </c>
      <c r="F15">
        <f t="shared" si="9"/>
        <v>63.37867726783557</v>
      </c>
      <c r="G15">
        <f t="shared" si="5"/>
        <v>33.114694234452131</v>
      </c>
      <c r="H15">
        <f t="shared" si="3"/>
        <v>297796.60648767592</v>
      </c>
      <c r="M15" s="4">
        <f>Input!J16</f>
        <v>5.9033760000002076</v>
      </c>
      <c r="N15">
        <f t="shared" si="6"/>
        <v>1.797502285714927</v>
      </c>
      <c r="O15">
        <f t="shared" si="7"/>
        <v>11.406753238892396</v>
      </c>
      <c r="P15">
        <f t="shared" si="8"/>
        <v>92.33770388114209</v>
      </c>
      <c r="Q15">
        <f t="shared" si="4"/>
        <v>413.34898429402114</v>
      </c>
    </row>
    <row r="16" spans="1:26" x14ac:dyDescent="0.25">
      <c r="A16">
        <f>Input!G17</f>
        <v>169</v>
      </c>
      <c r="B16">
        <f t="shared" si="1"/>
        <v>13</v>
      </c>
      <c r="C16">
        <f t="shared" si="0"/>
        <v>-1.7707603211551595</v>
      </c>
      <c r="D16" s="4">
        <f>Input!I17</f>
        <v>4133.4890409999998</v>
      </c>
      <c r="E16">
        <f t="shared" si="2"/>
        <v>63.764029857142305</v>
      </c>
      <c r="F16">
        <f t="shared" si="9"/>
        <v>76.587914098881242</v>
      </c>
      <c r="G16">
        <f t="shared" si="5"/>
        <v>164.45200704552025</v>
      </c>
      <c r="H16">
        <f t="shared" si="3"/>
        <v>283554.33288123272</v>
      </c>
      <c r="M16" s="4">
        <f>Input!J17</f>
        <v>6.1398894285712231</v>
      </c>
      <c r="N16">
        <f t="shared" si="6"/>
        <v>2.0340157142859425</v>
      </c>
      <c r="O16">
        <f t="shared" si="7"/>
        <v>13.209236831045677</v>
      </c>
      <c r="P16">
        <f t="shared" si="8"/>
        <v>124.88556700847269</v>
      </c>
      <c r="Q16">
        <f t="shared" si="4"/>
        <v>403.78782057226636</v>
      </c>
    </row>
    <row r="17" spans="1:17" x14ac:dyDescent="0.25">
      <c r="A17">
        <f>Input!G18</f>
        <v>170</v>
      </c>
      <c r="B17">
        <f t="shared" si="1"/>
        <v>14</v>
      </c>
      <c r="C17">
        <f t="shared" si="0"/>
        <v>-1.689761028911585</v>
      </c>
      <c r="D17" s="4">
        <f>Input!I18</f>
        <v>4140.1539904285719</v>
      </c>
      <c r="E17">
        <f t="shared" si="2"/>
        <v>70.428979285714377</v>
      </c>
      <c r="F17">
        <f t="shared" si="9"/>
        <v>91.78443076484777</v>
      </c>
      <c r="G17">
        <f t="shared" si="5"/>
        <v>456.05530787762063</v>
      </c>
      <c r="H17">
        <f t="shared" si="3"/>
        <v>267601.03146169923</v>
      </c>
      <c r="M17" s="4">
        <f>Input!J18</f>
        <v>6.6649494285720721</v>
      </c>
      <c r="N17">
        <f t="shared" si="6"/>
        <v>2.5590757142867915</v>
      </c>
      <c r="O17">
        <f t="shared" si="7"/>
        <v>15.196516665966522</v>
      </c>
      <c r="P17">
        <f t="shared" si="8"/>
        <v>159.7049138071919</v>
      </c>
      <c r="Q17">
        <f t="shared" si="4"/>
        <v>382.96190123121949</v>
      </c>
    </row>
    <row r="18" spans="1:17" x14ac:dyDescent="0.25">
      <c r="A18">
        <f>Input!G19</f>
        <v>171</v>
      </c>
      <c r="B18">
        <f t="shared" si="1"/>
        <v>15</v>
      </c>
      <c r="C18">
        <f t="shared" si="0"/>
        <v>-1.6087617366680105</v>
      </c>
      <c r="D18" s="4">
        <f>Input!I19</f>
        <v>4147.0365321428571</v>
      </c>
      <c r="E18">
        <f t="shared" si="2"/>
        <v>77.31152099999963</v>
      </c>
      <c r="F18">
        <f t="shared" si="9"/>
        <v>109.15287898715344</v>
      </c>
      <c r="G18">
        <f t="shared" si="5"/>
        <v>1013.872078466084</v>
      </c>
      <c r="H18">
        <f t="shared" si="3"/>
        <v>249933.23945473222</v>
      </c>
      <c r="M18" s="4">
        <f>Input!J19</f>
        <v>6.882541714285253</v>
      </c>
      <c r="N18">
        <f t="shared" si="6"/>
        <v>2.7766679999999724</v>
      </c>
      <c r="O18">
        <f t="shared" si="7"/>
        <v>17.36844822230567</v>
      </c>
      <c r="P18">
        <f t="shared" si="8"/>
        <v>212.92005005607172</v>
      </c>
      <c r="Q18">
        <f t="shared" si="4"/>
        <v>374.49294129066578</v>
      </c>
    </row>
    <row r="19" spans="1:17" x14ac:dyDescent="0.25">
      <c r="A19">
        <f>Input!G20</f>
        <v>172</v>
      </c>
      <c r="B19">
        <f t="shared" si="1"/>
        <v>16</v>
      </c>
      <c r="C19">
        <f t="shared" si="0"/>
        <v>-1.527762444424436</v>
      </c>
      <c r="D19" s="4">
        <f>Input!I20</f>
        <v>4154.2052551428569</v>
      </c>
      <c r="E19">
        <f t="shared" si="2"/>
        <v>84.480243999999402</v>
      </c>
      <c r="F19">
        <f t="shared" si="9"/>
        <v>128.87386520545633</v>
      </c>
      <c r="G19">
        <f t="shared" si="5"/>
        <v>1970.7936037335946</v>
      </c>
      <c r="H19">
        <f t="shared" si="3"/>
        <v>230603.80387725326</v>
      </c>
      <c r="M19" s="4">
        <f>Input!J20</f>
        <v>7.1687229999997726</v>
      </c>
      <c r="N19">
        <f t="shared" si="6"/>
        <v>3.062849285714492</v>
      </c>
      <c r="O19">
        <f t="shared" si="7"/>
        <v>19.720986218302887</v>
      </c>
      <c r="P19">
        <f t="shared" si="8"/>
        <v>277.49352606486548</v>
      </c>
      <c r="Q19">
        <f t="shared" si="4"/>
        <v>363.49858350309512</v>
      </c>
    </row>
    <row r="20" spans="1:17" x14ac:dyDescent="0.25">
      <c r="A20">
        <f>Input!G21</f>
        <v>173</v>
      </c>
      <c r="B20">
        <f t="shared" si="1"/>
        <v>17</v>
      </c>
      <c r="C20">
        <f t="shared" si="0"/>
        <v>-1.4467631521808617</v>
      </c>
      <c r="D20" s="4">
        <f>Input!I21</f>
        <v>4161.4260111428575</v>
      </c>
      <c r="E20">
        <f t="shared" si="2"/>
        <v>91.701000000000022</v>
      </c>
      <c r="F20">
        <f t="shared" si="9"/>
        <v>151.11960661649607</v>
      </c>
      <c r="G20">
        <f t="shared" si="5"/>
        <v>3530.5708122459082</v>
      </c>
      <c r="H20">
        <f t="shared" si="3"/>
        <v>209733.32187068317</v>
      </c>
      <c r="M20" s="4">
        <f>Input!J21</f>
        <v>7.2207560000006197</v>
      </c>
      <c r="N20">
        <f t="shared" si="6"/>
        <v>3.1148822857153391</v>
      </c>
      <c r="O20">
        <f t="shared" si="7"/>
        <v>22.245741411039738</v>
      </c>
      <c r="P20">
        <f t="shared" si="8"/>
        <v>365.98977087300784</v>
      </c>
      <c r="Q20">
        <f t="shared" si="4"/>
        <v>361.51720616701436</v>
      </c>
    </row>
    <row r="21" spans="1:17" x14ac:dyDescent="0.25">
      <c r="A21">
        <f>Input!G22</f>
        <v>174</v>
      </c>
      <c r="B21">
        <f t="shared" si="1"/>
        <v>18</v>
      </c>
      <c r="C21">
        <f t="shared" si="0"/>
        <v>-1.3657638599372872</v>
      </c>
      <c r="D21" s="4">
        <f>Input!I22</f>
        <v>4169.3137351428577</v>
      </c>
      <c r="E21">
        <f t="shared" si="2"/>
        <v>99.588724000000184</v>
      </c>
      <c r="F21">
        <f t="shared" si="9"/>
        <v>176.04923377119272</v>
      </c>
      <c r="G21">
        <f t="shared" si="5"/>
        <v>5846.209554470629</v>
      </c>
      <c r="H21">
        <f t="shared" si="3"/>
        <v>187520.93962471839</v>
      </c>
      <c r="M21" s="4">
        <f>Input!J22</f>
        <v>7.8877240000001621</v>
      </c>
      <c r="N21">
        <f t="shared" si="6"/>
        <v>3.7818502857148815</v>
      </c>
      <c r="O21">
        <f t="shared" si="7"/>
        <v>24.92962715469665</v>
      </c>
      <c r="P21">
        <f t="shared" si="8"/>
        <v>447.22846650024036</v>
      </c>
      <c r="Q21">
        <f t="shared" si="4"/>
        <v>336.59911919085272</v>
      </c>
    </row>
    <row r="22" spans="1:17" x14ac:dyDescent="0.25">
      <c r="A22">
        <f>Input!G23</f>
        <v>175</v>
      </c>
      <c r="B22">
        <f t="shared" si="1"/>
        <v>19</v>
      </c>
      <c r="C22">
        <f t="shared" si="0"/>
        <v>-1.2847645676937127</v>
      </c>
      <c r="D22" s="4">
        <f>Input!I23</f>
        <v>4177.234571</v>
      </c>
      <c r="E22">
        <f t="shared" si="2"/>
        <v>107.50955985714245</v>
      </c>
      <c r="F22">
        <f t="shared" si="9"/>
        <v>203.80385633207743</v>
      </c>
      <c r="G22">
        <f t="shared" si="5"/>
        <v>9272.5915336026756</v>
      </c>
      <c r="H22">
        <f t="shared" si="3"/>
        <v>164253.70836769877</v>
      </c>
      <c r="M22" s="4">
        <f>Input!J23</f>
        <v>7.920835857142265</v>
      </c>
      <c r="N22">
        <f t="shared" si="6"/>
        <v>3.8149621428569844</v>
      </c>
      <c r="O22">
        <f t="shared" si="7"/>
        <v>27.754622560884716</v>
      </c>
      <c r="P22">
        <f t="shared" si="8"/>
        <v>573.1073409304837</v>
      </c>
      <c r="Q22">
        <f t="shared" si="4"/>
        <v>335.38523308506245</v>
      </c>
    </row>
    <row r="23" spans="1:17" x14ac:dyDescent="0.25">
      <c r="A23">
        <f>Input!G24</f>
        <v>176</v>
      </c>
      <c r="B23">
        <f t="shared" si="1"/>
        <v>20</v>
      </c>
      <c r="C23">
        <f t="shared" si="0"/>
        <v>-1.2037652754501382</v>
      </c>
      <c r="D23" s="4">
        <f>Input!I24</f>
        <v>4185.2996801428571</v>
      </c>
      <c r="E23">
        <f t="shared" si="2"/>
        <v>115.57466899999963</v>
      </c>
      <c r="F23">
        <f t="shared" si="9"/>
        <v>234.50153330516889</v>
      </c>
      <c r="G23">
        <f t="shared" si="5"/>
        <v>14143.599053460142</v>
      </c>
      <c r="H23">
        <f t="shared" si="3"/>
        <v>140313.60808257549</v>
      </c>
      <c r="M23" s="4">
        <f>Input!J24</f>
        <v>8.0651091428571817</v>
      </c>
      <c r="N23">
        <f t="shared" si="6"/>
        <v>3.9592354285719011</v>
      </c>
      <c r="O23">
        <f t="shared" si="7"/>
        <v>30.697676973091468</v>
      </c>
      <c r="P23">
        <f t="shared" si="8"/>
        <v>714.94425622968993</v>
      </c>
      <c r="Q23">
        <f t="shared" si="4"/>
        <v>330.1217427395041</v>
      </c>
    </row>
    <row r="24" spans="1:17" x14ac:dyDescent="0.25">
      <c r="A24">
        <f>Input!G25</f>
        <v>177</v>
      </c>
      <c r="B24">
        <f t="shared" si="1"/>
        <v>21</v>
      </c>
      <c r="C24">
        <f t="shared" si="0"/>
        <v>-1.1227659832065637</v>
      </c>
      <c r="D24" s="4">
        <f>Input!I25</f>
        <v>4193.3387727142854</v>
      </c>
      <c r="E24">
        <f t="shared" si="2"/>
        <v>123.61376157142786</v>
      </c>
      <c r="F24">
        <f t="shared" si="9"/>
        <v>268.23231000451699</v>
      </c>
      <c r="G24">
        <f t="shared" si="5"/>
        <v>20914.524550893748</v>
      </c>
      <c r="H24">
        <f t="shared" si="3"/>
        <v>116181.31568750199</v>
      </c>
      <c r="M24" s="4">
        <f>Input!J25</f>
        <v>8.0390925714282275</v>
      </c>
      <c r="N24">
        <f t="shared" si="6"/>
        <v>3.9332188571429469</v>
      </c>
      <c r="O24">
        <f t="shared" si="7"/>
        <v>33.73077669934812</v>
      </c>
      <c r="P24">
        <f t="shared" si="8"/>
        <v>887.89445335956293</v>
      </c>
      <c r="Q24">
        <f t="shared" si="4"/>
        <v>331.06782292151195</v>
      </c>
    </row>
    <row r="25" spans="1:17" x14ac:dyDescent="0.25">
      <c r="A25">
        <f>Input!G26</f>
        <v>178</v>
      </c>
      <c r="B25">
        <f t="shared" si="1"/>
        <v>22</v>
      </c>
      <c r="C25">
        <f t="shared" si="0"/>
        <v>-1.0417666909629892</v>
      </c>
      <c r="D25" s="4">
        <f>Input!I26</f>
        <v>4201.7704777142862</v>
      </c>
      <c r="E25">
        <f t="shared" si="2"/>
        <v>132.04546657142873</v>
      </c>
      <c r="F25">
        <f t="shared" si="9"/>
        <v>305.05349957800513</v>
      </c>
      <c r="G25">
        <f t="shared" si="5"/>
        <v>29931.779484804629</v>
      </c>
      <c r="H25">
        <f t="shared" si="3"/>
        <v>92435.830622738955</v>
      </c>
      <c r="M25" s="4">
        <f>Input!J26</f>
        <v>8.4317050000008749</v>
      </c>
      <c r="N25">
        <f t="shared" si="6"/>
        <v>4.3258312857155943</v>
      </c>
      <c r="O25">
        <f t="shared" si="7"/>
        <v>36.821189573488113</v>
      </c>
      <c r="P25">
        <f t="shared" si="8"/>
        <v>1055.9483102507061</v>
      </c>
      <c r="Q25">
        <f t="shared" si="4"/>
        <v>316.93458974644994</v>
      </c>
    </row>
    <row r="26" spans="1:17" x14ac:dyDescent="0.25">
      <c r="A26">
        <f>Input!G27</f>
        <v>179</v>
      </c>
      <c r="B26">
        <f t="shared" si="1"/>
        <v>23</v>
      </c>
      <c r="C26">
        <f t="shared" si="0"/>
        <v>-0.96076739871941474</v>
      </c>
      <c r="D26" s="4">
        <f>Input!I27</f>
        <v>4210.9542955714287</v>
      </c>
      <c r="E26">
        <f t="shared" si="2"/>
        <v>141.22928442857119</v>
      </c>
      <c r="F26">
        <f t="shared" si="9"/>
        <v>344.98539565893395</v>
      </c>
      <c r="G26">
        <f t="shared" si="5"/>
        <v>41516.55286371996</v>
      </c>
      <c r="H26">
        <f t="shared" si="3"/>
        <v>69749.189419984919</v>
      </c>
      <c r="M26" s="4">
        <f>Input!J27</f>
        <v>9.1838178571424578</v>
      </c>
      <c r="N26">
        <f t="shared" si="6"/>
        <v>5.0779441428571772</v>
      </c>
      <c r="O26">
        <f t="shared" si="7"/>
        <v>39.931896080928837</v>
      </c>
      <c r="P26">
        <f t="shared" si="8"/>
        <v>1214.7979657014091</v>
      </c>
      <c r="Q26">
        <f t="shared" si="4"/>
        <v>290.72104932952902</v>
      </c>
    </row>
    <row r="27" spans="1:17" x14ac:dyDescent="0.25">
      <c r="A27">
        <f>Input!G28</f>
        <v>180</v>
      </c>
      <c r="B27">
        <f t="shared" si="1"/>
        <v>24</v>
      </c>
      <c r="C27">
        <f t="shared" si="0"/>
        <v>-0.87976810647584036</v>
      </c>
      <c r="D27" s="4">
        <f>Input!I28</f>
        <v>4221.0203085714293</v>
      </c>
      <c r="E27">
        <f t="shared" si="2"/>
        <v>151.29529742857176</v>
      </c>
      <c r="F27">
        <f t="shared" si="9"/>
        <v>388.00760341014899</v>
      </c>
      <c r="G27">
        <f t="shared" si="5"/>
        <v>56032.715803115847</v>
      </c>
      <c r="H27">
        <f t="shared" si="3"/>
        <v>48875.707837693859</v>
      </c>
      <c r="M27" s="4">
        <f>Input!J28</f>
        <v>10.066013000000567</v>
      </c>
      <c r="N27">
        <f t="shared" si="6"/>
        <v>5.960139285715286</v>
      </c>
      <c r="O27">
        <f t="shared" si="7"/>
        <v>43.022207751215014</v>
      </c>
      <c r="P27">
        <f t="shared" si="8"/>
        <v>1373.5969189413893</v>
      </c>
      <c r="Q27">
        <f t="shared" si="4"/>
        <v>261.41550347053243</v>
      </c>
    </row>
    <row r="28" spans="1:17" x14ac:dyDescent="0.25">
      <c r="A28">
        <f>Input!G29</f>
        <v>181</v>
      </c>
      <c r="B28">
        <f t="shared" si="1"/>
        <v>25</v>
      </c>
      <c r="C28">
        <f t="shared" si="0"/>
        <v>-0.79876881423226587</v>
      </c>
      <c r="D28" s="4">
        <f>Input!I29</f>
        <v>4232.1317111428571</v>
      </c>
      <c r="E28">
        <f t="shared" si="2"/>
        <v>162.40669999999955</v>
      </c>
      <c r="F28">
        <f t="shared" si="9"/>
        <v>434.05616806758695</v>
      </c>
      <c r="G28">
        <f t="shared" si="5"/>
        <v>73793.433501403197</v>
      </c>
      <c r="H28">
        <f t="shared" si="3"/>
        <v>30635.481967614509</v>
      </c>
      <c r="M28" s="4">
        <f>Input!J29</f>
        <v>11.111402571427789</v>
      </c>
      <c r="N28">
        <f t="shared" si="6"/>
        <v>7.0055288571425081</v>
      </c>
      <c r="O28">
        <f t="shared" si="7"/>
        <v>46.048564657437957</v>
      </c>
      <c r="P28">
        <f t="shared" si="8"/>
        <v>1524.3586445031522</v>
      </c>
      <c r="Q28">
        <f t="shared" si="4"/>
        <v>228.70389634545052</v>
      </c>
    </row>
    <row r="29" spans="1:17" x14ac:dyDescent="0.25">
      <c r="A29">
        <f>Input!G30</f>
        <v>182</v>
      </c>
      <c r="B29">
        <f t="shared" si="1"/>
        <v>26</v>
      </c>
      <c r="C29">
        <f t="shared" si="0"/>
        <v>-0.71776952198869137</v>
      </c>
      <c r="D29" s="4">
        <f>Input!I30</f>
        <v>4244.9743922857142</v>
      </c>
      <c r="E29">
        <f t="shared" si="2"/>
        <v>175.24938114285669</v>
      </c>
      <c r="F29">
        <f t="shared" si="9"/>
        <v>483.02166270326666</v>
      </c>
      <c r="G29">
        <f t="shared" si="5"/>
        <v>94723.777296900269</v>
      </c>
      <c r="H29">
        <f t="shared" si="3"/>
        <v>15892.24587679308</v>
      </c>
      <c r="M29" s="4">
        <f>Input!J30</f>
        <v>12.842681142857145</v>
      </c>
      <c r="N29">
        <f t="shared" si="6"/>
        <v>8.7368074285718649</v>
      </c>
      <c r="O29">
        <f t="shared" si="7"/>
        <v>48.965494635679725</v>
      </c>
      <c r="P29">
        <f t="shared" si="8"/>
        <v>1618.3472744073235</v>
      </c>
      <c r="Q29">
        <f t="shared" si="4"/>
        <v>179.33711128017043</v>
      </c>
    </row>
    <row r="30" spans="1:17" x14ac:dyDescent="0.25">
      <c r="A30">
        <f>Input!G31</f>
        <v>183</v>
      </c>
      <c r="B30">
        <f t="shared" si="1"/>
        <v>27</v>
      </c>
      <c r="C30">
        <f t="shared" si="0"/>
        <v>-0.63677022974511688</v>
      </c>
      <c r="D30" s="4">
        <f>Input!I31</f>
        <v>4259.3142035714291</v>
      </c>
      <c r="E30">
        <f t="shared" si="2"/>
        <v>189.58919242857155</v>
      </c>
      <c r="F30">
        <f t="shared" si="9"/>
        <v>534.74837047963774</v>
      </c>
      <c r="G30">
        <f t="shared" si="5"/>
        <v>119134.85819288761</v>
      </c>
      <c r="H30">
        <f t="shared" si="3"/>
        <v>5526.1001093679342</v>
      </c>
      <c r="M30" s="4">
        <f>Input!J31</f>
        <v>14.339811285714859</v>
      </c>
      <c r="N30">
        <f t="shared" si="6"/>
        <v>10.233937571429578</v>
      </c>
      <c r="O30">
        <f t="shared" si="7"/>
        <v>51.726707776371128</v>
      </c>
      <c r="P30">
        <f t="shared" si="8"/>
        <v>1721.6499792800853</v>
      </c>
      <c r="Q30">
        <f t="shared" si="4"/>
        <v>141.4803323430358</v>
      </c>
    </row>
    <row r="31" spans="1:17" x14ac:dyDescent="0.25">
      <c r="A31">
        <f>Input!G32</f>
        <v>184</v>
      </c>
      <c r="B31">
        <f t="shared" si="1"/>
        <v>28</v>
      </c>
      <c r="C31">
        <f t="shared" si="0"/>
        <v>-0.55577093750154249</v>
      </c>
      <c r="D31" s="4">
        <f>Input!I32</f>
        <v>4274.7774538571421</v>
      </c>
      <c r="E31">
        <f t="shared" si="2"/>
        <v>205.05244271428455</v>
      </c>
      <c r="F31">
        <f t="shared" si="9"/>
        <v>589.03466188745801</v>
      </c>
      <c r="G31">
        <f t="shared" si="5"/>
        <v>147442.34464115501</v>
      </c>
      <c r="H31">
        <f t="shared" si="3"/>
        <v>402.06073119275237</v>
      </c>
      <c r="M31" s="4">
        <f>Input!J32</f>
        <v>15.463250285713002</v>
      </c>
      <c r="N31">
        <f t="shared" si="6"/>
        <v>11.357376571427722</v>
      </c>
      <c r="O31">
        <f t="shared" si="7"/>
        <v>54.286291407820229</v>
      </c>
      <c r="P31">
        <f t="shared" si="8"/>
        <v>1842.8917290302409</v>
      </c>
      <c r="Q31">
        <f t="shared" si="4"/>
        <v>116.01684362099955</v>
      </c>
    </row>
    <row r="32" spans="1:17" x14ac:dyDescent="0.25">
      <c r="A32">
        <f>Input!G33</f>
        <v>185</v>
      </c>
      <c r="B32">
        <f t="shared" si="1"/>
        <v>29</v>
      </c>
      <c r="C32">
        <f t="shared" si="0"/>
        <v>-0.474771645257968</v>
      </c>
      <c r="D32" s="4">
        <f>Input!I33</f>
        <v>4291.9530615714284</v>
      </c>
      <c r="E32">
        <f t="shared" si="2"/>
        <v>222.2280504285709</v>
      </c>
      <c r="F32">
        <f t="shared" si="9"/>
        <v>645.63462563581209</v>
      </c>
      <c r="G32">
        <f t="shared" si="5"/>
        <v>179273.12792872518</v>
      </c>
      <c r="H32">
        <f t="shared" si="3"/>
        <v>1335.79370393925</v>
      </c>
      <c r="M32" s="4">
        <f>Input!J33</f>
        <v>17.175607714286343</v>
      </c>
      <c r="N32">
        <f t="shared" si="6"/>
        <v>13.069734000001063</v>
      </c>
      <c r="O32">
        <f t="shared" si="7"/>
        <v>56.599963748354092</v>
      </c>
      <c r="P32">
        <f t="shared" si="8"/>
        <v>1894.8809019443991</v>
      </c>
      <c r="Q32">
        <f t="shared" si="4"/>
        <v>82.06102589475681</v>
      </c>
    </row>
    <row r="33" spans="1:17" x14ac:dyDescent="0.25">
      <c r="A33">
        <f>Input!G34</f>
        <v>186</v>
      </c>
      <c r="B33">
        <f t="shared" si="1"/>
        <v>30</v>
      </c>
      <c r="C33">
        <f t="shared" si="0"/>
        <v>-0.39377235301439351</v>
      </c>
      <c r="D33" s="4">
        <f>Input!I34</f>
        <v>4310.4744308571426</v>
      </c>
      <c r="E33">
        <f t="shared" si="2"/>
        <v>240.74941971428507</v>
      </c>
      <c r="F33">
        <f t="shared" si="9"/>
        <v>704.26096479415128</v>
      </c>
      <c r="G33">
        <f t="shared" si="5"/>
        <v>214842.95242232486</v>
      </c>
      <c r="H33">
        <f t="shared" si="3"/>
        <v>9058.2522266736341</v>
      </c>
      <c r="M33" s="4">
        <f>Input!J34</f>
        <v>18.521369285714172</v>
      </c>
      <c r="N33">
        <f t="shared" si="6"/>
        <v>14.415495571428892</v>
      </c>
      <c r="O33">
        <f t="shared" si="7"/>
        <v>58.626339158339235</v>
      </c>
      <c r="P33">
        <f t="shared" si="8"/>
        <v>1954.5986906662515</v>
      </c>
      <c r="Q33">
        <f t="shared" si="4"/>
        <v>59.490253788799379</v>
      </c>
    </row>
    <row r="34" spans="1:17" x14ac:dyDescent="0.25">
      <c r="A34">
        <f>Input!G35</f>
        <v>187</v>
      </c>
      <c r="B34">
        <f t="shared" si="1"/>
        <v>31</v>
      </c>
      <c r="C34">
        <f t="shared" si="0"/>
        <v>-0.31277306077081907</v>
      </c>
      <c r="D34" s="4">
        <f>Input!I35</f>
        <v>4330.2091142857143</v>
      </c>
      <c r="E34">
        <f t="shared" si="2"/>
        <v>260.48410314285684</v>
      </c>
      <c r="F34">
        <f t="shared" si="9"/>
        <v>764.58911969364794</v>
      </c>
      <c r="G34">
        <f t="shared" si="5"/>
        <v>254121.86771167337</v>
      </c>
      <c r="H34">
        <f t="shared" si="3"/>
        <v>24181.184784635268</v>
      </c>
      <c r="M34" s="4">
        <f>Input!J35</f>
        <v>19.73468342857177</v>
      </c>
      <c r="N34">
        <f t="shared" si="6"/>
        <v>15.62880971428649</v>
      </c>
      <c r="O34">
        <f t="shared" si="7"/>
        <v>60.328154899496674</v>
      </c>
      <c r="P34">
        <f t="shared" si="8"/>
        <v>1998.0314599865728</v>
      </c>
      <c r="Q34">
        <f t="shared" si="4"/>
        <v>42.245819153951892</v>
      </c>
    </row>
    <row r="35" spans="1:17" x14ac:dyDescent="0.25">
      <c r="A35">
        <f>Input!G36</f>
        <v>188</v>
      </c>
      <c r="B35">
        <f t="shared" si="1"/>
        <v>32</v>
      </c>
      <c r="C35">
        <f t="shared" ref="C35:C66" si="10">((B35-$Y$3)/$Z$3)</f>
        <v>-0.23177376852724457</v>
      </c>
      <c r="D35" s="4">
        <f>Input!I36</f>
        <v>4350.8259928571433</v>
      </c>
      <c r="E35">
        <f t="shared" si="2"/>
        <v>281.10098171428581</v>
      </c>
      <c r="F35">
        <f t="shared" si="9"/>
        <v>826.26252849836567</v>
      </c>
      <c r="G35">
        <f t="shared" si="5"/>
        <v>297201.1120920105</v>
      </c>
      <c r="H35">
        <f t="shared" si="3"/>
        <v>47165.595021176574</v>
      </c>
      <c r="M35" s="4">
        <f>Input!J36</f>
        <v>20.61687857142897</v>
      </c>
      <c r="N35">
        <f t="shared" si="6"/>
        <v>16.511004857143689</v>
      </c>
      <c r="O35">
        <f t="shared" si="7"/>
        <v>61.673408804717752</v>
      </c>
      <c r="P35">
        <f t="shared" si="8"/>
        <v>2039.6427303238534</v>
      </c>
      <c r="Q35">
        <f t="shared" si="4"/>
        <v>31.556118015093077</v>
      </c>
    </row>
    <row r="36" spans="1:17" x14ac:dyDescent="0.25">
      <c r="A36">
        <f>Input!G37</f>
        <v>189</v>
      </c>
      <c r="B36">
        <f t="shared" si="1"/>
        <v>33</v>
      </c>
      <c r="C36">
        <f t="shared" si="10"/>
        <v>-0.15077447628367011</v>
      </c>
      <c r="D36" s="4">
        <f>Input!I37</f>
        <v>4371.8118324285706</v>
      </c>
      <c r="E36">
        <f t="shared" si="2"/>
        <v>302.08682128571309</v>
      </c>
      <c r="F36">
        <f t="shared" si="9"/>
        <v>888.89888792095405</v>
      </c>
      <c r="G36">
        <f t="shared" si="5"/>
        <v>344348.40154872247</v>
      </c>
      <c r="H36">
        <f t="shared" si="3"/>
        <v>78295.188458113858</v>
      </c>
      <c r="M36" s="4">
        <f>Input!J37</f>
        <v>20.985839571427277</v>
      </c>
      <c r="N36">
        <f t="shared" si="6"/>
        <v>16.879965857141997</v>
      </c>
      <c r="O36">
        <f t="shared" si="7"/>
        <v>62.636359422588349</v>
      </c>
      <c r="P36">
        <f t="shared" si="8"/>
        <v>2093.6475521160205</v>
      </c>
      <c r="Q36">
        <f t="shared" si="4"/>
        <v>27.546985763039597</v>
      </c>
    </row>
    <row r="37" spans="1:17" x14ac:dyDescent="0.25">
      <c r="A37">
        <f>Input!G38</f>
        <v>190</v>
      </c>
      <c r="B37">
        <f t="shared" si="1"/>
        <v>34</v>
      </c>
      <c r="C37">
        <f t="shared" si="10"/>
        <v>-6.9775184040095653E-2</v>
      </c>
      <c r="D37" s="4">
        <f>Input!I38</f>
        <v>4392.8993728571431</v>
      </c>
      <c r="E37">
        <f t="shared" si="2"/>
        <v>323.17436171428562</v>
      </c>
      <c r="F37">
        <f t="shared" si="9"/>
        <v>952.09723292322792</v>
      </c>
      <c r="G37">
        <f t="shared" si="5"/>
        <v>395543.97792969982</v>
      </c>
      <c r="H37">
        <f t="shared" si="3"/>
        <v>117656.62771572161</v>
      </c>
      <c r="M37" s="4">
        <f>Input!J38</f>
        <v>21.087540428572538</v>
      </c>
      <c r="N37">
        <f t="shared" si="6"/>
        <v>16.981666714287257</v>
      </c>
      <c r="O37">
        <f t="shared" si="7"/>
        <v>63.198345002273861</v>
      </c>
      <c r="P37">
        <f t="shared" si="8"/>
        <v>2135.9813519752524</v>
      </c>
      <c r="Q37">
        <f t="shared" si="4"/>
        <v>26.48977040512737</v>
      </c>
    </row>
    <row r="38" spans="1:17" x14ac:dyDescent="0.25">
      <c r="A38">
        <f>Input!G39</f>
        <v>191</v>
      </c>
      <c r="B38">
        <f t="shared" si="1"/>
        <v>35</v>
      </c>
      <c r="C38">
        <f t="shared" si="10"/>
        <v>1.1224108203478822E-2</v>
      </c>
      <c r="D38" s="4">
        <f>Input!I39</f>
        <v>4414.2210615714284</v>
      </c>
      <c r="E38">
        <f t="shared" si="2"/>
        <v>344.49605042857092</v>
      </c>
      <c r="F38">
        <f t="shared" si="9"/>
        <v>1015.4456178495877</v>
      </c>
      <c r="G38">
        <f t="shared" si="5"/>
        <v>450173.32202244957</v>
      </c>
      <c r="H38">
        <f t="shared" si="3"/>
        <v>165128.04638162651</v>
      </c>
      <c r="M38" s="4">
        <f>Input!J39</f>
        <v>21.321688714285301</v>
      </c>
      <c r="N38">
        <f t="shared" si="6"/>
        <v>17.215815000000021</v>
      </c>
      <c r="O38">
        <f t="shared" si="7"/>
        <v>63.348384926359806</v>
      </c>
      <c r="P38">
        <f t="shared" si="8"/>
        <v>2128.2140080104755</v>
      </c>
      <c r="Q38">
        <f t="shared" si="4"/>
        <v>24.134357014855194</v>
      </c>
    </row>
    <row r="39" spans="1:17" x14ac:dyDescent="0.25">
      <c r="A39">
        <f>Input!G40</f>
        <v>192</v>
      </c>
      <c r="B39">
        <f t="shared" si="1"/>
        <v>36</v>
      </c>
      <c r="C39">
        <f t="shared" si="10"/>
        <v>9.2223400447053294E-2</v>
      </c>
      <c r="D39" s="4">
        <f>Input!I40</f>
        <v>4435.4481450000003</v>
      </c>
      <c r="E39">
        <f t="shared" si="2"/>
        <v>365.72313385714278</v>
      </c>
      <c r="F39">
        <f t="shared" si="9"/>
        <v>1078.5291543649823</v>
      </c>
      <c r="G39">
        <f t="shared" si="5"/>
        <v>508092.42287222255</v>
      </c>
      <c r="H39">
        <f t="shared" si="3"/>
        <v>220376.76816184013</v>
      </c>
      <c r="M39" s="4">
        <f>Input!J40</f>
        <v>21.227083428571859</v>
      </c>
      <c r="N39">
        <f t="shared" si="6"/>
        <v>17.121209714286579</v>
      </c>
      <c r="O39">
        <f t="shared" si="7"/>
        <v>63.083536515394556</v>
      </c>
      <c r="P39">
        <f t="shared" si="8"/>
        <v>2112.5354849718487</v>
      </c>
      <c r="Q39">
        <f t="shared" si="4"/>
        <v>25.072836859952087</v>
      </c>
    </row>
    <row r="40" spans="1:17" x14ac:dyDescent="0.25">
      <c r="A40">
        <f>Input!G41</f>
        <v>193</v>
      </c>
      <c r="B40">
        <f t="shared" si="1"/>
        <v>37</v>
      </c>
      <c r="C40">
        <f t="shared" si="10"/>
        <v>0.17322269269062776</v>
      </c>
      <c r="D40" s="4">
        <f>Input!I41</f>
        <v>4456.6468467142859</v>
      </c>
      <c r="E40">
        <f t="shared" si="2"/>
        <v>386.92183557142835</v>
      </c>
      <c r="F40">
        <f t="shared" si="9"/>
        <v>1140.9381453727894</v>
      </c>
      <c r="G40">
        <f t="shared" si="5"/>
        <v>568540.59544646216</v>
      </c>
      <c r="H40">
        <f t="shared" si="3"/>
        <v>282866.58329204144</v>
      </c>
      <c r="M40" s="4">
        <f>Input!J41</f>
        <v>21.198701714285562</v>
      </c>
      <c r="N40">
        <f t="shared" si="6"/>
        <v>17.092828000000281</v>
      </c>
      <c r="O40">
        <f t="shared" si="7"/>
        <v>62.408991007807145</v>
      </c>
      <c r="P40">
        <f t="shared" si="8"/>
        <v>2053.5546297501232</v>
      </c>
      <c r="Q40">
        <f t="shared" si="4"/>
        <v>25.357872670806703</v>
      </c>
    </row>
    <row r="41" spans="1:17" x14ac:dyDescent="0.25">
      <c r="A41">
        <f>Input!G42</f>
        <v>194</v>
      </c>
      <c r="B41">
        <f t="shared" si="1"/>
        <v>38</v>
      </c>
      <c r="C41">
        <f t="shared" si="10"/>
        <v>0.25422198493420223</v>
      </c>
      <c r="D41" s="4">
        <f>Input!I42</f>
        <v>4478.4888651428564</v>
      </c>
      <c r="E41">
        <f t="shared" si="2"/>
        <v>408.7638539999989</v>
      </c>
      <c r="F41">
        <f t="shared" si="9"/>
        <v>1202.2760497147865</v>
      </c>
      <c r="G41">
        <f t="shared" si="5"/>
        <v>629661.60474810342</v>
      </c>
      <c r="H41">
        <f t="shared" si="3"/>
        <v>351874.29985191493</v>
      </c>
      <c r="M41" s="4">
        <f>Input!J42</f>
        <v>21.842018428570555</v>
      </c>
      <c r="N41">
        <f t="shared" si="6"/>
        <v>17.736144714285274</v>
      </c>
      <c r="O41">
        <f t="shared" si="7"/>
        <v>61.337904341997152</v>
      </c>
      <c r="P41">
        <f t="shared" si="8"/>
        <v>1901.1134426327656</v>
      </c>
      <c r="Q41">
        <f t="shared" si="4"/>
        <v>19.292680442522464</v>
      </c>
    </row>
    <row r="42" spans="1:17" x14ac:dyDescent="0.25">
      <c r="A42">
        <f>Input!G43</f>
        <v>195</v>
      </c>
      <c r="B42">
        <f t="shared" si="1"/>
        <v>39</v>
      </c>
      <c r="C42">
        <f t="shared" si="10"/>
        <v>0.33522127717777672</v>
      </c>
      <c r="D42" s="4">
        <f>Input!I43</f>
        <v>4500.9221671428559</v>
      </c>
      <c r="E42">
        <f t="shared" si="2"/>
        <v>431.19715599999836</v>
      </c>
      <c r="F42">
        <f t="shared" si="9"/>
        <v>1262.167020160939</v>
      </c>
      <c r="G42">
        <f t="shared" si="5"/>
        <v>690510.91514365224</v>
      </c>
      <c r="H42">
        <f t="shared" si="3"/>
        <v>426514.67001247383</v>
      </c>
      <c r="M42" s="4">
        <f>Input!J43</f>
        <v>22.433301999999458</v>
      </c>
      <c r="N42">
        <f t="shared" si="6"/>
        <v>18.327428285714177</v>
      </c>
      <c r="O42">
        <f t="shared" si="7"/>
        <v>59.890970446152565</v>
      </c>
      <c r="P42">
        <f t="shared" si="8"/>
        <v>1727.5280369225393</v>
      </c>
      <c r="Q42">
        <f t="shared" si="4"/>
        <v>14.448055732972295</v>
      </c>
    </row>
    <row r="43" spans="1:17" x14ac:dyDescent="0.25">
      <c r="A43">
        <f>Input!G44</f>
        <v>196</v>
      </c>
      <c r="B43">
        <f t="shared" si="1"/>
        <v>40</v>
      </c>
      <c r="C43">
        <f t="shared" si="10"/>
        <v>0.41622056942135116</v>
      </c>
      <c r="D43" s="4">
        <f>Input!I44</f>
        <v>4523.1922749999994</v>
      </c>
      <c r="E43">
        <f t="shared" si="2"/>
        <v>453.46726385714192</v>
      </c>
      <c r="F43">
        <f t="shared" si="9"/>
        <v>1320.2627765308935</v>
      </c>
      <c r="G43">
        <f t="shared" si="5"/>
        <v>751334.46079135174</v>
      </c>
      <c r="H43">
        <f t="shared" si="3"/>
        <v>505772.24535088276</v>
      </c>
      <c r="M43" s="4">
        <f>Input!J44</f>
        <v>22.270107857143557</v>
      </c>
      <c r="N43">
        <f t="shared" si="6"/>
        <v>18.164234142858277</v>
      </c>
      <c r="O43">
        <f t="shared" si="7"/>
        <v>58.095756369954302</v>
      </c>
      <c r="P43">
        <f t="shared" si="8"/>
        <v>1594.526467373064</v>
      </c>
      <c r="Q43">
        <f t="shared" si="4"/>
        <v>15.715309458817458</v>
      </c>
    </row>
    <row r="44" spans="1:17" x14ac:dyDescent="0.25">
      <c r="A44">
        <f>Input!G45</f>
        <v>197</v>
      </c>
      <c r="B44">
        <f t="shared" si="1"/>
        <v>41</v>
      </c>
      <c r="C44">
        <f t="shared" si="10"/>
        <v>0.49721986166492566</v>
      </c>
      <c r="D44" s="4">
        <f>Input!I45</f>
        <v>4545.8266134285714</v>
      </c>
      <c r="E44">
        <f t="shared" si="2"/>
        <v>476.10160228571385</v>
      </c>
      <c r="F44">
        <f t="shared" si="9"/>
        <v>1376.2486056279538</v>
      </c>
      <c r="G44">
        <f t="shared" si="5"/>
        <v>810264.62762601452</v>
      </c>
      <c r="H44">
        <f t="shared" si="3"/>
        <v>588538.28858486842</v>
      </c>
      <c r="M44" s="4">
        <f>Input!J45</f>
        <v>22.634338428571937</v>
      </c>
      <c r="N44">
        <f t="shared" si="6"/>
        <v>18.528464714286656</v>
      </c>
      <c r="O44">
        <f t="shared" si="7"/>
        <v>55.985829097060417</v>
      </c>
      <c r="P44">
        <f t="shared" si="8"/>
        <v>1403.0541465038884</v>
      </c>
      <c r="Q44">
        <f t="shared" si="4"/>
        <v>12.96016839775576</v>
      </c>
    </row>
    <row r="45" spans="1:17" x14ac:dyDescent="0.25">
      <c r="A45">
        <f>Input!G46</f>
        <v>198</v>
      </c>
      <c r="B45">
        <f t="shared" si="1"/>
        <v>42</v>
      </c>
      <c r="C45">
        <f t="shared" si="10"/>
        <v>0.57821915390850009</v>
      </c>
      <c r="D45" s="4">
        <f>Input!I46</f>
        <v>4569.3928150000002</v>
      </c>
      <c r="E45">
        <f t="shared" si="2"/>
        <v>499.66780385714264</v>
      </c>
      <c r="F45">
        <f t="shared" si="9"/>
        <v>1429.8483182920352</v>
      </c>
      <c r="G45">
        <f t="shared" si="5"/>
        <v>865235.78943436127</v>
      </c>
      <c r="H45">
        <f t="shared" si="3"/>
        <v>673650.59602005954</v>
      </c>
      <c r="M45" s="4">
        <f>Input!J46</f>
        <v>23.566201571428792</v>
      </c>
      <c r="N45">
        <f t="shared" si="6"/>
        <v>19.460327857143511</v>
      </c>
      <c r="O45">
        <f t="shared" si="7"/>
        <v>53.599712664081352</v>
      </c>
      <c r="P45">
        <f t="shared" si="8"/>
        <v>1165.4975949961783</v>
      </c>
      <c r="Q45">
        <f t="shared" si="4"/>
        <v>7.1190790964369635</v>
      </c>
    </row>
    <row r="46" spans="1:17" x14ac:dyDescent="0.25">
      <c r="A46">
        <f>Input!G47</f>
        <v>199</v>
      </c>
      <c r="B46">
        <f t="shared" si="1"/>
        <v>43</v>
      </c>
      <c r="C46">
        <f t="shared" si="10"/>
        <v>0.65921844615207459</v>
      </c>
      <c r="D46" s="4">
        <f>Input!I47</f>
        <v>4593.2049904285714</v>
      </c>
      <c r="E46">
        <f t="shared" si="2"/>
        <v>523.47997928571385</v>
      </c>
      <c r="F46">
        <f t="shared" si="9"/>
        <v>1480.8280390992707</v>
      </c>
      <c r="G46">
        <f t="shared" si="5"/>
        <v>916515.30762878153</v>
      </c>
      <c r="H46">
        <f t="shared" si="3"/>
        <v>759933.98400312022</v>
      </c>
      <c r="M46" s="4">
        <f>Input!J47</f>
        <v>23.812175428571209</v>
      </c>
      <c r="N46">
        <f t="shared" si="6"/>
        <v>19.706301714285928</v>
      </c>
      <c r="O46">
        <f t="shared" si="7"/>
        <v>50.979720807235545</v>
      </c>
      <c r="P46">
        <f t="shared" si="8"/>
        <v>978.02674176326559</v>
      </c>
      <c r="Q46">
        <f t="shared" si="4"/>
        <v>5.8669869006440791</v>
      </c>
    </row>
    <row r="47" spans="1:17" x14ac:dyDescent="0.25">
      <c r="A47">
        <f>Input!G48</f>
        <v>200</v>
      </c>
      <c r="B47">
        <f t="shared" si="1"/>
        <v>44</v>
      </c>
      <c r="C47">
        <f t="shared" si="10"/>
        <v>0.74021773839564908</v>
      </c>
      <c r="D47" s="4">
        <f>Input!I48</f>
        <v>4617.4901928571435</v>
      </c>
      <c r="E47">
        <f t="shared" si="2"/>
        <v>547.76518171428597</v>
      </c>
      <c r="F47">
        <f t="shared" si="9"/>
        <v>1528.9987535394196</v>
      </c>
      <c r="G47">
        <f t="shared" si="5"/>
        <v>962819.32247670961</v>
      </c>
      <c r="H47">
        <f t="shared" si="3"/>
        <v>846239.26441323047</v>
      </c>
      <c r="M47" s="4">
        <f>Input!J48</f>
        <v>24.28520242857212</v>
      </c>
      <c r="N47">
        <f t="shared" si="6"/>
        <v>20.179328714286839</v>
      </c>
      <c r="O47">
        <f t="shared" si="7"/>
        <v>48.170714440148942</v>
      </c>
      <c r="P47">
        <f t="shared" si="8"/>
        <v>783.5176748539966</v>
      </c>
      <c r="Q47">
        <f t="shared" si="4"/>
        <v>3.7992223217817105</v>
      </c>
    </row>
    <row r="48" spans="1:17" x14ac:dyDescent="0.25">
      <c r="A48">
        <f>Input!G49</f>
        <v>201</v>
      </c>
      <c r="B48">
        <f t="shared" si="1"/>
        <v>45</v>
      </c>
      <c r="C48">
        <f t="shared" si="10"/>
        <v>0.82121703063922347</v>
      </c>
      <c r="D48" s="4">
        <f>Input!I49</f>
        <v>4641.5010395714289</v>
      </c>
      <c r="E48">
        <f t="shared" si="2"/>
        <v>571.77602842857141</v>
      </c>
      <c r="F48">
        <f t="shared" si="9"/>
        <v>1574.2175882230604</v>
      </c>
      <c r="G48">
        <f t="shared" si="5"/>
        <v>1004889.0808032081</v>
      </c>
      <c r="H48">
        <f t="shared" si="3"/>
        <v>931478.76256624435</v>
      </c>
      <c r="M48" s="4">
        <f>Input!J49</f>
        <v>24.010846714285435</v>
      </c>
      <c r="N48">
        <f t="shared" si="6"/>
        <v>19.904973000000155</v>
      </c>
      <c r="O48">
        <f t="shared" si="7"/>
        <v>45.218834683640701</v>
      </c>
      <c r="P48">
        <f t="shared" si="8"/>
        <v>640.79159333848497</v>
      </c>
      <c r="Q48">
        <f t="shared" si="4"/>
        <v>4.9440194123250638</v>
      </c>
    </row>
    <row r="49" spans="1:17" x14ac:dyDescent="0.25">
      <c r="A49">
        <f>Input!G50</f>
        <v>202</v>
      </c>
      <c r="B49">
        <f t="shared" si="1"/>
        <v>46</v>
      </c>
      <c r="C49">
        <f t="shared" si="10"/>
        <v>0.90221632288279796</v>
      </c>
      <c r="D49" s="4">
        <f>Input!I50</f>
        <v>4665.0554154285719</v>
      </c>
      <c r="E49">
        <f t="shared" si="2"/>
        <v>595.33040428571439</v>
      </c>
      <c r="F49">
        <f t="shared" si="9"/>
        <v>1616.3878491673754</v>
      </c>
      <c r="G49">
        <f t="shared" si="5"/>
        <v>1042558.3057482662</v>
      </c>
      <c r="H49">
        <f t="shared" si="3"/>
        <v>1014656.7857027942</v>
      </c>
      <c r="M49" s="4">
        <f>Input!J50</f>
        <v>23.554375857142986</v>
      </c>
      <c r="N49">
        <f t="shared" si="6"/>
        <v>19.448502142857706</v>
      </c>
      <c r="O49">
        <f t="shared" si="7"/>
        <v>42.170260944315054</v>
      </c>
      <c r="P49">
        <f t="shared" si="8"/>
        <v>516.27832303160449</v>
      </c>
      <c r="Q49">
        <f t="shared" si="4"/>
        <v>7.182324745422803</v>
      </c>
    </row>
    <row r="50" spans="1:17" x14ac:dyDescent="0.25">
      <c r="A50">
        <f>Input!G51</f>
        <v>203</v>
      </c>
      <c r="B50">
        <f t="shared" si="1"/>
        <v>47</v>
      </c>
      <c r="C50">
        <f t="shared" si="10"/>
        <v>0.98321561512637246</v>
      </c>
      <c r="D50" s="4">
        <f>Input!I51</f>
        <v>4688.9882127142855</v>
      </c>
      <c r="E50">
        <f t="shared" si="2"/>
        <v>619.263201571428</v>
      </c>
      <c r="F50">
        <f t="shared" si="9"/>
        <v>1655.4578890309006</v>
      </c>
      <c r="G50">
        <f t="shared" si="5"/>
        <v>1073699.430319234</v>
      </c>
      <c r="H50">
        <f t="shared" si="3"/>
        <v>1094893.8916141316</v>
      </c>
      <c r="M50" s="4">
        <f>Input!J51</f>
        <v>23.932797285713605</v>
      </c>
      <c r="N50">
        <f t="shared" si="6"/>
        <v>19.826923571428324</v>
      </c>
      <c r="O50">
        <f t="shared" si="7"/>
        <v>39.07003986352511</v>
      </c>
      <c r="P50">
        <f t="shared" si="8"/>
        <v>370.2975246311608</v>
      </c>
      <c r="Q50">
        <f t="shared" si="4"/>
        <v>5.2971992920122846</v>
      </c>
    </row>
    <row r="51" spans="1:17" x14ac:dyDescent="0.25">
      <c r="A51">
        <f>Input!G52</f>
        <v>204</v>
      </c>
      <c r="B51">
        <f t="shared" si="1"/>
        <v>48</v>
      </c>
      <c r="C51">
        <f t="shared" si="10"/>
        <v>1.0642149073699469</v>
      </c>
      <c r="D51" s="4">
        <f>Input!I52</f>
        <v>4712.585161</v>
      </c>
      <c r="E51">
        <f t="shared" si="2"/>
        <v>642.86014985714246</v>
      </c>
      <c r="F51">
        <f t="shared" si="9"/>
        <v>1691.4189141987072</v>
      </c>
      <c r="G51">
        <f t="shared" si="5"/>
        <v>1099475.4822775091</v>
      </c>
      <c r="H51">
        <f t="shared" si="3"/>
        <v>1171444.2904199164</v>
      </c>
      <c r="M51" s="4">
        <f>Input!J52</f>
        <v>23.596948285714461</v>
      </c>
      <c r="N51">
        <f t="shared" si="6"/>
        <v>19.491074571429181</v>
      </c>
      <c r="O51">
        <f t="shared" si="7"/>
        <v>35.961025167806696</v>
      </c>
      <c r="P51">
        <f t="shared" si="8"/>
        <v>271.25927264711606</v>
      </c>
      <c r="Q51">
        <f t="shared" si="4"/>
        <v>6.9559501353939108</v>
      </c>
    </row>
    <row r="52" spans="1:17" x14ac:dyDescent="0.25">
      <c r="A52">
        <f>Input!G53</f>
        <v>205</v>
      </c>
      <c r="B52">
        <f t="shared" si="1"/>
        <v>49</v>
      </c>
      <c r="C52">
        <f t="shared" si="10"/>
        <v>1.1452141996135214</v>
      </c>
      <c r="D52" s="4">
        <f>Input!I53</f>
        <v>4735.850990428572</v>
      </c>
      <c r="E52">
        <f t="shared" si="2"/>
        <v>666.12597928571449</v>
      </c>
      <c r="F52">
        <f t="shared" si="9"/>
        <v>1724.3018751959098</v>
      </c>
      <c r="G52">
        <f t="shared" si="5"/>
        <v>1119736.2266853445</v>
      </c>
      <c r="H52">
        <f t="shared" si="3"/>
        <v>1243706.1940547456</v>
      </c>
      <c r="M52" s="4">
        <f>Input!J53</f>
        <v>23.265829428572033</v>
      </c>
      <c r="N52">
        <f t="shared" si="6"/>
        <v>19.159955714286752</v>
      </c>
      <c r="O52">
        <f t="shared" si="7"/>
        <v>32.882960997202595</v>
      </c>
      <c r="P52">
        <f t="shared" si="8"/>
        <v>188.32087399493611</v>
      </c>
      <c r="Q52">
        <f t="shared" si="4"/>
        <v>8.8121845415801481</v>
      </c>
    </row>
    <row r="53" spans="1:17" x14ac:dyDescent="0.25">
      <c r="A53">
        <f>Input!G54</f>
        <v>206</v>
      </c>
      <c r="B53">
        <f t="shared" si="1"/>
        <v>50</v>
      </c>
      <c r="C53">
        <f t="shared" si="10"/>
        <v>1.2262134918570959</v>
      </c>
      <c r="D53" s="4">
        <f>Input!I54</f>
        <v>4759.168852857144</v>
      </c>
      <c r="E53">
        <f t="shared" si="2"/>
        <v>689.44384171428646</v>
      </c>
      <c r="F53">
        <f t="shared" si="9"/>
        <v>1754.1736078930526</v>
      </c>
      <c r="G53">
        <f t="shared" si="5"/>
        <v>1133649.4749870899</v>
      </c>
      <c r="H53">
        <f t="shared" si="3"/>
        <v>1311225.3687061816</v>
      </c>
      <c r="M53" s="4">
        <f>Input!J54</f>
        <v>23.317862428571971</v>
      </c>
      <c r="N53">
        <f t="shared" si="6"/>
        <v>19.21198871428669</v>
      </c>
      <c r="O53">
        <f t="shared" si="7"/>
        <v>29.871732697142658</v>
      </c>
      <c r="P53">
        <f t="shared" si="8"/>
        <v>113.63014178003401</v>
      </c>
      <c r="Q53">
        <f t="shared" si="4"/>
        <v>8.5059686831277546</v>
      </c>
    </row>
    <row r="54" spans="1:17" x14ac:dyDescent="0.25">
      <c r="A54">
        <f>Input!G55</f>
        <v>207</v>
      </c>
      <c r="B54">
        <f t="shared" si="1"/>
        <v>51</v>
      </c>
      <c r="C54">
        <f t="shared" si="10"/>
        <v>1.3072127841006702</v>
      </c>
      <c r="D54" s="4">
        <f>Input!I55</f>
        <v>4782.4536034285711</v>
      </c>
      <c r="E54">
        <f t="shared" si="2"/>
        <v>712.7285922857136</v>
      </c>
      <c r="F54">
        <f t="shared" si="9"/>
        <v>1781.1324077896688</v>
      </c>
      <c r="G54">
        <f t="shared" si="5"/>
        <v>1141486.7129834096</v>
      </c>
      <c r="H54">
        <f t="shared" si="3"/>
        <v>1373692.514822854</v>
      </c>
      <c r="M54" s="4">
        <f>Input!J55</f>
        <v>23.284750571427139</v>
      </c>
      <c r="N54">
        <f t="shared" si="6"/>
        <v>19.178876857141859</v>
      </c>
      <c r="O54">
        <f t="shared" si="7"/>
        <v>26.958799896616284</v>
      </c>
      <c r="P54">
        <f t="shared" si="8"/>
        <v>60.527202500144988</v>
      </c>
      <c r="Q54">
        <f t="shared" si="4"/>
        <v>8.7002065004414124</v>
      </c>
    </row>
    <row r="55" spans="1:17" x14ac:dyDescent="0.25">
      <c r="A55">
        <f>Input!G56</f>
        <v>208</v>
      </c>
      <c r="B55">
        <f t="shared" si="1"/>
        <v>52</v>
      </c>
      <c r="C55">
        <f t="shared" si="10"/>
        <v>1.3882120763442447</v>
      </c>
      <c r="D55" s="4">
        <f>Input!I56</f>
        <v>4806.4266081428577</v>
      </c>
      <c r="E55">
        <f t="shared" si="2"/>
        <v>736.70159700000022</v>
      </c>
      <c r="F55">
        <f t="shared" si="9"/>
        <v>1805.3032253083427</v>
      </c>
      <c r="G55">
        <f t="shared" si="5"/>
        <v>1141909.4400232409</v>
      </c>
      <c r="H55">
        <f t="shared" si="3"/>
        <v>1430935.3774243891</v>
      </c>
      <c r="M55" s="4">
        <f>Input!J56</f>
        <v>23.973004714286617</v>
      </c>
      <c r="N55">
        <f t="shared" si="6"/>
        <v>19.867131000001336</v>
      </c>
      <c r="O55">
        <f t="shared" si="7"/>
        <v>24.170817518673939</v>
      </c>
      <c r="P55">
        <f t="shared" si="8"/>
        <v>18.521717651004305</v>
      </c>
      <c r="Q55">
        <f t="shared" si="4"/>
        <v>5.1137359463231036</v>
      </c>
    </row>
    <row r="56" spans="1:17" x14ac:dyDescent="0.25">
      <c r="A56">
        <f>Input!G57</f>
        <v>209</v>
      </c>
      <c r="B56">
        <f t="shared" si="1"/>
        <v>53</v>
      </c>
      <c r="C56">
        <f t="shared" si="10"/>
        <v>1.4692113685878192</v>
      </c>
      <c r="D56" s="4">
        <f>Input!I57</f>
        <v>4830.7212711428574</v>
      </c>
      <c r="E56">
        <f t="shared" si="2"/>
        <v>760.99625999999989</v>
      </c>
      <c r="F56">
        <f t="shared" si="9"/>
        <v>1826.8326670022236</v>
      </c>
      <c r="G56">
        <f t="shared" si="5"/>
        <v>1136007.2464914098</v>
      </c>
      <c r="H56">
        <f t="shared" si="3"/>
        <v>1482906.6673869858</v>
      </c>
      <c r="M56" s="4">
        <f>Input!J57</f>
        <v>24.294662999999673</v>
      </c>
      <c r="N56">
        <f t="shared" si="6"/>
        <v>20.188789285714392</v>
      </c>
      <c r="O56">
        <f t="shared" si="7"/>
        <v>21.52944169388088</v>
      </c>
      <c r="P56">
        <f t="shared" si="8"/>
        <v>1.7973488795226027</v>
      </c>
      <c r="Q56">
        <f t="shared" si="4"/>
        <v>3.762431500956247</v>
      </c>
    </row>
    <row r="57" spans="1:17" x14ac:dyDescent="0.25">
      <c r="A57">
        <f>Input!G58</f>
        <v>210</v>
      </c>
      <c r="B57">
        <f t="shared" si="1"/>
        <v>54</v>
      </c>
      <c r="C57">
        <f t="shared" si="10"/>
        <v>1.5502106608313937</v>
      </c>
      <c r="D57" s="4">
        <f>Input!I58</f>
        <v>4855.3257668571441</v>
      </c>
      <c r="E57">
        <f t="shared" si="2"/>
        <v>785.60075571428661</v>
      </c>
      <c r="F57">
        <f t="shared" si="9"/>
        <v>1845.8839768155342</v>
      </c>
      <c r="G57">
        <f t="shared" si="5"/>
        <v>1124200.5089488372</v>
      </c>
      <c r="H57">
        <f t="shared" si="3"/>
        <v>1529668.9535038588</v>
      </c>
      <c r="M57" s="4">
        <f>Input!J58</f>
        <v>24.604495714286713</v>
      </c>
      <c r="N57">
        <f t="shared" si="6"/>
        <v>20.498622000001433</v>
      </c>
      <c r="O57">
        <f t="shared" si="7"/>
        <v>19.051309813310606</v>
      </c>
      <c r="P57">
        <f t="shared" si="8"/>
        <v>2.094712565743782</v>
      </c>
      <c r="Q57">
        <f t="shared" si="4"/>
        <v>2.6564635130122483</v>
      </c>
    </row>
    <row r="58" spans="1:17" x14ac:dyDescent="0.25">
      <c r="A58">
        <f>Input!G59</f>
        <v>211</v>
      </c>
      <c r="B58">
        <f t="shared" si="1"/>
        <v>55</v>
      </c>
      <c r="C58">
        <f t="shared" si="10"/>
        <v>1.6312099530749682</v>
      </c>
      <c r="D58" s="4">
        <f>Input!I59</f>
        <v>4880.7391385714291</v>
      </c>
      <c r="E58">
        <f t="shared" si="2"/>
        <v>811.01412742857156</v>
      </c>
      <c r="F58">
        <f t="shared" si="9"/>
        <v>1862.6321543223075</v>
      </c>
      <c r="G58">
        <f t="shared" si="5"/>
        <v>1105900.4744878744</v>
      </c>
      <c r="H58">
        <f t="shared" si="3"/>
        <v>1571377.6752470473</v>
      </c>
      <c r="M58" s="4">
        <f>Input!J59</f>
        <v>25.413371714284949</v>
      </c>
      <c r="N58">
        <f t="shared" si="6"/>
        <v>21.307497999999669</v>
      </c>
      <c r="O58">
        <f t="shared" si="7"/>
        <v>16.748177506773303</v>
      </c>
      <c r="P58">
        <f t="shared" si="8"/>
        <v>20.787403359953913</v>
      </c>
      <c r="Q58">
        <f t="shared" si="4"/>
        <v>0.67402474887618113</v>
      </c>
    </row>
    <row r="59" spans="1:17" x14ac:dyDescent="0.25">
      <c r="A59">
        <f>Input!G60</f>
        <v>212</v>
      </c>
      <c r="B59">
        <f t="shared" si="1"/>
        <v>56</v>
      </c>
      <c r="C59">
        <f t="shared" si="10"/>
        <v>1.7122092453185427</v>
      </c>
      <c r="D59" s="4">
        <f>Input!I60</f>
        <v>4906.5356620000002</v>
      </c>
      <c r="E59">
        <f t="shared" si="2"/>
        <v>836.81065085714272</v>
      </c>
      <c r="F59">
        <f t="shared" si="9"/>
        <v>1877.2593447160218</v>
      </c>
      <c r="G59">
        <f t="shared" si="5"/>
        <v>1082533.4845526475</v>
      </c>
      <c r="H59">
        <f t="shared" si="3"/>
        <v>1608263.343144482</v>
      </c>
      <c r="M59" s="4">
        <f>Input!J60</f>
        <v>25.796523428571163</v>
      </c>
      <c r="N59">
        <f t="shared" si="6"/>
        <v>21.690649714285883</v>
      </c>
      <c r="O59">
        <f t="shared" si="7"/>
        <v>14.627190393714361</v>
      </c>
      <c r="P59">
        <f t="shared" si="8"/>
        <v>49.892457573368695</v>
      </c>
      <c r="Q59">
        <f t="shared" si="4"/>
        <v>0.19170245444601708</v>
      </c>
    </row>
    <row r="60" spans="1:17" x14ac:dyDescent="0.25">
      <c r="A60">
        <f>Input!G61</f>
        <v>213</v>
      </c>
      <c r="B60">
        <f t="shared" si="1"/>
        <v>57</v>
      </c>
      <c r="C60">
        <f t="shared" si="10"/>
        <v>1.7932085375621172</v>
      </c>
      <c r="D60" s="4">
        <f>Input!I61</f>
        <v>4932.776830857144</v>
      </c>
      <c r="E60">
        <f t="shared" si="2"/>
        <v>863.05181971428647</v>
      </c>
      <c r="F60">
        <f t="shared" si="9"/>
        <v>1889.950609857515</v>
      </c>
      <c r="G60">
        <f t="shared" si="5"/>
        <v>1054521.1251976267</v>
      </c>
      <c r="H60">
        <f t="shared" si="3"/>
        <v>1640613.8567884939</v>
      </c>
      <c r="M60" s="4">
        <f>Input!J61</f>
        <v>26.241168857143748</v>
      </c>
      <c r="N60">
        <f t="shared" si="6"/>
        <v>22.135295142858467</v>
      </c>
      <c r="O60">
        <f t="shared" si="7"/>
        <v>12.691265141493163</v>
      </c>
      <c r="P60">
        <f t="shared" si="8"/>
        <v>89.18970266668795</v>
      </c>
      <c r="Q60">
        <f t="shared" si="4"/>
        <v>4.6335794522723237E-5</v>
      </c>
    </row>
    <row r="61" spans="1:17" x14ac:dyDescent="0.25">
      <c r="A61">
        <f>Input!G62</f>
        <v>214</v>
      </c>
      <c r="B61">
        <f t="shared" si="1"/>
        <v>58</v>
      </c>
      <c r="C61">
        <f t="shared" si="10"/>
        <v>1.8742078298056917</v>
      </c>
      <c r="D61" s="4">
        <f>Input!I62</f>
        <v>4959.498122</v>
      </c>
      <c r="E61">
        <f t="shared" si="2"/>
        <v>889.77311085714246</v>
      </c>
      <c r="F61">
        <f t="shared" si="9"/>
        <v>1900.8901625371129</v>
      </c>
      <c r="G61">
        <f t="shared" si="5"/>
        <v>1022357.6921979961</v>
      </c>
      <c r="H61">
        <f t="shared" si="3"/>
        <v>1668757.6998573865</v>
      </c>
      <c r="M61" s="4">
        <f>Input!J62</f>
        <v>26.721291142855989</v>
      </c>
      <c r="N61">
        <f t="shared" si="6"/>
        <v>22.615417428570709</v>
      </c>
      <c r="O61">
        <f t="shared" si="7"/>
        <v>10.939552679597876</v>
      </c>
      <c r="P61">
        <f t="shared" si="8"/>
        <v>136.32581763630643</v>
      </c>
      <c r="Q61">
        <f t="shared" si="4"/>
        <v>0.23710016830733002</v>
      </c>
    </row>
    <row r="62" spans="1:17" x14ac:dyDescent="0.25">
      <c r="A62">
        <f>Input!G63</f>
        <v>215</v>
      </c>
      <c r="B62">
        <f t="shared" si="1"/>
        <v>59</v>
      </c>
      <c r="C62">
        <f t="shared" si="10"/>
        <v>1.9552071220492662</v>
      </c>
      <c r="D62" s="4">
        <f>Input!I63</f>
        <v>4986.2312388571427</v>
      </c>
      <c r="E62">
        <f t="shared" si="2"/>
        <v>916.50622771428516</v>
      </c>
      <c r="F62">
        <f t="shared" si="9"/>
        <v>1910.2581187974558</v>
      </c>
      <c r="G62">
        <f t="shared" si="5"/>
        <v>987542.82103137788</v>
      </c>
      <c r="H62">
        <f t="shared" si="3"/>
        <v>1693048.5861094352</v>
      </c>
      <c r="M62" s="4">
        <f>Input!J63</f>
        <v>26.733116857142704</v>
      </c>
      <c r="N62">
        <f t="shared" si="6"/>
        <v>22.627243142857424</v>
      </c>
      <c r="O62">
        <f t="shared" si="7"/>
        <v>9.3679562603430124</v>
      </c>
      <c r="P62">
        <f t="shared" si="8"/>
        <v>175.80868863281873</v>
      </c>
      <c r="Q62">
        <f t="shared" si="4"/>
        <v>0.24875658999478237</v>
      </c>
    </row>
    <row r="63" spans="1:17" x14ac:dyDescent="0.25">
      <c r="A63">
        <f>Input!G64</f>
        <v>216</v>
      </c>
      <c r="B63">
        <f t="shared" si="1"/>
        <v>60</v>
      </c>
      <c r="C63">
        <f t="shared" si="10"/>
        <v>2.0362064142928404</v>
      </c>
      <c r="D63" s="4">
        <f>Input!I64</f>
        <v>5013.5130668571428</v>
      </c>
      <c r="E63">
        <f t="shared" si="2"/>
        <v>943.78805571428529</v>
      </c>
      <c r="F63">
        <f t="shared" si="9"/>
        <v>1918.2277970445716</v>
      </c>
      <c r="G63">
        <f t="shared" si="5"/>
        <v>949532.80948383536</v>
      </c>
      <c r="H63">
        <f t="shared" si="3"/>
        <v>1713851.9463258281</v>
      </c>
      <c r="M63" s="4">
        <f>Input!J64</f>
        <v>27.281828000000132</v>
      </c>
      <c r="N63">
        <f t="shared" si="6"/>
        <v>23.175954285714852</v>
      </c>
      <c r="O63">
        <f t="shared" si="7"/>
        <v>7.9696782471158043</v>
      </c>
      <c r="P63">
        <f t="shared" si="8"/>
        <v>231.23083096207151</v>
      </c>
      <c r="Q63">
        <f t="shared" si="4"/>
        <v>1.0971854043756217</v>
      </c>
    </row>
    <row r="64" spans="1:17" x14ac:dyDescent="0.25">
      <c r="A64">
        <f>Input!G65</f>
        <v>217</v>
      </c>
      <c r="B64">
        <f t="shared" si="1"/>
        <v>61</v>
      </c>
      <c r="C64">
        <f t="shared" si="10"/>
        <v>2.1172057065364149</v>
      </c>
      <c r="D64" s="4">
        <f>Input!I65</f>
        <v>5041.2182539999994</v>
      </c>
      <c r="E64">
        <f t="shared" si="2"/>
        <v>971.49324285714192</v>
      </c>
      <c r="F64">
        <f t="shared" si="9"/>
        <v>1924.9635688560347</v>
      </c>
      <c r="G64">
        <f t="shared" si="5"/>
        <v>909105.6625604349</v>
      </c>
      <c r="H64">
        <f t="shared" si="3"/>
        <v>1731533.4762396615</v>
      </c>
      <c r="M64" s="4">
        <f>Input!J65</f>
        <v>27.70518714285663</v>
      </c>
      <c r="N64">
        <f t="shared" si="6"/>
        <v>23.59931342857135</v>
      </c>
      <c r="O64">
        <f t="shared" si="7"/>
        <v>6.7357718114631515</v>
      </c>
      <c r="P64">
        <f t="shared" si="8"/>
        <v>284.37903587194018</v>
      </c>
      <c r="Q64">
        <f t="shared" si="4"/>
        <v>2.1633271389660793</v>
      </c>
    </row>
    <row r="65" spans="1:17" x14ac:dyDescent="0.25">
      <c r="A65">
        <f>Input!G66</f>
        <v>218</v>
      </c>
      <c r="B65">
        <f t="shared" si="1"/>
        <v>62</v>
      </c>
      <c r="C65">
        <f t="shared" si="10"/>
        <v>2.1982049987799894</v>
      </c>
      <c r="D65" s="4">
        <f>Input!I66</f>
        <v>5069.2640205714279</v>
      </c>
      <c r="E65">
        <f t="shared" si="2"/>
        <v>999.53900942857035</v>
      </c>
      <c r="F65">
        <f t="shared" si="9"/>
        <v>1930.6192457117763</v>
      </c>
      <c r="G65">
        <f t="shared" si="5"/>
        <v>866910.40639719064</v>
      </c>
      <c r="H65">
        <f t="shared" si="3"/>
        <v>1746449.8182533784</v>
      </c>
      <c r="M65" s="4">
        <f>Input!J66</f>
        <v>28.04576657142843</v>
      </c>
      <c r="N65">
        <f t="shared" si="6"/>
        <v>23.93989285714315</v>
      </c>
      <c r="O65">
        <f t="shared" si="7"/>
        <v>5.6556768557417119</v>
      </c>
      <c r="P65">
        <f t="shared" si="8"/>
        <v>334.31255478590447</v>
      </c>
      <c r="Q65">
        <f t="shared" si="4"/>
        <v>3.2811871841009124</v>
      </c>
    </row>
    <row r="66" spans="1:17" x14ac:dyDescent="0.25">
      <c r="A66">
        <f>Input!G67</f>
        <v>219</v>
      </c>
      <c r="B66">
        <f t="shared" si="1"/>
        <v>63</v>
      </c>
      <c r="C66">
        <f t="shared" si="10"/>
        <v>2.2792042910235639</v>
      </c>
      <c r="D66" s="4">
        <f>Input!I67</f>
        <v>5097.9152615714283</v>
      </c>
      <c r="E66">
        <f t="shared" si="2"/>
        <v>1028.1902504285708</v>
      </c>
      <c r="F66">
        <f t="shared" si="9"/>
        <v>1935.3369688732985</v>
      </c>
      <c r="G66">
        <f t="shared" si="5"/>
        <v>822915.16878503794</v>
      </c>
      <c r="H66">
        <f t="shared" si="3"/>
        <v>1758941.3300937461</v>
      </c>
      <c r="M66" s="4">
        <f>Input!J67</f>
        <v>28.651241000000482</v>
      </c>
      <c r="N66">
        <f t="shared" si="6"/>
        <v>24.545367285715201</v>
      </c>
      <c r="O66">
        <f t="shared" si="7"/>
        <v>4.7177231615221142</v>
      </c>
      <c r="P66">
        <f t="shared" si="8"/>
        <v>393.13547151564859</v>
      </c>
      <c r="Q66">
        <f t="shared" si="4"/>
        <v>5.8413049848674863</v>
      </c>
    </row>
    <row r="67" spans="1:17" x14ac:dyDescent="0.25">
      <c r="A67">
        <f>Input!G68</f>
        <v>220</v>
      </c>
      <c r="B67">
        <f t="shared" si="1"/>
        <v>64</v>
      </c>
      <c r="C67">
        <f t="shared" ref="C67:C84" si="11">((B67-$Y$3)/$Z$3)</f>
        <v>2.3602035832671384</v>
      </c>
      <c r="D67" s="4">
        <f>Input!I68</f>
        <v>5127.0631807142854</v>
      </c>
      <c r="E67">
        <f t="shared" si="2"/>
        <v>1057.3381695714279</v>
      </c>
      <c r="F67">
        <f t="shared" si="9"/>
        <v>1939.2465565896816</v>
      </c>
      <c r="G67">
        <f t="shared" si="5"/>
        <v>777762.40309313801</v>
      </c>
      <c r="H67">
        <f t="shared" si="3"/>
        <v>1769326.8030720914</v>
      </c>
      <c r="M67" s="4">
        <f>Input!J68</f>
        <v>29.147919142857063</v>
      </c>
      <c r="N67">
        <f t="shared" si="6"/>
        <v>25.042045428571782</v>
      </c>
      <c r="O67">
        <f t="shared" si="7"/>
        <v>3.9095877163830934</v>
      </c>
      <c r="P67">
        <f t="shared" si="8"/>
        <v>446.58076895744318</v>
      </c>
      <c r="Q67">
        <f t="shared" si="4"/>
        <v>8.4888162906291047</v>
      </c>
    </row>
    <row r="68" spans="1:17" x14ac:dyDescent="0.25">
      <c r="A68">
        <f>Input!G69</f>
        <v>221</v>
      </c>
      <c r="B68">
        <f t="shared" ref="B68:B84" si="12">A68-$A$3</f>
        <v>65</v>
      </c>
      <c r="C68">
        <f t="shared" si="11"/>
        <v>2.4412028755107129</v>
      </c>
      <c r="D68" s="4">
        <f>Input!I69</f>
        <v>5158.0133325714287</v>
      </c>
      <c r="E68">
        <f t="shared" ref="E68:E84" si="13">D68-$D$3</f>
        <v>1088.2883214285712</v>
      </c>
      <c r="F68">
        <f t="shared" si="9"/>
        <v>1942.4652537290999</v>
      </c>
      <c r="G68">
        <f t="shared" si="5"/>
        <v>729618.23167434207</v>
      </c>
      <c r="H68">
        <f t="shared" ref="H68:H84" si="14">(F68-$I$4)^2</f>
        <v>1777899.9303065292</v>
      </c>
      <c r="M68" s="4">
        <f>Input!J69</f>
        <v>30.950151857143283</v>
      </c>
      <c r="N68">
        <f t="shared" si="6"/>
        <v>26.844278142858002</v>
      </c>
      <c r="O68">
        <f t="shared" si="7"/>
        <v>3.2186971394183641</v>
      </c>
      <c r="P68">
        <f t="shared" si="8"/>
        <v>558.16807775008795</v>
      </c>
      <c r="Q68">
        <f t="shared" ref="Q68:Q84" si="15">(N68-$R$4)^2</f>
        <v>22.238675702024661</v>
      </c>
    </row>
    <row r="69" spans="1:17" x14ac:dyDescent="0.25">
      <c r="A69">
        <f>Input!G70</f>
        <v>222</v>
      </c>
      <c r="B69">
        <f t="shared" si="12"/>
        <v>66</v>
      </c>
      <c r="C69">
        <f t="shared" si="11"/>
        <v>2.5222021677542874</v>
      </c>
      <c r="D69" s="4">
        <f>Input!I70</f>
        <v>5190.3518184285713</v>
      </c>
      <c r="E69">
        <f t="shared" si="13"/>
        <v>1120.6268072857138</v>
      </c>
      <c r="F69">
        <f t="shared" si="9"/>
        <v>1945.0978236222518</v>
      </c>
      <c r="G69">
        <f t="shared" ref="G69:G84" si="16">(E69-F69)^2</f>
        <v>679752.45677900396</v>
      </c>
      <c r="H69">
        <f t="shared" si="14"/>
        <v>1784927.2882896692</v>
      </c>
      <c r="M69" s="4">
        <f>Input!J70</f>
        <v>32.338485857142587</v>
      </c>
      <c r="N69">
        <f t="shared" ref="N69:N84" si="17">M69-$M$3</f>
        <v>28.232612142857306</v>
      </c>
      <c r="O69">
        <f t="shared" ref="O69:O84" si="18">$X$3*((1/$Z$3)*(1/SQRT(2*PI()))*EXP(-1*C69*C69/2))</f>
        <v>2.6325698931519605</v>
      </c>
      <c r="P69">
        <f t="shared" ref="P69:P84" si="19">(N69-O69)^2</f>
        <v>655.36216318669881</v>
      </c>
      <c r="Q69">
        <f t="shared" si="15"/>
        <v>37.260330296553619</v>
      </c>
    </row>
    <row r="70" spans="1:17" x14ac:dyDescent="0.25">
      <c r="A70">
        <f>Input!G71</f>
        <v>223</v>
      </c>
      <c r="B70">
        <f t="shared" si="12"/>
        <v>67</v>
      </c>
      <c r="C70">
        <f t="shared" si="11"/>
        <v>2.6032014599978619</v>
      </c>
      <c r="D70" s="4">
        <f>Input!I71</f>
        <v>5224.9939454285714</v>
      </c>
      <c r="E70">
        <f t="shared" si="13"/>
        <v>1155.2689342857138</v>
      </c>
      <c r="F70">
        <f t="shared" ref="F70:F84" si="20">F69+O70</f>
        <v>1947.2369199896307</v>
      </c>
      <c r="G70">
        <f t="shared" si="16"/>
        <v>627213.29037991946</v>
      </c>
      <c r="H70">
        <f t="shared" si="14"/>
        <v>1790647.5796126626</v>
      </c>
      <c r="M70" s="4">
        <f>Input!J71</f>
        <v>34.642127000000073</v>
      </c>
      <c r="N70">
        <f t="shared" si="17"/>
        <v>30.536253285714793</v>
      </c>
      <c r="O70">
        <f t="shared" si="18"/>
        <v>2.1390963673788548</v>
      </c>
      <c r="P70">
        <f t="shared" si="19"/>
        <v>806.39852104459464</v>
      </c>
      <c r="Q70">
        <f t="shared" si="15"/>
        <v>70.690515371238192</v>
      </c>
    </row>
    <row r="71" spans="1:17" x14ac:dyDescent="0.25">
      <c r="A71">
        <f>Input!G72</f>
        <v>224</v>
      </c>
      <c r="B71">
        <f t="shared" si="12"/>
        <v>68</v>
      </c>
      <c r="C71">
        <f t="shared" si="11"/>
        <v>2.6842007522414364</v>
      </c>
      <c r="D71" s="4">
        <f>Input!I72</f>
        <v>5261.5565617142856</v>
      </c>
      <c r="E71">
        <f t="shared" si="13"/>
        <v>1191.8315505714281</v>
      </c>
      <c r="F71">
        <f t="shared" si="20"/>
        <v>1948.9636778189699</v>
      </c>
      <c r="G71">
        <f t="shared" si="16"/>
        <v>573249.05811038788</v>
      </c>
      <c r="H71">
        <f t="shared" si="14"/>
        <v>1795271.8860674764</v>
      </c>
      <c r="M71" s="4">
        <f>Input!J72</f>
        <v>36.562616285714284</v>
      </c>
      <c r="N71">
        <f t="shared" si="17"/>
        <v>32.456742571429004</v>
      </c>
      <c r="O71">
        <f t="shared" si="18"/>
        <v>1.7267578293392905</v>
      </c>
      <c r="P71">
        <f t="shared" si="19"/>
        <v>944.33196224906658</v>
      </c>
      <c r="Q71">
        <f t="shared" si="15"/>
        <v>106.67284036900556</v>
      </c>
    </row>
    <row r="72" spans="1:17" x14ac:dyDescent="0.25">
      <c r="A72">
        <f>Input!G73</f>
        <v>225</v>
      </c>
      <c r="B72">
        <f t="shared" si="12"/>
        <v>69</v>
      </c>
      <c r="C72">
        <f t="shared" si="11"/>
        <v>2.7652000444850109</v>
      </c>
      <c r="D72" s="4">
        <f>Input!I73</f>
        <v>5299.9237757142855</v>
      </c>
      <c r="E72">
        <f t="shared" si="13"/>
        <v>1230.198764571428</v>
      </c>
      <c r="F72">
        <f t="shared" si="20"/>
        <v>1950.3484654034644</v>
      </c>
      <c r="G72">
        <f t="shared" si="16"/>
        <v>518615.59160847153</v>
      </c>
      <c r="H72">
        <f t="shared" si="14"/>
        <v>1798984.6953344124</v>
      </c>
      <c r="M72" s="4">
        <f>Input!J73</f>
        <v>38.367213999999876</v>
      </c>
      <c r="N72">
        <f t="shared" si="17"/>
        <v>34.261340285714596</v>
      </c>
      <c r="O72">
        <f t="shared" si="18"/>
        <v>1.3847875844943713</v>
      </c>
      <c r="P72">
        <f t="shared" si="19"/>
        <v>1080.867717516111</v>
      </c>
      <c r="Q72">
        <f t="shared" si="15"/>
        <v>147.20610209274983</v>
      </c>
    </row>
    <row r="73" spans="1:17" x14ac:dyDescent="0.25">
      <c r="A73">
        <f>Input!G74</f>
        <v>226</v>
      </c>
      <c r="B73">
        <f t="shared" si="12"/>
        <v>70</v>
      </c>
      <c r="C73">
        <f t="shared" si="11"/>
        <v>2.8461993367285854</v>
      </c>
      <c r="D73" s="4">
        <f>Input!I74</f>
        <v>5340.7270784285711</v>
      </c>
      <c r="E73">
        <f t="shared" si="13"/>
        <v>1271.0020672857136</v>
      </c>
      <c r="F73">
        <f t="shared" si="20"/>
        <v>1951.4517448616546</v>
      </c>
      <c r="G73">
        <f t="shared" si="16"/>
        <v>463011.76371320203</v>
      </c>
      <c r="H73">
        <f t="shared" si="14"/>
        <v>1801945.4869607044</v>
      </c>
      <c r="M73" s="4">
        <f>Input!J74</f>
        <v>40.803302714285564</v>
      </c>
      <c r="N73">
        <f t="shared" si="17"/>
        <v>36.697429000000284</v>
      </c>
      <c r="O73">
        <f t="shared" si="18"/>
        <v>1.1032794581902508</v>
      </c>
      <c r="P73">
        <f t="shared" si="19"/>
        <v>1266.9434816047353</v>
      </c>
      <c r="Q73">
        <f t="shared" si="15"/>
        <v>212.25403886646848</v>
      </c>
    </row>
    <row r="74" spans="1:17" x14ac:dyDescent="0.25">
      <c r="A74">
        <f>Input!G75</f>
        <v>227</v>
      </c>
      <c r="B74">
        <f t="shared" si="12"/>
        <v>71</v>
      </c>
      <c r="C74">
        <f t="shared" si="11"/>
        <v>2.9271986289721599</v>
      </c>
      <c r="D74" s="4">
        <f>Input!I75</f>
        <v>5385.8514821428562</v>
      </c>
      <c r="E74">
        <f t="shared" si="13"/>
        <v>1316.1264709999987</v>
      </c>
      <c r="F74">
        <f t="shared" si="20"/>
        <v>1952.3249947663462</v>
      </c>
      <c r="G74">
        <f t="shared" si="16"/>
        <v>404748.56164247985</v>
      </c>
      <c r="H74">
        <f t="shared" si="14"/>
        <v>1804290.6908445503</v>
      </c>
      <c r="M74" s="4">
        <f>Input!J75</f>
        <v>45.124403714285108</v>
      </c>
      <c r="N74">
        <f t="shared" si="17"/>
        <v>41.018529999999828</v>
      </c>
      <c r="O74">
        <f t="shared" si="18"/>
        <v>0.87324990469168084</v>
      </c>
      <c r="P74">
        <f t="shared" si="19"/>
        <v>1611.6435139307443</v>
      </c>
      <c r="Q74">
        <f t="shared" si="15"/>
        <v>356.83368287842313</v>
      </c>
    </row>
    <row r="75" spans="1:17" x14ac:dyDescent="0.25">
      <c r="A75">
        <f>Input!G76</f>
        <v>228</v>
      </c>
      <c r="B75">
        <f t="shared" si="12"/>
        <v>72</v>
      </c>
      <c r="C75">
        <f t="shared" si="11"/>
        <v>3.0081979212157344</v>
      </c>
      <c r="D75" s="4">
        <f>Input!I76</f>
        <v>5435.4932929999995</v>
      </c>
      <c r="E75">
        <f t="shared" si="13"/>
        <v>1365.768281857142</v>
      </c>
      <c r="F75">
        <f t="shared" si="20"/>
        <v>1953.0116554875726</v>
      </c>
      <c r="G75">
        <f t="shared" si="16"/>
        <v>344854.77987284953</v>
      </c>
      <c r="H75">
        <f t="shared" si="14"/>
        <v>1806135.8611048106</v>
      </c>
      <c r="M75" s="4">
        <f>Input!J76</f>
        <v>49.641810857143355</v>
      </c>
      <c r="N75">
        <f t="shared" si="17"/>
        <v>45.535937142858074</v>
      </c>
      <c r="O75">
        <f t="shared" si="18"/>
        <v>0.68666072122632704</v>
      </c>
      <c r="P75">
        <f t="shared" si="19"/>
        <v>2011.4575955439336</v>
      </c>
      <c r="Q75">
        <f t="shared" si="15"/>
        <v>547.9086705634835</v>
      </c>
    </row>
    <row r="76" spans="1:17" x14ac:dyDescent="0.25">
      <c r="A76">
        <f>Input!G77</f>
        <v>229</v>
      </c>
      <c r="B76">
        <f t="shared" si="12"/>
        <v>73</v>
      </c>
      <c r="C76">
        <f t="shared" si="11"/>
        <v>3.0891972134593084</v>
      </c>
      <c r="D76" s="4">
        <f>Input!I77</f>
        <v>5491.9301357142849</v>
      </c>
      <c r="E76">
        <f t="shared" si="13"/>
        <v>1422.2051245714274</v>
      </c>
      <c r="F76">
        <f t="shared" si="20"/>
        <v>1953.5480650452562</v>
      </c>
      <c r="G76">
        <f t="shared" si="16"/>
        <v>282325.32039137476</v>
      </c>
      <c r="H76">
        <f t="shared" si="14"/>
        <v>1807577.9378505792</v>
      </c>
      <c r="M76" s="4">
        <f>Input!J77</f>
        <v>56.436842714285376</v>
      </c>
      <c r="N76">
        <f t="shared" si="17"/>
        <v>52.330969000000096</v>
      </c>
      <c r="O76">
        <f t="shared" si="18"/>
        <v>0.53640955768352327</v>
      </c>
      <c r="P76">
        <f t="shared" si="19"/>
        <v>2682.6763878236643</v>
      </c>
      <c r="Q76">
        <f t="shared" si="15"/>
        <v>912.18985234646937</v>
      </c>
    </row>
    <row r="77" spans="1:17" x14ac:dyDescent="0.25">
      <c r="A77">
        <f>Input!G78</f>
        <v>230</v>
      </c>
      <c r="B77">
        <f t="shared" si="12"/>
        <v>74</v>
      </c>
      <c r="C77">
        <f t="shared" si="11"/>
        <v>3.1701965057028829</v>
      </c>
      <c r="D77" s="4">
        <f>Input!I78</f>
        <v>5555.1809312857149</v>
      </c>
      <c r="E77">
        <f t="shared" si="13"/>
        <v>1485.4559201428574</v>
      </c>
      <c r="F77">
        <f t="shared" si="20"/>
        <v>1953.9643602930885</v>
      </c>
      <c r="G77">
        <f t="shared" si="16"/>
        <v>219500.15849200267</v>
      </c>
      <c r="H77">
        <f t="shared" si="14"/>
        <v>1808697.4973945485</v>
      </c>
      <c r="M77" s="4">
        <f>Input!J78</f>
        <v>63.25079557142999</v>
      </c>
      <c r="N77">
        <f t="shared" si="17"/>
        <v>59.144921857144709</v>
      </c>
      <c r="O77">
        <f t="shared" si="18"/>
        <v>0.41629524783223454</v>
      </c>
      <c r="P77">
        <f t="shared" si="19"/>
        <v>3449.0515834160456</v>
      </c>
      <c r="Q77">
        <f t="shared" si="15"/>
        <v>1370.2163678906884</v>
      </c>
    </row>
    <row r="78" spans="1:17" x14ac:dyDescent="0.25">
      <c r="A78">
        <f>Input!G79</f>
        <v>231</v>
      </c>
      <c r="B78">
        <f t="shared" si="12"/>
        <v>75</v>
      </c>
      <c r="C78">
        <f t="shared" si="11"/>
        <v>3.2511957979464574</v>
      </c>
      <c r="D78" s="4">
        <f>Input!I79</f>
        <v>5625.2385842857138</v>
      </c>
      <c r="E78">
        <f t="shared" si="13"/>
        <v>1555.5135731428563</v>
      </c>
      <c r="F78">
        <f t="shared" si="20"/>
        <v>1954.2853248245003</v>
      </c>
      <c r="G78">
        <f t="shared" si="16"/>
        <v>159018.90993924675</v>
      </c>
      <c r="H78">
        <f t="shared" si="14"/>
        <v>1809560.9168450439</v>
      </c>
      <c r="M78" s="4">
        <f>Input!J79</f>
        <v>70.057652999998936</v>
      </c>
      <c r="N78">
        <f t="shared" si="17"/>
        <v>65.951779285713656</v>
      </c>
      <c r="O78">
        <f t="shared" si="18"/>
        <v>0.32096453141176501</v>
      </c>
      <c r="P78">
        <f t="shared" si="19"/>
        <v>4307.4038453134908</v>
      </c>
      <c r="Q78">
        <f t="shared" si="15"/>
        <v>1920.4808501035009</v>
      </c>
    </row>
    <row r="79" spans="1:17" x14ac:dyDescent="0.25">
      <c r="A79">
        <f>Input!G80</f>
        <v>232</v>
      </c>
      <c r="B79">
        <f t="shared" si="12"/>
        <v>76</v>
      </c>
      <c r="C79">
        <f t="shared" si="11"/>
        <v>3.3321950901900319</v>
      </c>
      <c r="D79" s="4">
        <f>Input!I80</f>
        <v>5700.8826854285717</v>
      </c>
      <c r="E79">
        <f t="shared" si="13"/>
        <v>1631.1576742857142</v>
      </c>
      <c r="F79">
        <f t="shared" si="20"/>
        <v>1954.531170897784</v>
      </c>
      <c r="G79">
        <f t="shared" si="16"/>
        <v>104570.41831111636</v>
      </c>
      <c r="H79">
        <f t="shared" si="14"/>
        <v>1810222.4011728743</v>
      </c>
      <c r="M79" s="4">
        <f>Input!J80</f>
        <v>75.644101142857835</v>
      </c>
      <c r="N79">
        <f t="shared" si="17"/>
        <v>71.538227428572554</v>
      </c>
      <c r="O79">
        <f t="shared" si="18"/>
        <v>0.24584607328366054</v>
      </c>
      <c r="P79">
        <f t="shared" si="19"/>
        <v>5082.6036393079439</v>
      </c>
      <c r="Q79">
        <f t="shared" si="15"/>
        <v>2441.3223402419935</v>
      </c>
    </row>
    <row r="80" spans="1:17" x14ac:dyDescent="0.25">
      <c r="A80">
        <f>Input!G81</f>
        <v>233</v>
      </c>
      <c r="B80">
        <f t="shared" si="12"/>
        <v>77</v>
      </c>
      <c r="C80">
        <f t="shared" si="11"/>
        <v>3.4131943824336064</v>
      </c>
      <c r="D80" s="4">
        <f>Input!I81</f>
        <v>5784.1448851428568</v>
      </c>
      <c r="E80">
        <f t="shared" si="13"/>
        <v>1714.4198739999993</v>
      </c>
      <c r="F80">
        <f t="shared" si="20"/>
        <v>1954.7182477927079</v>
      </c>
      <c r="G80">
        <f t="shared" si="16"/>
        <v>57743.308447420313</v>
      </c>
      <c r="H80">
        <f t="shared" si="14"/>
        <v>1810725.8395377151</v>
      </c>
      <c r="M80" s="4">
        <f>Input!J81</f>
        <v>83.262199714285089</v>
      </c>
      <c r="N80">
        <f t="shared" si="17"/>
        <v>79.156325999999808</v>
      </c>
      <c r="O80">
        <f t="shared" si="18"/>
        <v>0.1870768949237975</v>
      </c>
      <c r="P80">
        <f t="shared" si="19"/>
        <v>6236.1423042195493</v>
      </c>
      <c r="Q80">
        <f t="shared" si="15"/>
        <v>3252.1742952306822</v>
      </c>
    </row>
    <row r="81" spans="1:17" x14ac:dyDescent="0.25">
      <c r="A81">
        <f>Input!G82</f>
        <v>234</v>
      </c>
      <c r="B81">
        <f t="shared" si="12"/>
        <v>78</v>
      </c>
      <c r="C81">
        <f t="shared" si="11"/>
        <v>3.4941936746771809</v>
      </c>
      <c r="D81" s="4">
        <f>Input!I82</f>
        <v>5876.0516520000001</v>
      </c>
      <c r="E81">
        <f t="shared" si="13"/>
        <v>1806.3266408571426</v>
      </c>
      <c r="F81">
        <f t="shared" si="20"/>
        <v>1954.8596732766603</v>
      </c>
      <c r="G81">
        <f t="shared" si="16"/>
        <v>22062.061719737485</v>
      </c>
      <c r="H81">
        <f t="shared" si="14"/>
        <v>1811106.472890374</v>
      </c>
      <c r="M81" s="4">
        <f>Input!J82</f>
        <v>91.906766857143339</v>
      </c>
      <c r="N81">
        <f t="shared" si="17"/>
        <v>87.800893142858058</v>
      </c>
      <c r="O81">
        <f t="shared" si="18"/>
        <v>0.14142548395249327</v>
      </c>
      <c r="P81">
        <f t="shared" si="19"/>
        <v>7684.1822702427116</v>
      </c>
      <c r="Q81">
        <f t="shared" si="15"/>
        <v>4312.8647837470362</v>
      </c>
    </row>
    <row r="82" spans="1:17" x14ac:dyDescent="0.25">
      <c r="A82">
        <f>Input!G83</f>
        <v>235</v>
      </c>
      <c r="B82">
        <f t="shared" si="12"/>
        <v>79</v>
      </c>
      <c r="C82">
        <f t="shared" si="11"/>
        <v>3.5751929669207554</v>
      </c>
      <c r="D82" s="4">
        <f>Input!I83</f>
        <v>5978.2349288571431</v>
      </c>
      <c r="E82">
        <f t="shared" si="13"/>
        <v>1908.5099177142856</v>
      </c>
      <c r="F82">
        <f t="shared" si="20"/>
        <v>1954.9658882728515</v>
      </c>
      <c r="G82">
        <f t="shared" si="16"/>
        <v>2158.1572005383437</v>
      </c>
      <c r="H82">
        <f t="shared" si="14"/>
        <v>1811392.3668389486</v>
      </c>
      <c r="M82" s="4">
        <f>Input!J83</f>
        <v>102.18327685714303</v>
      </c>
      <c r="N82">
        <f t="shared" si="17"/>
        <v>98.077403142857747</v>
      </c>
      <c r="O82">
        <f t="shared" si="18"/>
        <v>0.10621499619128323</v>
      </c>
      <c r="P82">
        <f t="shared" si="19"/>
        <v>9598.3537068695186</v>
      </c>
      <c r="Q82">
        <f t="shared" si="15"/>
        <v>5768.2376957637525</v>
      </c>
    </row>
    <row r="83" spans="1:17" x14ac:dyDescent="0.25">
      <c r="A83">
        <f>Input!G84</f>
        <v>236</v>
      </c>
      <c r="B83">
        <f t="shared" si="12"/>
        <v>80</v>
      </c>
      <c r="C83">
        <f t="shared" si="11"/>
        <v>3.6561922591643299</v>
      </c>
      <c r="D83" s="4">
        <f>Input!I84</f>
        <v>6091.3853349999999</v>
      </c>
      <c r="E83">
        <f t="shared" si="13"/>
        <v>2021.6603238571424</v>
      </c>
      <c r="F83">
        <f t="shared" si="20"/>
        <v>1955.0451374288855</v>
      </c>
      <c r="G83">
        <f t="shared" si="16"/>
        <v>4437.5830628714284</v>
      </c>
      <c r="H83">
        <f t="shared" si="14"/>
        <v>1811605.6927918482</v>
      </c>
      <c r="M83" s="4">
        <f>Input!J84</f>
        <v>113.15040614285681</v>
      </c>
      <c r="N83">
        <f t="shared" si="17"/>
        <v>109.04453242857153</v>
      </c>
      <c r="O83">
        <f t="shared" si="18"/>
        <v>7.9249156033927542E-2</v>
      </c>
      <c r="P83">
        <f t="shared" si="19"/>
        <v>11873.432958664363</v>
      </c>
      <c r="Q83">
        <f t="shared" si="15"/>
        <v>7554.3987612415895</v>
      </c>
    </row>
    <row r="84" spans="1:17" x14ac:dyDescent="0.25">
      <c r="A84">
        <f>Input!G85</f>
        <v>237</v>
      </c>
      <c r="B84">
        <f t="shared" si="12"/>
        <v>81</v>
      </c>
      <c r="C84">
        <f t="shared" si="11"/>
        <v>3.7371915514079044</v>
      </c>
      <c r="D84" s="4">
        <f>Input!I85</f>
        <v>6216.8368064285705</v>
      </c>
      <c r="E84">
        <f t="shared" si="13"/>
        <v>2147.111795285713</v>
      </c>
      <c r="F84">
        <f t="shared" si="20"/>
        <v>1955.1038801550455</v>
      </c>
      <c r="G84">
        <f t="shared" si="16"/>
        <v>36867.0394728256</v>
      </c>
      <c r="H84">
        <f t="shared" si="14"/>
        <v>1811763.8268472299</v>
      </c>
      <c r="M84" s="4">
        <f>Input!J85</f>
        <v>125.45147142857058</v>
      </c>
      <c r="N84">
        <f t="shared" si="17"/>
        <v>121.3455977142853</v>
      </c>
      <c r="O84">
        <f t="shared" si="18"/>
        <v>5.8742726159951568E-2</v>
      </c>
      <c r="P84">
        <f t="shared" si="19"/>
        <v>14710.501192910548</v>
      </c>
      <c r="Q84">
        <f t="shared" si="15"/>
        <v>9844.0348396598965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0"/>
  <sheetViews>
    <sheetView zoomScale="80" zoomScaleNormal="80" workbookViewId="0">
      <selection activeCell="B35" sqref="B35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36" t="s">
        <v>18</v>
      </c>
      <c r="D1" s="36"/>
      <c r="E1" s="36"/>
      <c r="F1" s="36"/>
      <c r="G1" s="36"/>
      <c r="H1" s="36"/>
      <c r="I1" s="36"/>
      <c r="J1" s="36"/>
      <c r="L1" s="36" t="s">
        <v>19</v>
      </c>
      <c r="M1" s="36"/>
      <c r="N1" s="36"/>
      <c r="O1" s="36"/>
      <c r="P1" s="36"/>
      <c r="Q1" s="36"/>
      <c r="R1" s="36"/>
      <c r="S1" s="36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156</v>
      </c>
      <c r="B3">
        <f>A3-$A$3</f>
        <v>0</v>
      </c>
      <c r="C3" s="4">
        <f>Input!I4</f>
        <v>4069.7250111428575</v>
      </c>
      <c r="D3">
        <f>C3-$C$3</f>
        <v>0</v>
      </c>
      <c r="E3">
        <f>N3</f>
        <v>10.859945038159996</v>
      </c>
      <c r="F3">
        <f>(D3-E3)^2</f>
        <v>117.93840623185591</v>
      </c>
      <c r="G3">
        <f>(E3-$H$4)^2</f>
        <v>142456036.93276975</v>
      </c>
      <c r="H3" s="2" t="s">
        <v>11</v>
      </c>
      <c r="I3" s="23">
        <f>SUM(F3:F167)</f>
        <v>21791011792.164692</v>
      </c>
      <c r="J3">
        <f>1-(I3/I5)</f>
        <v>0.4347967473781178</v>
      </c>
      <c r="L3">
        <f>Input!J4</f>
        <v>4.1058737142852806</v>
      </c>
      <c r="M3">
        <f>L3-$L$3</f>
        <v>0</v>
      </c>
      <c r="N3">
        <f>2*($X$3/PI())*($Z$3/(4*((B3-$Y$3)^2)+$Z$3*$Z$3))</f>
        <v>10.859945038159996</v>
      </c>
      <c r="O3">
        <f>(L3-N3)^2</f>
        <v>45.617479447986746</v>
      </c>
      <c r="P3">
        <f>(N3-$Q$4)^2</f>
        <v>29355.173160786362</v>
      </c>
      <c r="Q3" s="1" t="s">
        <v>11</v>
      </c>
      <c r="R3" s="23">
        <f>SUM(O3:O167)</f>
        <v>16417483.599088944</v>
      </c>
      <c r="S3" s="5">
        <f>1-(R3/R5)</f>
        <v>0.36087221177011641</v>
      </c>
      <c r="V3">
        <f>COUNT(B3:B194)</f>
        <v>192</v>
      </c>
      <c r="X3">
        <v>50610.930486983299</v>
      </c>
      <c r="Y3">
        <v>128.52933679972878</v>
      </c>
      <c r="Z3">
        <v>22.442194751765864</v>
      </c>
      <c r="AB3" s="37"/>
      <c r="AC3" s="37"/>
      <c r="AD3" s="37"/>
      <c r="AE3" s="37"/>
      <c r="AF3" s="37"/>
      <c r="AG3" s="37"/>
      <c r="AH3" s="37"/>
      <c r="AI3" s="37"/>
    </row>
    <row r="4" spans="1:35" x14ac:dyDescent="0.25">
      <c r="A4">
        <f>Input!G5</f>
        <v>157</v>
      </c>
      <c r="B4">
        <f t="shared" ref="B4:B67" si="0">A4-$A$3</f>
        <v>1</v>
      </c>
      <c r="C4" s="4">
        <f>Input!I5</f>
        <v>4073.8498058571427</v>
      </c>
      <c r="D4">
        <f t="shared" ref="D4:D67" si="1">C4-$C$3</f>
        <v>4.1247947142851444</v>
      </c>
      <c r="E4">
        <f>N4+E3</f>
        <v>21.889557153349749</v>
      </c>
      <c r="F4">
        <f t="shared" ref="F4:F67" si="2">(D4-E4)^2</f>
        <v>315.5867845164006</v>
      </c>
      <c r="G4">
        <f t="shared" ref="G4:G67" si="3">(E4-$H$4)^2</f>
        <v>142192870.82826912</v>
      </c>
      <c r="H4">
        <f>AVERAGE(C3:C167)</f>
        <v>11946.354779051946</v>
      </c>
      <c r="I4" t="s">
        <v>5</v>
      </c>
      <c r="J4" t="s">
        <v>6</v>
      </c>
      <c r="L4">
        <f>Input!J5</f>
        <v>4.1247947142851444</v>
      </c>
      <c r="M4">
        <f t="shared" ref="M4:M67" si="4">L4-$L$3</f>
        <v>1.8920999999863852E-2</v>
      </c>
      <c r="N4">
        <f t="shared" ref="N4:N67" si="5">2*($X$3/PI())*($Z$3/(4*((B4-$Y$3)^2)+$Z$3*$Z$3))</f>
        <v>11.029612115189753</v>
      </c>
      <c r="O4">
        <f t="shared" ref="O4:O67" si="6">(L4-N4)^2</f>
        <v>47.676503339835072</v>
      </c>
      <c r="P4">
        <f t="shared" ref="P4:P67" si="7">(N4-$Q$4)^2</f>
        <v>29297.062634528327</v>
      </c>
      <c r="Q4">
        <f>AVERAGE(L3:L167)</f>
        <v>182.19345945021647</v>
      </c>
      <c r="R4" t="s">
        <v>5</v>
      </c>
      <c r="S4" t="s">
        <v>6</v>
      </c>
      <c r="AB4" s="37"/>
      <c r="AC4" s="37"/>
      <c r="AD4" s="37"/>
      <c r="AE4" s="37"/>
      <c r="AF4" s="37"/>
      <c r="AG4" s="37"/>
      <c r="AH4" s="37"/>
      <c r="AI4" s="37"/>
    </row>
    <row r="5" spans="1:35" x14ac:dyDescent="0.25">
      <c r="A5">
        <f>Input!G6</f>
        <v>158</v>
      </c>
      <c r="B5">
        <f t="shared" si="0"/>
        <v>2</v>
      </c>
      <c r="C5" s="4">
        <f>Input!I6</f>
        <v>4078.1543508571435</v>
      </c>
      <c r="D5">
        <f t="shared" si="1"/>
        <v>8.4293397142860158</v>
      </c>
      <c r="E5">
        <f t="shared" ref="E5:E68" si="8">N5+E4</f>
        <v>33.092833157003447</v>
      </c>
      <c r="F5">
        <f t="shared" si="2"/>
        <v>608.28790879896576</v>
      </c>
      <c r="G5">
        <f t="shared" si="3"/>
        <v>141925810.19150856</v>
      </c>
      <c r="I5">
        <f>SUM(G3:G167)</f>
        <v>38554292975.27903</v>
      </c>
      <c r="J5" s="5">
        <f>1-((1-J3)*(V3-1)/(V3-1-1))</f>
        <v>0.43182199341695005</v>
      </c>
      <c r="L5">
        <f>Input!J6</f>
        <v>4.3045450000008714</v>
      </c>
      <c r="M5">
        <f t="shared" si="4"/>
        <v>0.19867128571559078</v>
      </c>
      <c r="N5">
        <f t="shared" si="5"/>
        <v>11.203276003653698</v>
      </c>
      <c r="O5">
        <f t="shared" si="6"/>
        <v>47.592489460760746</v>
      </c>
      <c r="P5">
        <f t="shared" si="7"/>
        <v>29237.642835089184</v>
      </c>
      <c r="R5">
        <f>SUM(P3:P167)</f>
        <v>25687325.604412384</v>
      </c>
      <c r="S5" s="5">
        <f>1-((1-S3)*(V3-1)/(V3-1-1))</f>
        <v>0.35750838130574858</v>
      </c>
      <c r="V5" s="17"/>
      <c r="W5" s="18"/>
      <c r="AB5" s="37"/>
      <c r="AC5" s="37"/>
      <c r="AD5" s="37"/>
      <c r="AE5" s="37"/>
      <c r="AF5" s="37"/>
      <c r="AG5" s="37"/>
      <c r="AH5" s="37"/>
      <c r="AI5" s="37"/>
    </row>
    <row r="6" spans="1:35" x14ac:dyDescent="0.25">
      <c r="A6">
        <f>Input!G7</f>
        <v>159</v>
      </c>
      <c r="B6">
        <f t="shared" si="0"/>
        <v>3</v>
      </c>
      <c r="C6" s="4">
        <f>Input!I7</f>
        <v>4082.7592678571432</v>
      </c>
      <c r="D6">
        <f t="shared" si="1"/>
        <v>13.034256714285675</v>
      </c>
      <c r="E6">
        <f t="shared" si="8"/>
        <v>44.473896047292683</v>
      </c>
      <c r="F6">
        <f t="shared" si="2"/>
        <v>988.45092138956136</v>
      </c>
      <c r="G6">
        <f t="shared" si="3"/>
        <v>141654768.55323163</v>
      </c>
      <c r="L6">
        <f>Input!J7</f>
        <v>4.6049169999996593</v>
      </c>
      <c r="M6">
        <f t="shared" si="4"/>
        <v>0.49904328571437873</v>
      </c>
      <c r="N6">
        <f t="shared" si="5"/>
        <v>11.381062890289236</v>
      </c>
      <c r="O6">
        <f t="shared" si="6"/>
        <v>45.916153126488318</v>
      </c>
      <c r="P6">
        <f t="shared" si="7"/>
        <v>29176.874818545843</v>
      </c>
      <c r="V6" s="19" t="s">
        <v>17</v>
      </c>
      <c r="W6" s="20">
        <f>SQRT((S5-J5)^2)</f>
        <v>7.4313612111201466E-2</v>
      </c>
      <c r="AB6" s="37"/>
      <c r="AC6" s="37"/>
      <c r="AD6" s="37"/>
      <c r="AE6" s="37"/>
      <c r="AF6" s="37"/>
      <c r="AG6" s="37"/>
      <c r="AH6" s="37"/>
      <c r="AI6" s="37"/>
    </row>
    <row r="7" spans="1:35" x14ac:dyDescent="0.25">
      <c r="A7">
        <f>Input!G8</f>
        <v>160</v>
      </c>
      <c r="B7">
        <f t="shared" si="0"/>
        <v>4</v>
      </c>
      <c r="C7" s="4">
        <f>Input!I8</f>
        <v>4087.413852857143</v>
      </c>
      <c r="D7">
        <f t="shared" si="1"/>
        <v>17.688841714285445</v>
      </c>
      <c r="E7">
        <f t="shared" si="8"/>
        <v>56.037000014708816</v>
      </c>
      <c r="F7">
        <f t="shared" si="2"/>
        <v>1470.5812450343299</v>
      </c>
      <c r="G7">
        <f t="shared" si="3"/>
        <v>141379656.88648903</v>
      </c>
      <c r="L7">
        <f>Input!J8</f>
        <v>4.6545849999997699</v>
      </c>
      <c r="M7">
        <f t="shared" si="4"/>
        <v>0.54871128571448935</v>
      </c>
      <c r="N7">
        <f t="shared" si="5"/>
        <v>11.563103967416131</v>
      </c>
      <c r="O7">
        <f t="shared" si="6"/>
        <v>47.727634323151626</v>
      </c>
      <c r="P7">
        <f t="shared" si="7"/>
        <v>29114.718212186806</v>
      </c>
      <c r="V7" s="21"/>
      <c r="W7" s="22"/>
      <c r="AB7" s="37"/>
      <c r="AC7" s="37"/>
      <c r="AD7" s="37"/>
      <c r="AE7" s="37"/>
      <c r="AF7" s="37"/>
      <c r="AG7" s="37"/>
      <c r="AH7" s="37"/>
      <c r="AI7" s="37"/>
    </row>
    <row r="8" spans="1:35" x14ac:dyDescent="0.25">
      <c r="A8">
        <f>Input!G9</f>
        <v>161</v>
      </c>
      <c r="B8">
        <f t="shared" si="0"/>
        <v>5</v>
      </c>
      <c r="C8" s="4">
        <f>Input!I9</f>
        <v>4092.0305957142855</v>
      </c>
      <c r="D8">
        <f t="shared" si="1"/>
        <v>22.305584571427971</v>
      </c>
      <c r="E8">
        <f t="shared" si="8"/>
        <v>67.786535687135597</v>
      </c>
      <c r="F8">
        <f t="shared" si="2"/>
        <v>2068.5169143893868</v>
      </c>
      <c r="G8">
        <f t="shared" si="3"/>
        <v>141100383.51227498</v>
      </c>
      <c r="L8">
        <f>Input!J9</f>
        <v>4.6167428571425262</v>
      </c>
      <c r="M8">
        <f t="shared" si="4"/>
        <v>0.51086914285724561</v>
      </c>
      <c r="N8">
        <f t="shared" si="5"/>
        <v>11.749535672426779</v>
      </c>
      <c r="O8">
        <f t="shared" si="6"/>
        <v>50.87673334577066</v>
      </c>
      <c r="P8">
        <f t="shared" si="7"/>
        <v>29051.131152768976</v>
      </c>
      <c r="AB8" s="37"/>
      <c r="AC8" s="37"/>
      <c r="AD8" s="37"/>
      <c r="AE8" s="37"/>
      <c r="AF8" s="37"/>
      <c r="AG8" s="37"/>
      <c r="AH8" s="37"/>
      <c r="AI8" s="37"/>
    </row>
    <row r="9" spans="1:35" x14ac:dyDescent="0.25">
      <c r="A9">
        <f>Input!G10</f>
        <v>162</v>
      </c>
      <c r="B9">
        <f t="shared" si="0"/>
        <v>6</v>
      </c>
      <c r="C9" s="4">
        <f>Input!I10</f>
        <v>4096.6260524285708</v>
      </c>
      <c r="D9">
        <f t="shared" si="1"/>
        <v>26.901041285713291</v>
      </c>
      <c r="E9">
        <f t="shared" si="8"/>
        <v>79.727035627847542</v>
      </c>
      <c r="F9">
        <f t="shared" si="2"/>
        <v>2790.5856782351998</v>
      </c>
      <c r="G9">
        <f t="shared" si="3"/>
        <v>140816854.00100252</v>
      </c>
      <c r="L9">
        <f>Input!J10</f>
        <v>4.5954567142853193</v>
      </c>
      <c r="M9">
        <f t="shared" si="4"/>
        <v>0.48958300000003874</v>
      </c>
      <c r="N9">
        <f t="shared" si="5"/>
        <v>11.940499940711943</v>
      </c>
      <c r="O9">
        <f t="shared" si="6"/>
        <v>53.949659998075624</v>
      </c>
      <c r="P9">
        <f t="shared" si="7"/>
        <v>28986.070221744991</v>
      </c>
      <c r="AB9" s="37"/>
      <c r="AC9" s="37"/>
      <c r="AD9" s="37"/>
      <c r="AE9" s="37"/>
      <c r="AF9" s="37"/>
      <c r="AG9" s="37"/>
      <c r="AH9" s="37"/>
      <c r="AI9" s="37"/>
    </row>
    <row r="10" spans="1:35" x14ac:dyDescent="0.25">
      <c r="A10">
        <f>Input!G11</f>
        <v>163</v>
      </c>
      <c r="B10">
        <f t="shared" si="0"/>
        <v>7</v>
      </c>
      <c r="C10" s="4">
        <f>Input!I11</f>
        <v>4101.1931274285716</v>
      </c>
      <c r="D10">
        <f t="shared" si="1"/>
        <v>31.468116285714132</v>
      </c>
      <c r="E10">
        <f t="shared" si="8"/>
        <v>91.863180100735207</v>
      </c>
      <c r="F10">
        <f t="shared" si="2"/>
        <v>3647.5637332204678</v>
      </c>
      <c r="G10">
        <f t="shared" si="3"/>
        <v>140528971.06960481</v>
      </c>
      <c r="L10">
        <f>Input!J11</f>
        <v>4.5670750000008411</v>
      </c>
      <c r="M10">
        <f t="shared" si="4"/>
        <v>0.46120128571556052</v>
      </c>
      <c r="N10">
        <f t="shared" si="5"/>
        <v>12.136144472887668</v>
      </c>
      <c r="O10">
        <f t="shared" si="6"/>
        <v>57.290812685387273</v>
      </c>
      <c r="P10">
        <f t="shared" si="7"/>
        <v>28919.490377298414</v>
      </c>
      <c r="AB10" s="37"/>
      <c r="AC10" s="37"/>
      <c r="AD10" s="37"/>
      <c r="AE10" s="37"/>
      <c r="AF10" s="37"/>
      <c r="AG10" s="37"/>
      <c r="AH10" s="37"/>
      <c r="AI10" s="37"/>
    </row>
    <row r="11" spans="1:35" x14ac:dyDescent="0.25">
      <c r="A11">
        <f>Input!G12</f>
        <v>164</v>
      </c>
      <c r="B11">
        <f t="shared" si="0"/>
        <v>8</v>
      </c>
      <c r="C11" s="4">
        <f>Input!I12</f>
        <v>4105.9872554285712</v>
      </c>
      <c r="D11">
        <f t="shared" si="1"/>
        <v>36.262244285713678</v>
      </c>
      <c r="E11">
        <f t="shared" si="8"/>
        <v>104.19980311798733</v>
      </c>
      <c r="F11">
        <f t="shared" si="2"/>
        <v>4615.5119000886434</v>
      </c>
      <c r="G11">
        <f t="shared" si="3"/>
        <v>140236634.47403744</v>
      </c>
      <c r="L11">
        <f>Input!J12</f>
        <v>4.7941279999995459</v>
      </c>
      <c r="M11">
        <f t="shared" si="4"/>
        <v>0.68825428571426528</v>
      </c>
      <c r="N11">
        <f t="shared" si="5"/>
        <v>12.336623017252116</v>
      </c>
      <c r="O11">
        <f t="shared" si="6"/>
        <v>56.889231085279846</v>
      </c>
      <c r="P11">
        <f t="shared" si="7"/>
        <v>28851.344883014805</v>
      </c>
      <c r="AB11" s="37"/>
      <c r="AC11" s="37"/>
      <c r="AD11" s="37"/>
      <c r="AE11" s="37"/>
      <c r="AF11" s="37"/>
      <c r="AG11" s="37"/>
      <c r="AH11" s="37"/>
      <c r="AI11" s="37"/>
    </row>
    <row r="12" spans="1:35" x14ac:dyDescent="0.25">
      <c r="A12">
        <f>Input!G13</f>
        <v>165</v>
      </c>
      <c r="B12">
        <f t="shared" si="0"/>
        <v>9</v>
      </c>
      <c r="C12" s="4">
        <f>Input!I13</f>
        <v>4110.8263209999996</v>
      </c>
      <c r="D12">
        <f t="shared" si="1"/>
        <v>41.101309857142041</v>
      </c>
      <c r="E12">
        <f t="shared" si="8"/>
        <v>116.74189878645657</v>
      </c>
      <c r="F12">
        <f t="shared" si="2"/>
        <v>5721.4986935735405</v>
      </c>
      <c r="G12">
        <f t="shared" si="3"/>
        <v>139939740.89694318</v>
      </c>
      <c r="L12">
        <f>Input!J13</f>
        <v>4.8390655714283639</v>
      </c>
      <c r="M12">
        <f t="shared" si="4"/>
        <v>0.73319185714308333</v>
      </c>
      <c r="N12">
        <f t="shared" si="5"/>
        <v>12.542095668469251</v>
      </c>
      <c r="O12">
        <f t="shared" si="6"/>
        <v>59.33667267591774</v>
      </c>
      <c r="P12">
        <f t="shared" si="7"/>
        <v>28781.585233006732</v>
      </c>
      <c r="T12" t="s">
        <v>25</v>
      </c>
      <c r="U12" t="s">
        <v>26</v>
      </c>
      <c r="V12" t="s">
        <v>27</v>
      </c>
      <c r="AB12" s="37"/>
      <c r="AC12" s="37"/>
      <c r="AD12" s="37"/>
      <c r="AE12" s="37"/>
      <c r="AF12" s="37"/>
      <c r="AG12" s="37"/>
      <c r="AH12" s="37"/>
      <c r="AI12" s="37"/>
    </row>
    <row r="13" spans="1:35" x14ac:dyDescent="0.25">
      <c r="A13">
        <f>Input!G14</f>
        <v>166</v>
      </c>
      <c r="B13">
        <f t="shared" si="0"/>
        <v>10</v>
      </c>
      <c r="C13" s="4">
        <f>Input!I14</f>
        <v>4116.0745548571422</v>
      </c>
      <c r="D13">
        <f t="shared" si="1"/>
        <v>46.349543714284664</v>
      </c>
      <c r="E13">
        <f t="shared" si="8"/>
        <v>129.49462797000669</v>
      </c>
      <c r="F13">
        <f t="shared" si="2"/>
        <v>6913.1050358911143</v>
      </c>
      <c r="G13">
        <f t="shared" si="3"/>
        <v>139638183.83022827</v>
      </c>
      <c r="L13">
        <f>Input!J14</f>
        <v>5.2482338571426226</v>
      </c>
      <c r="M13">
        <f t="shared" si="4"/>
        <v>1.142360142857342</v>
      </c>
      <c r="N13">
        <f t="shared" si="5"/>
        <v>12.752729183550111</v>
      </c>
      <c r="O13">
        <f t="shared" si="6"/>
        <v>56.317450104071831</v>
      </c>
      <c r="P13">
        <f t="shared" si="7"/>
        <v>28710.16107330118</v>
      </c>
      <c r="S13" t="s">
        <v>23</v>
      </c>
      <c r="T13">
        <f>_Ac*0.8413</f>
        <v>1790.1517538264168</v>
      </c>
      <c r="AB13" s="37"/>
      <c r="AC13" s="37"/>
      <c r="AD13" s="37"/>
      <c r="AE13" s="37"/>
      <c r="AF13" s="37"/>
      <c r="AG13" s="37"/>
      <c r="AH13" s="37"/>
      <c r="AI13" s="37"/>
    </row>
    <row r="14" spans="1:35" x14ac:dyDescent="0.25">
      <c r="A14">
        <f>Input!G15</f>
        <v>167</v>
      </c>
      <c r="B14">
        <f t="shared" si="0"/>
        <v>11</v>
      </c>
      <c r="C14" s="4">
        <f>Input!I15</f>
        <v>4121.4457755714284</v>
      </c>
      <c r="D14">
        <f t="shared" si="1"/>
        <v>51.720764428570874</v>
      </c>
      <c r="E14">
        <f t="shared" si="8"/>
        <v>142.46332528628886</v>
      </c>
      <c r="F14">
        <f t="shared" si="2"/>
        <v>8234.212351016653</v>
      </c>
      <c r="G14">
        <f t="shared" si="3"/>
        <v>139331853.45228189</v>
      </c>
      <c r="L14">
        <f>Input!J15</f>
        <v>5.3712207142862098</v>
      </c>
      <c r="M14">
        <f t="shared" si="4"/>
        <v>1.2653470000009293</v>
      </c>
      <c r="N14">
        <f t="shared" si="5"/>
        <v>12.968697316282174</v>
      </c>
      <c r="O14">
        <f t="shared" si="6"/>
        <v>57.721650717876145</v>
      </c>
      <c r="P14">
        <f t="shared" si="7"/>
        <v>28637.020119286641</v>
      </c>
      <c r="S14" t="s">
        <v>24</v>
      </c>
      <c r="T14">
        <f>_Ac*0.9772</f>
        <v>2079.3252036600193</v>
      </c>
      <c r="AB14" s="37"/>
      <c r="AC14" s="37"/>
      <c r="AD14" s="37"/>
      <c r="AE14" s="37"/>
      <c r="AF14" s="37"/>
      <c r="AG14" s="37"/>
      <c r="AH14" s="37"/>
      <c r="AI14" s="37"/>
    </row>
    <row r="15" spans="1:35" x14ac:dyDescent="0.25">
      <c r="A15">
        <f>Input!G16</f>
        <v>168</v>
      </c>
      <c r="B15">
        <f t="shared" si="0"/>
        <v>12</v>
      </c>
      <c r="C15" s="4">
        <f>Input!I16</f>
        <v>4127.3491515714286</v>
      </c>
      <c r="D15">
        <f t="shared" si="1"/>
        <v>57.624140428571081</v>
      </c>
      <c r="E15">
        <f t="shared" si="8"/>
        <v>155.65350645763289</v>
      </c>
      <c r="F15">
        <f t="shared" si="2"/>
        <v>9609.7566040597758</v>
      </c>
      <c r="G15">
        <f t="shared" si="3"/>
        <v>139020636.49955717</v>
      </c>
      <c r="L15">
        <f>Input!J16</f>
        <v>5.9033760000002076</v>
      </c>
      <c r="M15">
        <f t="shared" si="4"/>
        <v>1.797502285714927</v>
      </c>
      <c r="N15">
        <f t="shared" si="5"/>
        <v>13.190181171344035</v>
      </c>
      <c r="O15">
        <f t="shared" si="6"/>
        <v>53.097529605123142</v>
      </c>
      <c r="P15">
        <f t="shared" si="7"/>
        <v>28562.108069005997</v>
      </c>
      <c r="AB15" s="37"/>
      <c r="AC15" s="37"/>
      <c r="AD15" s="37"/>
      <c r="AE15" s="37"/>
      <c r="AF15" s="37"/>
      <c r="AG15" s="37"/>
      <c r="AH15" s="37"/>
      <c r="AI15" s="37"/>
    </row>
    <row r="16" spans="1:35" x14ac:dyDescent="0.25">
      <c r="A16">
        <f>Input!G17</f>
        <v>169</v>
      </c>
      <c r="B16">
        <f t="shared" si="0"/>
        <v>13</v>
      </c>
      <c r="C16" s="4">
        <f>Input!I17</f>
        <v>4133.4890409999998</v>
      </c>
      <c r="D16">
        <f t="shared" si="1"/>
        <v>63.764029857142305</v>
      </c>
      <c r="E16">
        <f t="shared" si="8"/>
        <v>169.07087603706901</v>
      </c>
      <c r="F16">
        <f t="shared" si="2"/>
        <v>11089.531852362745</v>
      </c>
      <c r="G16">
        <f t="shared" si="3"/>
        <v>138704416.13221332</v>
      </c>
      <c r="L16">
        <f>Input!J17</f>
        <v>6.1398894285712231</v>
      </c>
      <c r="M16">
        <f t="shared" si="4"/>
        <v>2.0340157142859425</v>
      </c>
      <c r="N16">
        <f t="shared" si="5"/>
        <v>13.417369579436119</v>
      </c>
      <c r="O16">
        <f t="shared" si="6"/>
        <v>52.961717346232554</v>
      </c>
      <c r="P16">
        <f t="shared" si="7"/>
        <v>28485.368512069723</v>
      </c>
      <c r="AB16" s="37"/>
      <c r="AC16" s="37"/>
      <c r="AD16" s="37"/>
      <c r="AE16" s="37"/>
      <c r="AF16" s="37"/>
      <c r="AG16" s="37"/>
      <c r="AH16" s="37"/>
      <c r="AI16" s="37"/>
    </row>
    <row r="17" spans="1:35" x14ac:dyDescent="0.25">
      <c r="A17">
        <f>Input!G18</f>
        <v>170</v>
      </c>
      <c r="B17">
        <f t="shared" si="0"/>
        <v>14</v>
      </c>
      <c r="C17" s="4">
        <f>Input!I18</f>
        <v>4140.1539904285719</v>
      </c>
      <c r="D17">
        <f t="shared" si="1"/>
        <v>70.428979285714377</v>
      </c>
      <c r="E17">
        <f t="shared" si="8"/>
        <v>182.72133553192921</v>
      </c>
      <c r="F17">
        <f t="shared" si="2"/>
        <v>12609.573271326824</v>
      </c>
      <c r="G17">
        <f t="shared" si="3"/>
        <v>138383071.7935026</v>
      </c>
      <c r="L17">
        <f>Input!J18</f>
        <v>6.6649494285720721</v>
      </c>
      <c r="M17">
        <f t="shared" si="4"/>
        <v>2.5590757142867915</v>
      </c>
      <c r="N17">
        <f t="shared" si="5"/>
        <v>13.650459494860204</v>
      </c>
      <c r="O17">
        <f t="shared" si="6"/>
        <v>48.797350886212826</v>
      </c>
      <c r="P17">
        <f t="shared" si="7"/>
        <v>28406.742833951223</v>
      </c>
      <c r="AB17" s="37"/>
      <c r="AC17" s="37"/>
      <c r="AD17" s="37"/>
      <c r="AE17" s="37"/>
      <c r="AF17" s="37"/>
      <c r="AG17" s="37"/>
      <c r="AH17" s="37"/>
      <c r="AI17" s="37"/>
    </row>
    <row r="18" spans="1:35" x14ac:dyDescent="0.25">
      <c r="A18">
        <f>Input!G19</f>
        <v>171</v>
      </c>
      <c r="B18">
        <f t="shared" si="0"/>
        <v>15</v>
      </c>
      <c r="C18" s="4">
        <f>Input!I19</f>
        <v>4147.0365321428571</v>
      </c>
      <c r="D18">
        <f t="shared" si="1"/>
        <v>77.31152099999963</v>
      </c>
      <c r="E18">
        <f t="shared" si="8"/>
        <v>196.61099194901979</v>
      </c>
      <c r="F18">
        <f t="shared" si="2"/>
        <v>14232.363768716106</v>
      </c>
      <c r="G18">
        <f t="shared" si="3"/>
        <v>138056479.06256384</v>
      </c>
      <c r="L18">
        <f>Input!J19</f>
        <v>6.882541714285253</v>
      </c>
      <c r="M18">
        <f t="shared" si="4"/>
        <v>2.7766679999999724</v>
      </c>
      <c r="N18">
        <f t="shared" si="5"/>
        <v>13.889656417090579</v>
      </c>
      <c r="O18">
        <f t="shared" si="6"/>
        <v>49.09965645827058</v>
      </c>
      <c r="P18">
        <f t="shared" si="7"/>
        <v>28326.170115413235</v>
      </c>
      <c r="AB18" s="37"/>
      <c r="AC18" s="37"/>
      <c r="AD18" s="37"/>
      <c r="AE18" s="37"/>
      <c r="AF18" s="37"/>
      <c r="AG18" s="37"/>
      <c r="AH18" s="37"/>
      <c r="AI18" s="37"/>
    </row>
    <row r="19" spans="1:35" x14ac:dyDescent="0.25">
      <c r="A19">
        <f>Input!G20</f>
        <v>172</v>
      </c>
      <c r="B19">
        <f t="shared" si="0"/>
        <v>16</v>
      </c>
      <c r="C19" s="4">
        <f>Input!I20</f>
        <v>4154.2052551428569</v>
      </c>
      <c r="D19">
        <f t="shared" si="1"/>
        <v>84.480243999999402</v>
      </c>
      <c r="E19">
        <f t="shared" si="8"/>
        <v>210.74616678701969</v>
      </c>
      <c r="F19">
        <f t="shared" si="2"/>
        <v>15943.083257257769</v>
      </c>
      <c r="G19">
        <f t="shared" si="3"/>
        <v>137724509.50026673</v>
      </c>
      <c r="L19">
        <f>Input!J20</f>
        <v>7.1687229999997726</v>
      </c>
      <c r="M19">
        <f t="shared" si="4"/>
        <v>3.062849285714492</v>
      </c>
      <c r="N19">
        <f t="shared" si="5"/>
        <v>14.135174837999905</v>
      </c>
      <c r="O19">
        <f t="shared" si="6"/>
        <v>48.531451211175423</v>
      </c>
      <c r="P19">
        <f t="shared" si="7"/>
        <v>28243.587026800789</v>
      </c>
    </row>
    <row r="20" spans="1:35" x14ac:dyDescent="0.25">
      <c r="A20">
        <f>Input!G21</f>
        <v>173</v>
      </c>
      <c r="B20">
        <f t="shared" si="0"/>
        <v>17</v>
      </c>
      <c r="C20" s="4">
        <f>Input!I21</f>
        <v>4161.4260111428575</v>
      </c>
      <c r="D20">
        <f t="shared" si="1"/>
        <v>91.701000000000022</v>
      </c>
      <c r="E20">
        <f t="shared" si="8"/>
        <v>225.13340550355252</v>
      </c>
      <c r="F20">
        <f t="shared" si="2"/>
        <v>17804.206838464466</v>
      </c>
      <c r="G20">
        <f t="shared" si="3"/>
        <v>137387030.48772767</v>
      </c>
      <c r="L20">
        <f>Input!J21</f>
        <v>7.2207560000006197</v>
      </c>
      <c r="M20">
        <f t="shared" si="4"/>
        <v>3.1148822857153391</v>
      </c>
      <c r="N20">
        <f t="shared" si="5"/>
        <v>14.387238716532829</v>
      </c>
      <c r="O20">
        <f t="shared" si="6"/>
        <v>51.358474526354883</v>
      </c>
      <c r="P20">
        <f t="shared" si="7"/>
        <v>28158.927716921753</v>
      </c>
    </row>
    <row r="21" spans="1:35" x14ac:dyDescent="0.25">
      <c r="A21">
        <f>Input!G22</f>
        <v>174</v>
      </c>
      <c r="B21">
        <f t="shared" si="0"/>
        <v>18</v>
      </c>
      <c r="C21" s="4">
        <f>Input!I22</f>
        <v>4169.3137351428577</v>
      </c>
      <c r="D21">
        <f t="shared" si="1"/>
        <v>99.588724000000184</v>
      </c>
      <c r="E21">
        <f t="shared" si="8"/>
        <v>239.77948748631488</v>
      </c>
      <c r="F21">
        <f t="shared" si="2"/>
        <v>19653.450166875824</v>
      </c>
      <c r="G21">
        <f t="shared" si="3"/>
        <v>137043905.05709493</v>
      </c>
      <c r="L21">
        <f>Input!J22</f>
        <v>7.8877240000001621</v>
      </c>
      <c r="M21">
        <f t="shared" si="4"/>
        <v>3.7818502857148815</v>
      </c>
      <c r="N21">
        <f t="shared" si="5"/>
        <v>14.646081982762357</v>
      </c>
      <c r="O21">
        <f t="shared" si="6"/>
        <v>45.675402623165489</v>
      </c>
      <c r="P21">
        <f t="shared" si="7"/>
        <v>28072.123696221552</v>
      </c>
    </row>
    <row r="22" spans="1:35" x14ac:dyDescent="0.25">
      <c r="A22">
        <f>Input!G23</f>
        <v>175</v>
      </c>
      <c r="B22">
        <f t="shared" si="0"/>
        <v>19</v>
      </c>
      <c r="C22" s="4">
        <f>Input!I23</f>
        <v>4177.234571</v>
      </c>
      <c r="D22">
        <f t="shared" si="1"/>
        <v>107.50955985714245</v>
      </c>
      <c r="E22">
        <f t="shared" si="8"/>
        <v>254.69143655973286</v>
      </c>
      <c r="F22">
        <f t="shared" si="2"/>
        <v>21662.504829696529</v>
      </c>
      <c r="G22">
        <f t="shared" si="3"/>
        <v>136694991.71417618</v>
      </c>
      <c r="L22">
        <f>Input!J23</f>
        <v>7.920835857142265</v>
      </c>
      <c r="M22">
        <f t="shared" si="4"/>
        <v>3.8149621428569844</v>
      </c>
      <c r="N22">
        <f t="shared" si="5"/>
        <v>14.911949073417988</v>
      </c>
      <c r="O22">
        <f t="shared" si="6"/>
        <v>48.875664002785086</v>
      </c>
      <c r="P22">
        <f t="shared" si="7"/>
        <v>27983.103713942939</v>
      </c>
    </row>
    <row r="23" spans="1:35" x14ac:dyDescent="0.25">
      <c r="A23">
        <f>Input!G24</f>
        <v>176</v>
      </c>
      <c r="B23">
        <f t="shared" si="0"/>
        <v>20</v>
      </c>
      <c r="C23" s="4">
        <f>Input!I24</f>
        <v>4185.2996801428571</v>
      </c>
      <c r="D23">
        <f t="shared" si="1"/>
        <v>115.57466899999963</v>
      </c>
      <c r="E23">
        <f t="shared" si="8"/>
        <v>269.87653206087555</v>
      </c>
      <c r="F23">
        <f t="shared" si="2"/>
        <v>23809.064944057303</v>
      </c>
      <c r="G23">
        <f t="shared" si="3"/>
        <v>136340144.25245565</v>
      </c>
      <c r="L23">
        <f>Input!J24</f>
        <v>8.0651091428571817</v>
      </c>
      <c r="M23">
        <f t="shared" si="4"/>
        <v>3.9592354285719011</v>
      </c>
      <c r="N23">
        <f t="shared" si="5"/>
        <v>15.185095501142689</v>
      </c>
      <c r="O23">
        <f t="shared" si="6"/>
        <v>50.694205742171718</v>
      </c>
      <c r="P23">
        <f t="shared" si="7"/>
        <v>27891.793628946289</v>
      </c>
    </row>
    <row r="24" spans="1:35" x14ac:dyDescent="0.25">
      <c r="A24">
        <f>Input!G25</f>
        <v>177</v>
      </c>
      <c r="B24">
        <f t="shared" si="0"/>
        <v>21</v>
      </c>
      <c r="C24" s="4">
        <f>Input!I25</f>
        <v>4193.3387727142854</v>
      </c>
      <c r="D24">
        <f t="shared" si="1"/>
        <v>123.61376157142786</v>
      </c>
      <c r="E24">
        <f t="shared" si="8"/>
        <v>285.34232052079415</v>
      </c>
      <c r="F24">
        <f t="shared" si="2"/>
        <v>26156.126779838647</v>
      </c>
      <c r="G24">
        <f t="shared" si="3"/>
        <v>135979211.55801871</v>
      </c>
      <c r="L24">
        <f>Input!J25</f>
        <v>8.0390925714282275</v>
      </c>
      <c r="M24">
        <f t="shared" si="4"/>
        <v>3.9332188571429469</v>
      </c>
      <c r="N24">
        <f t="shared" si="5"/>
        <v>15.465788459918603</v>
      </c>
      <c r="O24">
        <f t="shared" si="6"/>
        <v>55.155811820119844</v>
      </c>
      <c r="P24">
        <f t="shared" si="7"/>
        <v>27798.116273849013</v>
      </c>
    </row>
    <row r="25" spans="1:35" x14ac:dyDescent="0.25">
      <c r="A25">
        <f>Input!G26</f>
        <v>178</v>
      </c>
      <c r="B25">
        <f t="shared" si="0"/>
        <v>22</v>
      </c>
      <c r="C25" s="4">
        <f>Input!I26</f>
        <v>4201.7704777142862</v>
      </c>
      <c r="D25">
        <f t="shared" si="1"/>
        <v>132.04546657142873</v>
      </c>
      <c r="E25">
        <f t="shared" si="8"/>
        <v>301.09662799009521</v>
      </c>
      <c r="F25">
        <f t="shared" si="2"/>
        <v>28578.295177000029</v>
      </c>
      <c r="G25">
        <f t="shared" si="3"/>
        <v>135612037.40487248</v>
      </c>
      <c r="L25">
        <f>Input!J26</f>
        <v>8.4317050000008749</v>
      </c>
      <c r="M25">
        <f t="shared" si="4"/>
        <v>4.3258312857155943</v>
      </c>
      <c r="N25">
        <f t="shared" si="5"/>
        <v>15.754307469301079</v>
      </c>
      <c r="O25">
        <f t="shared" si="6"/>
        <v>53.620506923401443</v>
      </c>
      <c r="P25">
        <f t="shared" si="7"/>
        <v>27701.991312126254</v>
      </c>
    </row>
    <row r="26" spans="1:35" x14ac:dyDescent="0.25">
      <c r="A26">
        <f>Input!G27</f>
        <v>179</v>
      </c>
      <c r="B26">
        <f t="shared" si="0"/>
        <v>23</v>
      </c>
      <c r="C26" s="4">
        <f>Input!I27</f>
        <v>4210.9542955714287</v>
      </c>
      <c r="D26">
        <f t="shared" si="1"/>
        <v>141.22928442857119</v>
      </c>
      <c r="E26">
        <f t="shared" si="8"/>
        <v>317.14757305041348</v>
      </c>
      <c r="F26">
        <f t="shared" si="2"/>
        <v>30947.244271637806</v>
      </c>
      <c r="G26">
        <f t="shared" si="3"/>
        <v>135238460.24011797</v>
      </c>
      <c r="L26">
        <f>Input!J27</f>
        <v>9.1838178571424578</v>
      </c>
      <c r="M26">
        <f t="shared" si="4"/>
        <v>5.0779441428571772</v>
      </c>
      <c r="N26">
        <f t="shared" si="5"/>
        <v>16.050945060318266</v>
      </c>
      <c r="O26">
        <f t="shared" si="6"/>
        <v>47.157436024597203</v>
      </c>
      <c r="P26">
        <f t="shared" si="7"/>
        <v>27603.335087797528</v>
      </c>
    </row>
    <row r="27" spans="1:35" x14ac:dyDescent="0.25">
      <c r="A27">
        <f>Input!G28</f>
        <v>180</v>
      </c>
      <c r="B27">
        <f t="shared" si="0"/>
        <v>24</v>
      </c>
      <c r="C27" s="4">
        <f>Input!I28</f>
        <v>4221.0203085714293</v>
      </c>
      <c r="D27">
        <f t="shared" si="1"/>
        <v>151.29529742857176</v>
      </c>
      <c r="E27">
        <f t="shared" si="8"/>
        <v>333.50358055654476</v>
      </c>
      <c r="F27">
        <f t="shared" si="2"/>
        <v>33199.858440443575</v>
      </c>
      <c r="G27">
        <f t="shared" si="3"/>
        <v>134858312.95839611</v>
      </c>
      <c r="L27">
        <f>Input!J28</f>
        <v>10.066013000000567</v>
      </c>
      <c r="M27">
        <f t="shared" si="4"/>
        <v>5.960139285715286</v>
      </c>
      <c r="N27">
        <f t="shared" si="5"/>
        <v>16.356007506131306</v>
      </c>
      <c r="O27">
        <f t="shared" si="6"/>
        <v>39.564030887154878</v>
      </c>
      <c r="P27">
        <f t="shared" si="7"/>
        <v>27502.060467306754</v>
      </c>
    </row>
    <row r="28" spans="1:35" x14ac:dyDescent="0.25">
      <c r="A28">
        <f>Input!G29</f>
        <v>181</v>
      </c>
      <c r="B28">
        <f t="shared" si="0"/>
        <v>25</v>
      </c>
      <c r="C28" s="4">
        <f>Input!I29</f>
        <v>4232.1317111428571</v>
      </c>
      <c r="D28">
        <f t="shared" si="1"/>
        <v>162.40669999999955</v>
      </c>
      <c r="E28">
        <f t="shared" si="8"/>
        <v>350.17339615735494</v>
      </c>
      <c r="F28">
        <f t="shared" si="2"/>
        <v>35256.332185848623</v>
      </c>
      <c r="G28">
        <f t="shared" si="3"/>
        <v>134471422.66499111</v>
      </c>
      <c r="L28">
        <f>Input!J29</f>
        <v>11.111402571427789</v>
      </c>
      <c r="M28">
        <f t="shared" si="4"/>
        <v>7.0055288571425081</v>
      </c>
      <c r="N28">
        <f t="shared" si="5"/>
        <v>16.669815600810185</v>
      </c>
      <c r="O28">
        <f t="shared" si="6"/>
        <v>30.895955405207992</v>
      </c>
      <c r="P28">
        <f t="shared" si="7"/>
        <v>27398.076673185096</v>
      </c>
    </row>
    <row r="29" spans="1:35" x14ac:dyDescent="0.25">
      <c r="A29">
        <f>Input!G30</f>
        <v>182</v>
      </c>
      <c r="B29">
        <f t="shared" si="0"/>
        <v>26</v>
      </c>
      <c r="C29" s="4">
        <f>Input!I30</f>
        <v>4244.9743922857142</v>
      </c>
      <c r="D29">
        <f t="shared" si="1"/>
        <v>175.24938114285669</v>
      </c>
      <c r="E29">
        <f t="shared" si="8"/>
        <v>367.16610164721931</v>
      </c>
      <c r="F29">
        <f t="shared" si="2"/>
        <v>36832.027609149634</v>
      </c>
      <c r="G29">
        <f t="shared" si="3"/>
        <v>134077610.42693783</v>
      </c>
      <c r="L29">
        <f>Input!J30</f>
        <v>12.842681142857145</v>
      </c>
      <c r="M29">
        <f t="shared" si="4"/>
        <v>8.7368074285718649</v>
      </c>
      <c r="N29">
        <f t="shared" si="5"/>
        <v>16.992705489864356</v>
      </c>
      <c r="O29">
        <f t="shared" si="6"/>
        <v>17.222702080752626</v>
      </c>
      <c r="P29">
        <f t="shared" si="7"/>
        <v>27291.289109068792</v>
      </c>
    </row>
    <row r="30" spans="1:35" x14ac:dyDescent="0.25">
      <c r="A30">
        <f>Input!G31</f>
        <v>183</v>
      </c>
      <c r="B30">
        <f t="shared" si="0"/>
        <v>27</v>
      </c>
      <c r="C30" s="4">
        <f>Input!I31</f>
        <v>4259.3142035714291</v>
      </c>
      <c r="D30">
        <f t="shared" si="1"/>
        <v>189.58919242857155</v>
      </c>
      <c r="E30">
        <f t="shared" si="8"/>
        <v>384.49113120369793</v>
      </c>
      <c r="F30">
        <f t="shared" si="2"/>
        <v>37986.765738303111</v>
      </c>
      <c r="G30">
        <f t="shared" si="3"/>
        <v>133676691.01143479</v>
      </c>
      <c r="L30">
        <f>Input!J31</f>
        <v>14.339811285714859</v>
      </c>
      <c r="M30">
        <f t="shared" si="4"/>
        <v>10.233937571429578</v>
      </c>
      <c r="N30">
        <f t="shared" si="5"/>
        <v>17.325029556478608</v>
      </c>
      <c r="O30">
        <f t="shared" si="6"/>
        <v>8.9115281241017072</v>
      </c>
      <c r="P30">
        <f t="shared" si="7"/>
        <v>27181.599175626357</v>
      </c>
    </row>
    <row r="31" spans="1:35" x14ac:dyDescent="0.25">
      <c r="A31">
        <f>Input!G32</f>
        <v>184</v>
      </c>
      <c r="B31">
        <f t="shared" si="0"/>
        <v>28</v>
      </c>
      <c r="C31" s="4">
        <f>Input!I32</f>
        <v>4274.7774538571421</v>
      </c>
      <c r="D31">
        <f t="shared" si="1"/>
        <v>205.05244271428455</v>
      </c>
      <c r="E31">
        <f t="shared" si="8"/>
        <v>402.15828857144322</v>
      </c>
      <c r="F31">
        <f t="shared" si="2"/>
        <v>38850.714471065992</v>
      </c>
      <c r="G31">
        <f t="shared" si="3"/>
        <v>133268472.61082235</v>
      </c>
      <c r="L31">
        <f>Input!J32</f>
        <v>15.463250285713002</v>
      </c>
      <c r="M31">
        <f t="shared" si="4"/>
        <v>11.357376571427722</v>
      </c>
      <c r="N31">
        <f t="shared" si="5"/>
        <v>17.667157367745279</v>
      </c>
      <c r="O31">
        <f t="shared" si="6"/>
        <v>4.8572064262320263</v>
      </c>
      <c r="P31">
        <f t="shared" si="7"/>
        <v>27068.904076932558</v>
      </c>
    </row>
    <row r="32" spans="1:35" x14ac:dyDescent="0.25">
      <c r="A32">
        <f>Input!G33</f>
        <v>185</v>
      </c>
      <c r="B32">
        <f t="shared" si="0"/>
        <v>29</v>
      </c>
      <c r="C32" s="4">
        <f>Input!I33</f>
        <v>4291.9530615714284</v>
      </c>
      <c r="D32">
        <f t="shared" si="1"/>
        <v>222.2280504285709</v>
      </c>
      <c r="E32">
        <f t="shared" si="8"/>
        <v>420.17776525700094</v>
      </c>
      <c r="F32">
        <f t="shared" si="2"/>
        <v>39184.089600656778</v>
      </c>
      <c r="G32">
        <f t="shared" si="3"/>
        <v>132852756.55333494</v>
      </c>
      <c r="L32">
        <f>Input!J33</f>
        <v>17.175607714286343</v>
      </c>
      <c r="M32">
        <f t="shared" si="4"/>
        <v>13.069734000001063</v>
      </c>
      <c r="N32">
        <f t="shared" si="5"/>
        <v>18.019476685557709</v>
      </c>
      <c r="O32">
        <f t="shared" si="6"/>
        <v>0.71211484067459363</v>
      </c>
      <c r="P32">
        <f t="shared" si="7"/>
        <v>26953.096616810468</v>
      </c>
    </row>
    <row r="33" spans="1:16" x14ac:dyDescent="0.25">
      <c r="A33">
        <f>Input!G34</f>
        <v>186</v>
      </c>
      <c r="B33">
        <f t="shared" si="0"/>
        <v>30</v>
      </c>
      <c r="C33" s="4">
        <f>Input!I34</f>
        <v>4310.4744308571426</v>
      </c>
      <c r="D33">
        <f t="shared" si="1"/>
        <v>240.74941971428507</v>
      </c>
      <c r="E33">
        <f t="shared" si="8"/>
        <v>438.5601598042407</v>
      </c>
      <c r="F33">
        <f t="shared" si="2"/>
        <v>39129.08889493598</v>
      </c>
      <c r="G33">
        <f t="shared" si="3"/>
        <v>132429336.99878642</v>
      </c>
      <c r="L33">
        <f>Input!J34</f>
        <v>18.521369285714172</v>
      </c>
      <c r="M33">
        <f t="shared" si="4"/>
        <v>14.415495571428892</v>
      </c>
      <c r="N33">
        <f t="shared" si="5"/>
        <v>18.382394547239738</v>
      </c>
      <c r="O33">
        <f t="shared" si="6"/>
        <v>1.9313977934037507E-2</v>
      </c>
      <c r="P33">
        <f t="shared" si="7"/>
        <v>26834.064984647259</v>
      </c>
    </row>
    <row r="34" spans="1:16" x14ac:dyDescent="0.25">
      <c r="A34">
        <f>Input!G35</f>
        <v>187</v>
      </c>
      <c r="B34">
        <f t="shared" si="0"/>
        <v>31</v>
      </c>
      <c r="C34" s="4">
        <f>Input!I35</f>
        <v>4330.2091142857143</v>
      </c>
      <c r="D34">
        <f t="shared" si="1"/>
        <v>260.48410314285684</v>
      </c>
      <c r="E34">
        <f t="shared" si="8"/>
        <v>457.31649822567681</v>
      </c>
      <c r="F34">
        <f t="shared" si="2"/>
        <v>38742.991754039329</v>
      </c>
      <c r="G34">
        <f t="shared" si="3"/>
        <v>131998000.61829144</v>
      </c>
      <c r="L34">
        <f>Input!J35</f>
        <v>19.73468342857177</v>
      </c>
      <c r="M34">
        <f t="shared" si="4"/>
        <v>15.62880971428649</v>
      </c>
      <c r="N34">
        <f t="shared" si="5"/>
        <v>18.756338421436141</v>
      </c>
      <c r="O34">
        <f t="shared" si="6"/>
        <v>0.95715895298721565</v>
      </c>
      <c r="P34">
        <f t="shared" si="7"/>
        <v>26711.692530176188</v>
      </c>
    </row>
    <row r="35" spans="1:16" x14ac:dyDescent="0.25">
      <c r="A35">
        <f>Input!G36</f>
        <v>188</v>
      </c>
      <c r="B35">
        <f t="shared" si="0"/>
        <v>32</v>
      </c>
      <c r="C35" s="4">
        <f>Input!I36</f>
        <v>4350.8259928571433</v>
      </c>
      <c r="D35">
        <f t="shared" si="1"/>
        <v>281.10098171428581</v>
      </c>
      <c r="E35">
        <f t="shared" si="8"/>
        <v>476.45825567096057</v>
      </c>
      <c r="F35">
        <f t="shared" si="2"/>
        <v>38164.464487783276</v>
      </c>
      <c r="G35">
        <f t="shared" si="3"/>
        <v>131558526.2570672</v>
      </c>
      <c r="L35">
        <f>Input!J36</f>
        <v>20.61687857142897</v>
      </c>
      <c r="M35">
        <f t="shared" si="4"/>
        <v>16.511004857143689</v>
      </c>
      <c r="N35">
        <f t="shared" si="5"/>
        <v>19.141757445283755</v>
      </c>
      <c r="O35">
        <f t="shared" si="6"/>
        <v>2.1759823367999269</v>
      </c>
      <c r="P35">
        <f t="shared" si="7"/>
        <v>26585.857526705378</v>
      </c>
    </row>
    <row r="36" spans="1:16" x14ac:dyDescent="0.25">
      <c r="A36">
        <f>Input!G37</f>
        <v>189</v>
      </c>
      <c r="B36">
        <f t="shared" si="0"/>
        <v>33</v>
      </c>
      <c r="C36" s="4">
        <f>Input!I37</f>
        <v>4371.8118324285706</v>
      </c>
      <c r="D36">
        <f t="shared" si="1"/>
        <v>302.08682128571309</v>
      </c>
      <c r="E36">
        <f t="shared" si="8"/>
        <v>495.99737942038774</v>
      </c>
      <c r="F36">
        <f t="shared" si="2"/>
        <v>37601.304556101044</v>
      </c>
      <c r="G36">
        <f t="shared" si="3"/>
        <v>131110684.5792972</v>
      </c>
      <c r="L36">
        <f>Input!J37</f>
        <v>20.985839571427277</v>
      </c>
      <c r="M36">
        <f t="shared" si="4"/>
        <v>16.879965857141997</v>
      </c>
      <c r="N36">
        <f t="shared" si="5"/>
        <v>19.539123749427151</v>
      </c>
      <c r="O36">
        <f t="shared" si="6"/>
        <v>2.0929866696255002</v>
      </c>
      <c r="P36">
        <f t="shared" si="7"/>
        <v>26456.432922265067</v>
      </c>
    </row>
    <row r="37" spans="1:16" x14ac:dyDescent="0.25">
      <c r="A37">
        <f>Input!G38</f>
        <v>190</v>
      </c>
      <c r="B37">
        <f t="shared" si="0"/>
        <v>34</v>
      </c>
      <c r="C37" s="4">
        <f>Input!I38</f>
        <v>4392.8993728571431</v>
      </c>
      <c r="D37">
        <f t="shared" si="1"/>
        <v>323.17436171428562</v>
      </c>
      <c r="E37">
        <f t="shared" si="8"/>
        <v>515.94631329842946</v>
      </c>
      <c r="F37">
        <f t="shared" si="2"/>
        <v>37161.025317559492</v>
      </c>
      <c r="G37">
        <f t="shared" si="3"/>
        <v>130654237.69396967</v>
      </c>
      <c r="L37">
        <f>Input!J38</f>
        <v>21.087540428572538</v>
      </c>
      <c r="M37">
        <f t="shared" si="4"/>
        <v>16.981666714287257</v>
      </c>
      <c r="N37">
        <f t="shared" si="5"/>
        <v>19.948933878041679</v>
      </c>
      <c r="O37">
        <f t="shared" si="6"/>
        <v>1.2964248769117823</v>
      </c>
      <c r="P37">
        <f t="shared" si="7"/>
        <v>26323.286078140078</v>
      </c>
    </row>
    <row r="38" spans="1:16" x14ac:dyDescent="0.25">
      <c r="A38">
        <f>Input!G39</f>
        <v>191</v>
      </c>
      <c r="B38">
        <f t="shared" si="0"/>
        <v>35</v>
      </c>
      <c r="C38" s="4">
        <f>Input!I39</f>
        <v>4414.2210615714284</v>
      </c>
      <c r="D38">
        <f t="shared" si="1"/>
        <v>344.49605042857092</v>
      </c>
      <c r="E38">
        <f t="shared" si="8"/>
        <v>536.31802361011637</v>
      </c>
      <c r="F38">
        <f t="shared" si="2"/>
        <v>36795.669395261539</v>
      </c>
      <c r="G38">
        <f t="shared" si="3"/>
        <v>130188938.76053353</v>
      </c>
      <c r="L38">
        <f>Input!J39</f>
        <v>21.321688714285301</v>
      </c>
      <c r="M38">
        <f t="shared" si="4"/>
        <v>17.215815000000021</v>
      </c>
      <c r="N38">
        <f t="shared" si="5"/>
        <v>20.371710311686922</v>
      </c>
      <c r="O38">
        <f t="shared" si="6"/>
        <v>0.90245896540336845</v>
      </c>
      <c r="P38">
        <f t="shared" si="7"/>
        <v>26186.278494253191</v>
      </c>
    </row>
    <row r="39" spans="1:16" x14ac:dyDescent="0.25">
      <c r="A39">
        <f>Input!G40</f>
        <v>192</v>
      </c>
      <c r="B39">
        <f t="shared" si="0"/>
        <v>36</v>
      </c>
      <c r="C39" s="4">
        <f>Input!I40</f>
        <v>4435.4481450000003</v>
      </c>
      <c r="D39">
        <f t="shared" si="1"/>
        <v>365.72313385714278</v>
      </c>
      <c r="E39">
        <f t="shared" si="8"/>
        <v>557.12602671165769</v>
      </c>
      <c r="F39">
        <f t="shared" si="2"/>
        <v>36635.067393076912</v>
      </c>
      <c r="G39">
        <f t="shared" si="3"/>
        <v>129714531.57313472</v>
      </c>
      <c r="L39">
        <f>Input!J40</f>
        <v>21.227083428571859</v>
      </c>
      <c r="M39">
        <f t="shared" si="4"/>
        <v>17.121209714286579</v>
      </c>
      <c r="N39">
        <f t="shared" si="5"/>
        <v>20.808003101541338</v>
      </c>
      <c r="O39">
        <f t="shared" si="6"/>
        <v>0.17562832050400842</v>
      </c>
      <c r="P39">
        <f t="shared" si="7"/>
        <v>26045.265520870122</v>
      </c>
    </row>
    <row r="40" spans="1:16" x14ac:dyDescent="0.25">
      <c r="A40">
        <f>Input!G41</f>
        <v>193</v>
      </c>
      <c r="B40">
        <f t="shared" si="0"/>
        <v>37</v>
      </c>
      <c r="C40" s="4">
        <f>Input!I41</f>
        <v>4456.6468467142859</v>
      </c>
      <c r="D40">
        <f t="shared" si="1"/>
        <v>386.92183557142835</v>
      </c>
      <c r="E40">
        <f t="shared" si="8"/>
        <v>578.38441833603019</v>
      </c>
      <c r="F40">
        <f t="shared" si="2"/>
        <v>36657.920598892015</v>
      </c>
      <c r="G40">
        <f t="shared" si="3"/>
        <v>129230750.12211554</v>
      </c>
      <c r="L40">
        <f>Input!J41</f>
        <v>21.198701714285562</v>
      </c>
      <c r="M40">
        <f t="shared" si="4"/>
        <v>17.092828000000281</v>
      </c>
      <c r="N40">
        <f t="shared" si="5"/>
        <v>21.258391624372532</v>
      </c>
      <c r="O40">
        <f t="shared" si="6"/>
        <v>3.5628853661905497E-3</v>
      </c>
      <c r="P40">
        <f t="shared" si="7"/>
        <v>25900.096056108985</v>
      </c>
    </row>
    <row r="41" spans="1:16" x14ac:dyDescent="0.25">
      <c r="A41">
        <f>Input!G42</f>
        <v>194</v>
      </c>
      <c r="B41">
        <f t="shared" si="0"/>
        <v>38</v>
      </c>
      <c r="C41" s="4">
        <f>Input!I42</f>
        <v>4478.4888651428564</v>
      </c>
      <c r="D41">
        <f t="shared" si="1"/>
        <v>408.7638539999989</v>
      </c>
      <c r="E41">
        <f t="shared" si="8"/>
        <v>600.10790480451533</v>
      </c>
      <c r="F41">
        <f t="shared" si="2"/>
        <v>36612.545778281361</v>
      </c>
      <c r="G41">
        <f t="shared" si="3"/>
        <v>128737318.13136958</v>
      </c>
      <c r="L41">
        <f>Input!J42</f>
        <v>21.842018428570555</v>
      </c>
      <c r="M41">
        <f t="shared" si="4"/>
        <v>17.736144714285274</v>
      </c>
      <c r="N41">
        <f t="shared" si="5"/>
        <v>21.723486468485099</v>
      </c>
      <c r="O41">
        <f t="shared" si="6"/>
        <v>1.4049825561700022E-2</v>
      </c>
      <c r="P41">
        <f t="shared" si="7"/>
        <v>25750.612228757593</v>
      </c>
    </row>
    <row r="42" spans="1:16" x14ac:dyDescent="0.25">
      <c r="A42">
        <f>Input!G43</f>
        <v>195</v>
      </c>
      <c r="B42">
        <f t="shared" si="0"/>
        <v>39</v>
      </c>
      <c r="C42" s="4">
        <f>Input!I43</f>
        <v>4500.9221671428559</v>
      </c>
      <c r="D42">
        <f t="shared" si="1"/>
        <v>431.19715599999836</v>
      </c>
      <c r="E42">
        <f t="shared" si="8"/>
        <v>622.31183626638506</v>
      </c>
      <c r="F42">
        <f t="shared" si="2"/>
        <v>36524.821013323221</v>
      </c>
      <c r="G42">
        <f t="shared" si="3"/>
        <v>128233948.57005148</v>
      </c>
      <c r="L42">
        <f>Input!J43</f>
        <v>22.433301999999458</v>
      </c>
      <c r="M42">
        <f t="shared" si="4"/>
        <v>18.327428285714177</v>
      </c>
      <c r="N42">
        <f t="shared" si="5"/>
        <v>22.203931461869775</v>
      </c>
      <c r="O42">
        <f t="shared" si="6"/>
        <v>5.261084376190011E-2</v>
      </c>
      <c r="P42">
        <f t="shared" si="7"/>
        <v>25596.649065933965</v>
      </c>
    </row>
    <row r="43" spans="1:16" x14ac:dyDescent="0.25">
      <c r="A43">
        <f>Input!G44</f>
        <v>196</v>
      </c>
      <c r="B43">
        <f t="shared" si="0"/>
        <v>40</v>
      </c>
      <c r="C43" s="4">
        <f>Input!I44</f>
        <v>4523.1922749999994</v>
      </c>
      <c r="D43">
        <f t="shared" si="1"/>
        <v>453.46726385714192</v>
      </c>
      <c r="E43">
        <f t="shared" si="8"/>
        <v>645.0122421212493</v>
      </c>
      <c r="F43">
        <f t="shared" si="2"/>
        <v>36689.478698197374</v>
      </c>
      <c r="G43">
        <f t="shared" si="3"/>
        <v>127720343.13703915</v>
      </c>
      <c r="L43">
        <f>Input!J44</f>
        <v>22.270107857143557</v>
      </c>
      <c r="M43">
        <f t="shared" si="4"/>
        <v>18.164234142858277</v>
      </c>
      <c r="N43">
        <f t="shared" si="5"/>
        <v>22.700405854864265</v>
      </c>
      <c r="O43">
        <f t="shared" si="6"/>
        <v>0.18515636684244985</v>
      </c>
      <c r="P43">
        <f t="shared" si="7"/>
        <v>25438.034145169888</v>
      </c>
    </row>
    <row r="44" spans="1:16" x14ac:dyDescent="0.25">
      <c r="A44">
        <f>Input!G45</f>
        <v>197</v>
      </c>
      <c r="B44">
        <f t="shared" si="0"/>
        <v>41</v>
      </c>
      <c r="C44" s="4">
        <f>Input!I45</f>
        <v>4545.8266134285714</v>
      </c>
      <c r="D44">
        <f t="shared" si="1"/>
        <v>476.10160228571385</v>
      </c>
      <c r="E44">
        <f t="shared" si="8"/>
        <v>668.22586879208916</v>
      </c>
      <c r="F44">
        <f t="shared" si="2"/>
        <v>36911.733780612725</v>
      </c>
      <c r="G44">
        <f t="shared" si="3"/>
        <v>127196191.71643919</v>
      </c>
      <c r="L44">
        <f>Input!J45</f>
        <v>22.634338428571937</v>
      </c>
      <c r="M44">
        <f t="shared" si="4"/>
        <v>18.528464714286656</v>
      </c>
      <c r="N44">
        <f t="shared" si="5"/>
        <v>23.213626670839879</v>
      </c>
      <c r="O44">
        <f t="shared" si="6"/>
        <v>0.33557486762988259</v>
      </c>
      <c r="P44">
        <f t="shared" si="7"/>
        <v>25274.58723055854</v>
      </c>
    </row>
    <row r="45" spans="1:16" x14ac:dyDescent="0.25">
      <c r="A45">
        <f>Input!G46</f>
        <v>198</v>
      </c>
      <c r="B45">
        <f t="shared" si="0"/>
        <v>42</v>
      </c>
      <c r="C45" s="4">
        <f>Input!I46</f>
        <v>4569.3928150000002</v>
      </c>
      <c r="D45">
        <f t="shared" si="1"/>
        <v>499.66780385714264</v>
      </c>
      <c r="E45">
        <f t="shared" si="8"/>
        <v>691.97022003185282</v>
      </c>
      <c r="F45">
        <f t="shared" si="2"/>
        <v>36980.219266631437</v>
      </c>
      <c r="G45">
        <f t="shared" si="3"/>
        <v>126661171.80230989</v>
      </c>
      <c r="L45">
        <f>Input!J46</f>
        <v>23.566201571428792</v>
      </c>
      <c r="M45">
        <f t="shared" si="4"/>
        <v>19.460327857143511</v>
      </c>
      <c r="N45">
        <f t="shared" si="5"/>
        <v>23.744351239763667</v>
      </c>
      <c r="O45">
        <f t="shared" si="6"/>
        <v>3.1737304327825927E-2</v>
      </c>
      <c r="P45">
        <f t="shared" si="7"/>
        <v>25106.119892687784</v>
      </c>
    </row>
    <row r="46" spans="1:16" x14ac:dyDescent="0.25">
      <c r="A46">
        <f>Input!G47</f>
        <v>199</v>
      </c>
      <c r="B46">
        <f t="shared" si="0"/>
        <v>43</v>
      </c>
      <c r="C46" s="4">
        <f>Input!I47</f>
        <v>4593.2049904285714</v>
      </c>
      <c r="D46">
        <f t="shared" si="1"/>
        <v>523.47997928571385</v>
      </c>
      <c r="E46">
        <f t="shared" si="8"/>
        <v>716.26359996282042</v>
      </c>
      <c r="F46">
        <f t="shared" si="2"/>
        <v>37165.52440137451</v>
      </c>
      <c r="G46">
        <f t="shared" si="3"/>
        <v>126114947.8906554</v>
      </c>
      <c r="L46">
        <f>Input!J47</f>
        <v>23.812175428571209</v>
      </c>
      <c r="M46">
        <f t="shared" si="4"/>
        <v>19.706301714285928</v>
      </c>
      <c r="N46">
        <f t="shared" si="5"/>
        <v>24.293379930967621</v>
      </c>
      <c r="O46">
        <f t="shared" si="6"/>
        <v>0.23155777312657891</v>
      </c>
      <c r="P46">
        <f t="shared" si="7"/>
        <v>24932.435112185107</v>
      </c>
    </row>
    <row r="47" spans="1:16" x14ac:dyDescent="0.25">
      <c r="A47">
        <f>Input!G48</f>
        <v>200</v>
      </c>
      <c r="B47">
        <f t="shared" si="0"/>
        <v>44</v>
      </c>
      <c r="C47" s="4">
        <f>Input!I48</f>
        <v>4617.4901928571435</v>
      </c>
      <c r="D47">
        <f t="shared" si="1"/>
        <v>547.76518171428597</v>
      </c>
      <c r="E47">
        <f t="shared" si="8"/>
        <v>741.12515906592489</v>
      </c>
      <c r="F47">
        <f t="shared" si="2"/>
        <v>37388.080841426316</v>
      </c>
      <c r="G47">
        <f t="shared" si="3"/>
        <v>125557170.83661208</v>
      </c>
      <c r="L47">
        <f>Input!J48</f>
        <v>24.28520242857212</v>
      </c>
      <c r="M47">
        <f t="shared" si="4"/>
        <v>20.179328714286839</v>
      </c>
      <c r="N47">
        <f t="shared" si="5"/>
        <v>24.861559103104469</v>
      </c>
      <c r="O47">
        <f t="shared" si="6"/>
        <v>0.33218701627798775</v>
      </c>
      <c r="P47">
        <f t="shared" si="7"/>
        <v>24753.32686683358</v>
      </c>
    </row>
    <row r="48" spans="1:16" x14ac:dyDescent="0.25">
      <c r="A48">
        <f>Input!G49</f>
        <v>201</v>
      </c>
      <c r="B48">
        <f t="shared" si="0"/>
        <v>45</v>
      </c>
      <c r="C48" s="4">
        <f>Input!I49</f>
        <v>4641.5010395714289</v>
      </c>
      <c r="D48">
        <f t="shared" si="1"/>
        <v>571.77602842857141</v>
      </c>
      <c r="E48">
        <f t="shared" si="8"/>
        <v>766.57494335702643</v>
      </c>
      <c r="F48">
        <f t="shared" si="2"/>
        <v>37946.617257303456</v>
      </c>
      <c r="G48">
        <f t="shared" si="3"/>
        <v>124987477.1746107</v>
      </c>
      <c r="L48">
        <f>Input!J49</f>
        <v>24.010846714285435</v>
      </c>
      <c r="M48">
        <f t="shared" si="4"/>
        <v>19.904973000000155</v>
      </c>
      <c r="N48">
        <f t="shared" si="5"/>
        <v>25.449784291101501</v>
      </c>
      <c r="O48">
        <f t="shared" si="6"/>
        <v>2.0705413499732921</v>
      </c>
      <c r="P48">
        <f t="shared" si="7"/>
        <v>24568.579702386152</v>
      </c>
    </row>
    <row r="49" spans="1:16" x14ac:dyDescent="0.25">
      <c r="A49">
        <f>Input!G50</f>
        <v>202</v>
      </c>
      <c r="B49">
        <f t="shared" si="0"/>
        <v>46</v>
      </c>
      <c r="C49" s="4">
        <f>Input!I50</f>
        <v>4665.0554154285719</v>
      </c>
      <c r="D49">
        <f t="shared" si="1"/>
        <v>595.33040428571439</v>
      </c>
      <c r="E49">
        <f t="shared" si="8"/>
        <v>792.63394700899153</v>
      </c>
      <c r="F49">
        <f t="shared" si="2"/>
        <v>38928.687971156047</v>
      </c>
      <c r="G49">
        <f t="shared" si="3"/>
        <v>124405488.39914897</v>
      </c>
      <c r="L49">
        <f>Input!J50</f>
        <v>23.554375857142986</v>
      </c>
      <c r="M49">
        <f t="shared" si="4"/>
        <v>19.448502142857706</v>
      </c>
      <c r="N49">
        <f t="shared" si="5"/>
        <v>26.059003651965121</v>
      </c>
      <c r="O49">
        <f t="shared" si="6"/>
        <v>6.2731603905955886</v>
      </c>
      <c r="P49">
        <f t="shared" si="7"/>
        <v>24377.968287416101</v>
      </c>
    </row>
    <row r="50" spans="1:16" x14ac:dyDescent="0.25">
      <c r="A50">
        <f>Input!G51</f>
        <v>203</v>
      </c>
      <c r="B50">
        <f t="shared" si="0"/>
        <v>47</v>
      </c>
      <c r="C50" s="4">
        <f>Input!I51</f>
        <v>4688.9882127142855</v>
      </c>
      <c r="D50">
        <f t="shared" si="1"/>
        <v>619.263201571428</v>
      </c>
      <c r="E50">
        <f t="shared" si="8"/>
        <v>819.3241687025552</v>
      </c>
      <c r="F50">
        <f t="shared" si="2"/>
        <v>40024.390569441959</v>
      </c>
      <c r="G50">
        <f t="shared" si="3"/>
        <v>123810810.20365235</v>
      </c>
      <c r="L50">
        <f>Input!J51</f>
        <v>23.932797285713605</v>
      </c>
      <c r="M50">
        <f t="shared" si="4"/>
        <v>19.826923571428324</v>
      </c>
      <c r="N50">
        <f t="shared" si="5"/>
        <v>26.690221693563718</v>
      </c>
      <c r="O50">
        <f t="shared" si="6"/>
        <v>7.6033893650075468</v>
      </c>
      <c r="P50">
        <f t="shared" si="7"/>
        <v>24181.256952802069</v>
      </c>
    </row>
    <row r="51" spans="1:16" x14ac:dyDescent="0.25">
      <c r="A51">
        <f>Input!G52</f>
        <v>204</v>
      </c>
      <c r="B51">
        <f t="shared" si="0"/>
        <v>48</v>
      </c>
      <c r="C51" s="4">
        <f>Input!I52</f>
        <v>4712.585161</v>
      </c>
      <c r="D51">
        <f t="shared" si="1"/>
        <v>642.86014985714246</v>
      </c>
      <c r="E51">
        <f t="shared" si="8"/>
        <v>846.66867201561047</v>
      </c>
      <c r="F51">
        <f t="shared" si="2"/>
        <v>41537.913704418745</v>
      </c>
      <c r="G51">
        <f t="shared" si="3"/>
        <v>123203031.67473544</v>
      </c>
      <c r="L51">
        <f>Input!J52</f>
        <v>23.596948285714461</v>
      </c>
      <c r="M51">
        <f t="shared" si="4"/>
        <v>19.491074571429181</v>
      </c>
      <c r="N51">
        <f t="shared" si="5"/>
        <v>27.344503313055316</v>
      </c>
      <c r="O51">
        <f t="shared" si="6"/>
        <v>14.044168682947717</v>
      </c>
      <c r="P51">
        <f t="shared" si="7"/>
        <v>23978.199216768455</v>
      </c>
    </row>
    <row r="52" spans="1:16" x14ac:dyDescent="0.25">
      <c r="A52">
        <f>Input!G53</f>
        <v>205</v>
      </c>
      <c r="B52">
        <f t="shared" si="0"/>
        <v>49</v>
      </c>
      <c r="C52" s="4">
        <f>Input!I53</f>
        <v>4735.850990428572</v>
      </c>
      <c r="D52">
        <f t="shared" si="1"/>
        <v>666.12597928571449</v>
      </c>
      <c r="E52">
        <f t="shared" si="8"/>
        <v>874.69165019007391</v>
      </c>
      <c r="F52">
        <f t="shared" si="2"/>
        <v>43499.639079785557</v>
      </c>
      <c r="G52">
        <f t="shared" si="3"/>
        <v>122581724.43899946</v>
      </c>
      <c r="L52">
        <f>Input!J53</f>
        <v>23.265829428572033</v>
      </c>
      <c r="M52">
        <f t="shared" si="4"/>
        <v>19.159955714286752</v>
      </c>
      <c r="N52">
        <f t="shared" si="5"/>
        <v>28.022978174463447</v>
      </c>
      <c r="O52">
        <f t="shared" si="6"/>
        <v>22.630464190536248</v>
      </c>
      <c r="P52">
        <f t="shared" si="7"/>
        <v>23768.537296797313</v>
      </c>
    </row>
    <row r="53" spans="1:16" x14ac:dyDescent="0.25">
      <c r="A53">
        <f>Input!G54</f>
        <v>206</v>
      </c>
      <c r="B53">
        <f t="shared" si="0"/>
        <v>50</v>
      </c>
      <c r="C53" s="4">
        <f>Input!I54</f>
        <v>4759.168852857144</v>
      </c>
      <c r="D53">
        <f t="shared" si="1"/>
        <v>689.44384171428646</v>
      </c>
      <c r="E53">
        <f t="shared" si="8"/>
        <v>903.41849564815107</v>
      </c>
      <c r="F53">
        <f t="shared" si="2"/>
        <v>45785.152526117119</v>
      </c>
      <c r="G53">
        <f t="shared" si="3"/>
        <v>121946441.75931601</v>
      </c>
      <c r="L53">
        <f>Input!J54</f>
        <v>23.317862428571971</v>
      </c>
      <c r="M53">
        <f t="shared" si="4"/>
        <v>19.21198871428669</v>
      </c>
      <c r="N53">
        <f t="shared" si="5"/>
        <v>28.726845458077158</v>
      </c>
      <c r="O53">
        <f t="shared" si="6"/>
        <v>29.257097413475108</v>
      </c>
      <c r="P53">
        <f t="shared" si="7"/>
        <v>23552.00161021229</v>
      </c>
    </row>
    <row r="54" spans="1:16" x14ac:dyDescent="0.25">
      <c r="A54">
        <f>Input!G55</f>
        <v>207</v>
      </c>
      <c r="B54">
        <f t="shared" si="0"/>
        <v>51</v>
      </c>
      <c r="C54" s="4">
        <f>Input!I55</f>
        <v>4782.4536034285711</v>
      </c>
      <c r="D54">
        <f t="shared" si="1"/>
        <v>712.7285922857136</v>
      </c>
      <c r="E54">
        <f t="shared" si="8"/>
        <v>932.87587466605544</v>
      </c>
      <c r="F54">
        <f t="shared" si="2"/>
        <v>48464.825939449969</v>
      </c>
      <c r="G54">
        <f t="shared" si="3"/>
        <v>121296717.57735305</v>
      </c>
      <c r="L54">
        <f>Input!J55</f>
        <v>23.284750571427139</v>
      </c>
      <c r="M54">
        <f t="shared" si="4"/>
        <v>19.178876857141859</v>
      </c>
      <c r="N54">
        <f t="shared" si="5"/>
        <v>29.457379017904323</v>
      </c>
      <c r="O54">
        <f t="shared" si="6"/>
        <v>38.101341938259331</v>
      </c>
      <c r="P54">
        <f t="shared" si="7"/>
        <v>23328.310265825727</v>
      </c>
    </row>
    <row r="55" spans="1:16" x14ac:dyDescent="0.25">
      <c r="A55">
        <f>Input!G56</f>
        <v>208</v>
      </c>
      <c r="B55">
        <f t="shared" si="0"/>
        <v>52</v>
      </c>
      <c r="C55" s="4">
        <f>Input!I56</f>
        <v>4806.4266081428577</v>
      </c>
      <c r="D55">
        <f t="shared" si="1"/>
        <v>736.70159700000022</v>
      </c>
      <c r="E55">
        <f t="shared" si="8"/>
        <v>963.09180765344536</v>
      </c>
      <c r="F55">
        <f t="shared" si="2"/>
        <v>51252.527479711265</v>
      </c>
      <c r="G55">
        <f t="shared" si="3"/>
        <v>120632065.49889342</v>
      </c>
      <c r="L55">
        <f>Input!J56</f>
        <v>23.973004714286617</v>
      </c>
      <c r="M55">
        <f t="shared" si="4"/>
        <v>19.867131000001336</v>
      </c>
      <c r="N55">
        <f t="shared" si="5"/>
        <v>30.215932987389923</v>
      </c>
      <c r="O55">
        <f t="shared" si="6"/>
        <v>38.974153423112632</v>
      </c>
      <c r="P55">
        <f t="shared" si="7"/>
        <v>23097.168549759142</v>
      </c>
    </row>
    <row r="56" spans="1:16" x14ac:dyDescent="0.25">
      <c r="A56">
        <f>Input!G57</f>
        <v>209</v>
      </c>
      <c r="B56">
        <f t="shared" si="0"/>
        <v>53</v>
      </c>
      <c r="C56" s="4">
        <f>Input!I57</f>
        <v>4830.7212711428574</v>
      </c>
      <c r="D56">
        <f t="shared" si="1"/>
        <v>760.99625999999989</v>
      </c>
      <c r="E56">
        <f t="shared" si="8"/>
        <v>994.0957555315274</v>
      </c>
      <c r="F56">
        <f t="shared" si="2"/>
        <v>54335.374817052616</v>
      </c>
      <c r="G56">
        <f t="shared" si="3"/>
        <v>119951977.71828444</v>
      </c>
      <c r="L56">
        <f>Input!J57</f>
        <v>24.294662999999673</v>
      </c>
      <c r="M56">
        <f t="shared" si="4"/>
        <v>20.188789285714392</v>
      </c>
      <c r="N56">
        <f t="shared" si="5"/>
        <v>31.003947878082094</v>
      </c>
      <c r="O56">
        <f t="shared" si="6"/>
        <v>45.014503575265451</v>
      </c>
      <c r="P56">
        <f t="shared" si="7"/>
        <v>22858.268409420551</v>
      </c>
    </row>
    <row r="57" spans="1:16" x14ac:dyDescent="0.25">
      <c r="A57">
        <f>Input!G58</f>
        <v>210</v>
      </c>
      <c r="B57">
        <f t="shared" si="0"/>
        <v>54</v>
      </c>
      <c r="C57" s="4">
        <f>Input!I58</f>
        <v>4855.3257668571441</v>
      </c>
      <c r="D57">
        <f t="shared" si="1"/>
        <v>785.60075571428661</v>
      </c>
      <c r="E57">
        <f t="shared" si="8"/>
        <v>1025.918712752479</v>
      </c>
      <c r="F57">
        <f t="shared" si="2"/>
        <v>57752.720475010487</v>
      </c>
      <c r="G57">
        <f t="shared" si="3"/>
        <v>119255923.87813419</v>
      </c>
      <c r="L57">
        <f>Input!J58</f>
        <v>24.604495714286713</v>
      </c>
      <c r="M57">
        <f t="shared" si="4"/>
        <v>20.498622000001433</v>
      </c>
      <c r="N57">
        <f t="shared" si="5"/>
        <v>31.822957220951647</v>
      </c>
      <c r="O57">
        <f t="shared" si="6"/>
        <v>52.106186523203384</v>
      </c>
      <c r="P57">
        <f t="shared" si="7"/>
        <v>22611.287940681334</v>
      </c>
    </row>
    <row r="58" spans="1:16" x14ac:dyDescent="0.25">
      <c r="A58">
        <f>Input!G59</f>
        <v>211</v>
      </c>
      <c r="B58">
        <f t="shared" si="0"/>
        <v>55</v>
      </c>
      <c r="C58" s="4">
        <f>Input!I59</f>
        <v>4880.7391385714291</v>
      </c>
      <c r="D58">
        <f t="shared" si="1"/>
        <v>811.01412742857156</v>
      </c>
      <c r="E58">
        <f t="shared" si="8"/>
        <v>1058.5933075582027</v>
      </c>
      <c r="F58">
        <f t="shared" si="2"/>
        <v>61295.450433660342</v>
      </c>
      <c r="G58">
        <f t="shared" si="3"/>
        <v>118543349.86014359</v>
      </c>
      <c r="L58">
        <f>Input!J59</f>
        <v>25.413371714284949</v>
      </c>
      <c r="M58">
        <f t="shared" si="4"/>
        <v>21.307497999999669</v>
      </c>
      <c r="N58">
        <f t="shared" si="5"/>
        <v>32.67459480572365</v>
      </c>
      <c r="O58">
        <f t="shared" si="6"/>
        <v>52.725360783642607</v>
      </c>
      <c r="P58">
        <f t="shared" si="7"/>
        <v>22355.890884578166</v>
      </c>
    </row>
    <row r="59" spans="1:16" x14ac:dyDescent="0.25">
      <c r="A59">
        <f>Input!G60</f>
        <v>212</v>
      </c>
      <c r="B59">
        <f t="shared" si="0"/>
        <v>56</v>
      </c>
      <c r="C59" s="4">
        <f>Input!I60</f>
        <v>4906.5356620000002</v>
      </c>
      <c r="D59">
        <f t="shared" si="1"/>
        <v>836.81065085714272</v>
      </c>
      <c r="E59">
        <f t="shared" si="8"/>
        <v>1092.1539101381488</v>
      </c>
      <c r="F59">
        <f t="shared" si="2"/>
        <v>65200.180060247112</v>
      </c>
      <c r="G59">
        <f t="shared" si="3"/>
        <v>117813676.50272901</v>
      </c>
      <c r="L59">
        <f>Input!J60</f>
        <v>25.796523428571163</v>
      </c>
      <c r="M59">
        <f t="shared" si="4"/>
        <v>21.690649714285883</v>
      </c>
      <c r="N59">
        <f t="shared" si="5"/>
        <v>33.560602579946163</v>
      </c>
      <c r="O59">
        <f t="shared" si="6"/>
        <v>60.280925068815947</v>
      </c>
      <c r="P59">
        <f t="shared" si="7"/>
        <v>22091.726141418258</v>
      </c>
    </row>
    <row r="60" spans="1:16" x14ac:dyDescent="0.25">
      <c r="A60">
        <f>Input!G61</f>
        <v>213</v>
      </c>
      <c r="B60">
        <f t="shared" si="0"/>
        <v>57</v>
      </c>
      <c r="C60" s="4">
        <f>Input!I61</f>
        <v>4932.776830857144</v>
      </c>
      <c r="D60">
        <f t="shared" si="1"/>
        <v>863.05181971428647</v>
      </c>
      <c r="E60">
        <f t="shared" si="8"/>
        <v>1126.6367494148519</v>
      </c>
      <c r="F60">
        <f t="shared" si="2"/>
        <v>69477.015165252029</v>
      </c>
      <c r="G60">
        <f t="shared" si="3"/>
        <v>117066298.24085398</v>
      </c>
      <c r="L60">
        <f>Input!J61</f>
        <v>26.241168857143748</v>
      </c>
      <c r="M60">
        <f t="shared" si="4"/>
        <v>22.135295142858467</v>
      </c>
      <c r="N60">
        <f t="shared" si="5"/>
        <v>34.48283927670299</v>
      </c>
      <c r="O60">
        <f t="shared" si="6"/>
        <v>67.925131304637802</v>
      </c>
      <c r="P60">
        <f t="shared" si="7"/>
        <v>21818.427312043961</v>
      </c>
    </row>
    <row r="61" spans="1:16" x14ac:dyDescent="0.25">
      <c r="A61">
        <f>Input!G62</f>
        <v>214</v>
      </c>
      <c r="B61">
        <f t="shared" si="0"/>
        <v>58</v>
      </c>
      <c r="C61" s="4">
        <f>Input!I62</f>
        <v>4959.498122</v>
      </c>
      <c r="D61">
        <f t="shared" si="1"/>
        <v>889.77311085714246</v>
      </c>
      <c r="E61">
        <f t="shared" si="8"/>
        <v>1162.0800392628396</v>
      </c>
      <c r="F61">
        <f t="shared" si="2"/>
        <v>74151.063257745467</v>
      </c>
      <c r="G61">
        <f t="shared" si="3"/>
        <v>116300581.66325341</v>
      </c>
      <c r="L61">
        <f>Input!J62</f>
        <v>26.721291142855989</v>
      </c>
      <c r="M61">
        <f t="shared" si="4"/>
        <v>22.615417428570709</v>
      </c>
      <c r="N61">
        <f t="shared" si="5"/>
        <v>35.4432898479876</v>
      </c>
      <c r="O61">
        <f t="shared" si="6"/>
        <v>76.073261412317493</v>
      </c>
      <c r="P61">
        <f t="shared" si="7"/>
        <v>21535.612278282941</v>
      </c>
    </row>
    <row r="62" spans="1:16" x14ac:dyDescent="0.25">
      <c r="A62">
        <f>Input!G63</f>
        <v>215</v>
      </c>
      <c r="B62">
        <f t="shared" si="0"/>
        <v>59</v>
      </c>
      <c r="C62" s="4">
        <f>Input!I63</f>
        <v>4986.2312388571427</v>
      </c>
      <c r="D62">
        <f t="shared" si="1"/>
        <v>916.50622771428516</v>
      </c>
      <c r="E62">
        <f t="shared" si="8"/>
        <v>1198.5241150527661</v>
      </c>
      <c r="F62">
        <f t="shared" si="2"/>
        <v>79534.088778860125</v>
      </c>
      <c r="G62">
        <f t="shared" si="3"/>
        <v>115515863.98200107</v>
      </c>
      <c r="L62">
        <f>Input!J63</f>
        <v>26.733116857142704</v>
      </c>
      <c r="M62">
        <f t="shared" si="4"/>
        <v>22.627243142857424</v>
      </c>
      <c r="N62">
        <f t="shared" si="5"/>
        <v>36.444075789926572</v>
      </c>
      <c r="O62">
        <f t="shared" si="6"/>
        <v>94.302723394214794</v>
      </c>
      <c r="P62">
        <f t="shared" si="7"/>
        <v>21242.882837354373</v>
      </c>
    </row>
    <row r="63" spans="1:16" x14ac:dyDescent="0.25">
      <c r="A63">
        <f>Input!G64</f>
        <v>216</v>
      </c>
      <c r="B63">
        <f t="shared" si="0"/>
        <v>60</v>
      </c>
      <c r="C63" s="4">
        <f>Input!I64</f>
        <v>5013.5130668571428</v>
      </c>
      <c r="D63">
        <f t="shared" si="1"/>
        <v>943.78805571428529</v>
      </c>
      <c r="E63">
        <f t="shared" si="8"/>
        <v>1236.0115815091913</v>
      </c>
      <c r="F63">
        <f t="shared" si="2"/>
        <v>85394.589028006085</v>
      </c>
      <c r="G63">
        <f t="shared" si="3"/>
        <v>114711451.40915038</v>
      </c>
      <c r="L63">
        <f>Input!J64</f>
        <v>27.281828000000132</v>
      </c>
      <c r="M63">
        <f t="shared" si="4"/>
        <v>23.175954285714852</v>
      </c>
      <c r="N63">
        <f t="shared" si="5"/>
        <v>37.487466456425075</v>
      </c>
      <c r="O63">
        <f t="shared" si="6"/>
        <v>104.15505630325968</v>
      </c>
      <c r="P63">
        <f t="shared" si="7"/>
        <v>20939.824408319204</v>
      </c>
    </row>
    <row r="64" spans="1:16" x14ac:dyDescent="0.25">
      <c r="A64">
        <f>Input!G65</f>
        <v>217</v>
      </c>
      <c r="B64">
        <f t="shared" si="0"/>
        <v>61</v>
      </c>
      <c r="C64" s="4">
        <f>Input!I65</f>
        <v>5041.2182539999994</v>
      </c>
      <c r="D64">
        <f t="shared" si="1"/>
        <v>971.49324285714192</v>
      </c>
      <c r="E64">
        <f t="shared" si="8"/>
        <v>1274.5874729787722</v>
      </c>
      <c r="F64">
        <f t="shared" si="2"/>
        <v>91866.112333023775</v>
      </c>
      <c r="G64">
        <f t="shared" si="3"/>
        <v>113886617.43497229</v>
      </c>
      <c r="L64">
        <f>Input!J65</f>
        <v>27.70518714285663</v>
      </c>
      <c r="M64">
        <f t="shared" si="4"/>
        <v>23.59931342857135</v>
      </c>
      <c r="N64">
        <f t="shared" si="5"/>
        <v>38.575891469581016</v>
      </c>
      <c r="O64">
        <f t="shared" si="6"/>
        <v>118.17221255906429</v>
      </c>
      <c r="P64">
        <f t="shared" si="7"/>
        <v>20626.005832672443</v>
      </c>
    </row>
    <row r="65" spans="1:16" x14ac:dyDescent="0.25">
      <c r="A65">
        <f>Input!G66</f>
        <v>218</v>
      </c>
      <c r="B65">
        <f t="shared" si="0"/>
        <v>62</v>
      </c>
      <c r="C65" s="4">
        <f>Input!I66</f>
        <v>5069.2640205714279</v>
      </c>
      <c r="D65">
        <f t="shared" si="1"/>
        <v>999.53900942857035</v>
      </c>
      <c r="E65">
        <f t="shared" si="8"/>
        <v>1314.299427327353</v>
      </c>
      <c r="F65">
        <f t="shared" si="2"/>
        <v>99074.120675816288</v>
      </c>
      <c r="G65">
        <f t="shared" si="3"/>
        <v>113040601.00213557</v>
      </c>
      <c r="L65">
        <f>Input!J66</f>
        <v>28.04576657142843</v>
      </c>
      <c r="M65">
        <f t="shared" si="4"/>
        <v>23.93989285714315</v>
      </c>
      <c r="N65">
        <f t="shared" si="5"/>
        <v>39.711954348580782</v>
      </c>
      <c r="O65">
        <f t="shared" si="6"/>
        <v>136.09993725177893</v>
      </c>
      <c r="P65">
        <f t="shared" si="7"/>
        <v>20300.979296027439</v>
      </c>
    </row>
    <row r="66" spans="1:16" x14ac:dyDescent="0.25">
      <c r="A66">
        <f>Input!G67</f>
        <v>219</v>
      </c>
      <c r="B66">
        <f t="shared" si="0"/>
        <v>63</v>
      </c>
      <c r="C66" s="4">
        <f>Input!I67</f>
        <v>5097.9152615714283</v>
      </c>
      <c r="D66">
        <f t="shared" si="1"/>
        <v>1028.1902504285708</v>
      </c>
      <c r="E66">
        <f t="shared" si="8"/>
        <v>1355.1978748213389</v>
      </c>
      <c r="F66">
        <f t="shared" si="2"/>
        <v>106933.98641100169</v>
      </c>
      <c r="G66">
        <f t="shared" si="3"/>
        <v>112172604.57003166</v>
      </c>
      <c r="L66">
        <f>Input!J67</f>
        <v>28.651241000000482</v>
      </c>
      <c r="M66">
        <f t="shared" si="4"/>
        <v>24.545367285715201</v>
      </c>
      <c r="N66">
        <f t="shared" si="5"/>
        <v>40.898447493985884</v>
      </c>
      <c r="O66">
        <f t="shared" si="6"/>
        <v>149.99406690631821</v>
      </c>
      <c r="P66">
        <f t="shared" si="7"/>
        <v>19964.280403711342</v>
      </c>
    </row>
    <row r="67" spans="1:16" x14ac:dyDescent="0.25">
      <c r="A67">
        <f>Input!G68</f>
        <v>220</v>
      </c>
      <c r="B67">
        <f t="shared" si="0"/>
        <v>64</v>
      </c>
      <c r="C67" s="4">
        <f>Input!I68</f>
        <v>5127.0631807142854</v>
      </c>
      <c r="D67">
        <f t="shared" si="1"/>
        <v>1057.3381695714279</v>
      </c>
      <c r="E67">
        <f t="shared" si="8"/>
        <v>1397.3362435029587</v>
      </c>
      <c r="F67">
        <f t="shared" si="2"/>
        <v>115598.6902771507</v>
      </c>
      <c r="G67">
        <f t="shared" si="3"/>
        <v>111281792.06335609</v>
      </c>
      <c r="L67">
        <f>Input!J68</f>
        <v>29.147919142857063</v>
      </c>
      <c r="M67">
        <f t="shared" si="4"/>
        <v>25.042045428571782</v>
      </c>
      <c r="N67">
        <f t="shared" si="5"/>
        <v>42.138368681619788</v>
      </c>
      <c r="O67">
        <f t="shared" si="6"/>
        <v>168.7517792191407</v>
      </c>
      <c r="P67">
        <f t="shared" si="7"/>
        <v>19615.428450199852</v>
      </c>
    </row>
    <row r="68" spans="1:16" x14ac:dyDescent="0.25">
      <c r="A68">
        <f>Input!G69</f>
        <v>221</v>
      </c>
      <c r="B68">
        <f t="shared" ref="B68:B83" si="9">A68-$A$3</f>
        <v>65</v>
      </c>
      <c r="C68" s="4">
        <f>Input!I69</f>
        <v>5158.0133325714287</v>
      </c>
      <c r="D68">
        <f t="shared" ref="D68:D83" si="10">C68-$C$3</f>
        <v>1088.2883214285712</v>
      </c>
      <c r="E68">
        <f t="shared" si="8"/>
        <v>1440.7711827429443</v>
      </c>
      <c r="F68">
        <f t="shared" ref="F68:F83" si="11">(D68-E68)^2</f>
        <v>124244.16752036763</v>
      </c>
      <c r="G68">
        <f t="shared" ref="G68:G83" si="12">(E68-$H$4)^2</f>
        <v>110367286.69903676</v>
      </c>
      <c r="L68">
        <f>Input!J69</f>
        <v>30.950151857143283</v>
      </c>
      <c r="M68">
        <f t="shared" ref="M68:M83" si="13">L68-$L$3</f>
        <v>26.844278142858002</v>
      </c>
      <c r="N68">
        <f t="shared" ref="N68:N83" si="14">2*($X$3/PI())*($Z$3/(4*((B68-$Y$3)^2)+$Z$3*$Z$3))</f>
        <v>43.434939239985532</v>
      </c>
      <c r="O68">
        <f t="shared" ref="O68:O83" si="15">(L68-N68)^2</f>
        <v>155.86991599477702</v>
      </c>
      <c r="P68">
        <f t="shared" ref="P68:P83" si="16">(N68-$Q$4)^2</f>
        <v>19253.926930933063</v>
      </c>
    </row>
    <row r="69" spans="1:16" x14ac:dyDescent="0.25">
      <c r="A69">
        <f>Input!G70</f>
        <v>222</v>
      </c>
      <c r="B69">
        <f t="shared" si="9"/>
        <v>66</v>
      </c>
      <c r="C69" s="4">
        <f>Input!I70</f>
        <v>5190.3518184285713</v>
      </c>
      <c r="D69">
        <f t="shared" si="10"/>
        <v>1120.6268072857138</v>
      </c>
      <c r="E69">
        <f t="shared" ref="E69:E83" si="17">N69+E68</f>
        <v>1485.5628068506048</v>
      </c>
      <c r="F69">
        <f t="shared" si="11"/>
        <v>133178.28377842618</v>
      </c>
      <c r="G69">
        <f t="shared" si="12"/>
        <v>109428168.68567203</v>
      </c>
      <c r="L69">
        <f>Input!J70</f>
        <v>32.338485857142587</v>
      </c>
      <c r="M69">
        <f t="shared" si="13"/>
        <v>28.232612142857306</v>
      </c>
      <c r="N69">
        <f t="shared" si="14"/>
        <v>44.791624107660482</v>
      </c>
      <c r="O69">
        <f t="shared" si="15"/>
        <v>155.08065228651191</v>
      </c>
      <c r="P69">
        <f t="shared" si="16"/>
        <v>18879.264355502866</v>
      </c>
    </row>
    <row r="70" spans="1:16" x14ac:dyDescent="0.25">
      <c r="A70">
        <f>Input!G71</f>
        <v>223</v>
      </c>
      <c r="B70">
        <f t="shared" si="9"/>
        <v>67</v>
      </c>
      <c r="C70" s="4">
        <f>Input!I71</f>
        <v>5224.9939454285714</v>
      </c>
      <c r="D70">
        <f t="shared" si="10"/>
        <v>1155.2689342857138</v>
      </c>
      <c r="E70">
        <f t="shared" si="17"/>
        <v>1531.7749608434585</v>
      </c>
      <c r="F70">
        <f t="shared" si="11"/>
        <v>141756.78803430116</v>
      </c>
      <c r="G70">
        <f t="shared" si="12"/>
        <v>108463472.78983553</v>
      </c>
      <c r="L70">
        <f>Input!J71</f>
        <v>34.642127000000073</v>
      </c>
      <c r="M70">
        <f t="shared" si="13"/>
        <v>30.536253285714793</v>
      </c>
      <c r="N70">
        <f t="shared" si="14"/>
        <v>46.21215399285375</v>
      </c>
      <c r="O70">
        <f t="shared" si="15"/>
        <v>133.86552461536269</v>
      </c>
      <c r="P70">
        <f t="shared" si="16"/>
        <v>18490.915433888582</v>
      </c>
    </row>
    <row r="71" spans="1:16" x14ac:dyDescent="0.25">
      <c r="A71">
        <f>Input!G72</f>
        <v>224</v>
      </c>
      <c r="B71">
        <f t="shared" si="9"/>
        <v>68</v>
      </c>
      <c r="C71" s="4">
        <f>Input!I72</f>
        <v>5261.5565617142856</v>
      </c>
      <c r="D71">
        <f t="shared" si="10"/>
        <v>1191.8315505714281</v>
      </c>
      <c r="E71">
        <f t="shared" si="17"/>
        <v>1579.4755107302399</v>
      </c>
      <c r="F71">
        <f t="shared" si="11"/>
        <v>150267.83984760643</v>
      </c>
      <c r="G71">
        <f t="shared" si="12"/>
        <v>107472185.76395841</v>
      </c>
      <c r="L71">
        <f>Input!J72</f>
        <v>36.562616285714284</v>
      </c>
      <c r="M71">
        <f t="shared" si="13"/>
        <v>32.456742571429004</v>
      </c>
      <c r="N71">
        <f t="shared" si="14"/>
        <v>47.700549886781353</v>
      </c>
      <c r="O71">
        <f t="shared" si="15"/>
        <v>124.05356490177884</v>
      </c>
      <c r="P71">
        <f t="shared" si="16"/>
        <v>18088.342722838337</v>
      </c>
    </row>
    <row r="72" spans="1:16" x14ac:dyDescent="0.25">
      <c r="A72">
        <f>Input!G73</f>
        <v>225</v>
      </c>
      <c r="B72">
        <f t="shared" si="9"/>
        <v>69</v>
      </c>
      <c r="C72" s="4">
        <f>Input!I73</f>
        <v>5299.9237757142855</v>
      </c>
      <c r="D72">
        <f t="shared" si="10"/>
        <v>1230.198764571428</v>
      </c>
      <c r="E72">
        <f t="shared" si="17"/>
        <v>1628.7366609465405</v>
      </c>
      <c r="F72">
        <f t="shared" si="11"/>
        <v>158832.4548470999</v>
      </c>
      <c r="G72">
        <f t="shared" si="12"/>
        <v>106453243.63105692</v>
      </c>
      <c r="L72">
        <f>Input!J73</f>
        <v>38.367213999999876</v>
      </c>
      <c r="M72">
        <f t="shared" si="13"/>
        <v>34.261340285714596</v>
      </c>
      <c r="N72">
        <f t="shared" si="14"/>
        <v>49.261150216300642</v>
      </c>
      <c r="O72">
        <f t="shared" si="15"/>
        <v>118.67784628482944</v>
      </c>
      <c r="P72">
        <f t="shared" si="16"/>
        <v>17670.998838261421</v>
      </c>
    </row>
    <row r="73" spans="1:16" x14ac:dyDescent="0.25">
      <c r="A73">
        <f>Input!G74</f>
        <v>226</v>
      </c>
      <c r="B73">
        <f t="shared" si="9"/>
        <v>70</v>
      </c>
      <c r="C73" s="4">
        <f>Input!I74</f>
        <v>5340.7270784285711</v>
      </c>
      <c r="D73">
        <f t="shared" si="10"/>
        <v>1271.0020672857136</v>
      </c>
      <c r="E73">
        <f t="shared" si="17"/>
        <v>1679.6353019065791</v>
      </c>
      <c r="F73">
        <f t="shared" si="11"/>
        <v>166981.12043671135</v>
      </c>
      <c r="G73">
        <f t="shared" si="12"/>
        <v>105405528.82239604</v>
      </c>
      <c r="L73">
        <f>Input!J74</f>
        <v>40.803302714285564</v>
      </c>
      <c r="M73">
        <f t="shared" si="13"/>
        <v>36.697429000000284</v>
      </c>
      <c r="N73">
        <f t="shared" si="14"/>
        <v>50.898640960038534</v>
      </c>
      <c r="O73">
        <f t="shared" si="15"/>
        <v>101.91585429616265</v>
      </c>
      <c r="P73">
        <f t="shared" si="16"/>
        <v>17238.329362368768</v>
      </c>
    </row>
    <row r="74" spans="1:16" x14ac:dyDescent="0.25">
      <c r="A74">
        <f>Input!G75</f>
        <v>227</v>
      </c>
      <c r="B74">
        <f t="shared" si="9"/>
        <v>71</v>
      </c>
      <c r="C74" s="4">
        <f>Input!I75</f>
        <v>5385.8514821428562</v>
      </c>
      <c r="D74">
        <f t="shared" si="10"/>
        <v>1316.1264709999987</v>
      </c>
      <c r="E74">
        <f t="shared" si="17"/>
        <v>1732.2533910034326</v>
      </c>
      <c r="F74">
        <f t="shared" si="11"/>
        <v>173161.61355154432</v>
      </c>
      <c r="G74">
        <f t="shared" si="12"/>
        <v>104327867.16533457</v>
      </c>
      <c r="L74">
        <f>Input!J75</f>
        <v>45.124403714285108</v>
      </c>
      <c r="M74">
        <f t="shared" si="13"/>
        <v>41.018529999999828</v>
      </c>
      <c r="N74">
        <f t="shared" si="14"/>
        <v>52.618089096853623</v>
      </c>
      <c r="O74">
        <f t="shared" si="15"/>
        <v>56.155320612921031</v>
      </c>
      <c r="P74">
        <f t="shared" si="16"/>
        <v>16789.776602211143</v>
      </c>
    </row>
    <row r="75" spans="1:16" x14ac:dyDescent="0.25">
      <c r="A75">
        <f>Input!G76</f>
        <v>228</v>
      </c>
      <c r="B75">
        <f t="shared" si="9"/>
        <v>72</v>
      </c>
      <c r="C75" s="4">
        <f>Input!I76</f>
        <v>5435.4932929999995</v>
      </c>
      <c r="D75">
        <f t="shared" si="10"/>
        <v>1365.768281857142</v>
      </c>
      <c r="E75">
        <f t="shared" si="17"/>
        <v>1786.6783708102671</v>
      </c>
      <c r="F75">
        <f t="shared" si="11"/>
        <v>177165.30298252765</v>
      </c>
      <c r="G75">
        <f t="shared" si="12"/>
        <v>103219024.72018255</v>
      </c>
      <c r="L75">
        <f>Input!J76</f>
        <v>49.641810857143355</v>
      </c>
      <c r="M75">
        <f t="shared" si="13"/>
        <v>45.535937142858074</v>
      </c>
      <c r="N75">
        <f t="shared" si="14"/>
        <v>54.424979806834536</v>
      </c>
      <c r="O75">
        <f t="shared" si="15"/>
        <v>22.878705201289833</v>
      </c>
      <c r="P75">
        <f t="shared" si="16"/>
        <v>16324.784390381305</v>
      </c>
    </row>
    <row r="76" spans="1:16" x14ac:dyDescent="0.25">
      <c r="A76">
        <f>Input!G77</f>
        <v>229</v>
      </c>
      <c r="B76">
        <f t="shared" si="9"/>
        <v>73</v>
      </c>
      <c r="C76" s="4">
        <f>Input!I77</f>
        <v>5491.9301357142849</v>
      </c>
      <c r="D76">
        <f t="shared" si="10"/>
        <v>1422.2051245714274</v>
      </c>
      <c r="E76">
        <f t="shared" si="17"/>
        <v>1843.0036287145322</v>
      </c>
      <c r="F76">
        <f t="shared" si="11"/>
        <v>177071.38108907457</v>
      </c>
      <c r="G76">
        <f t="shared" si="12"/>
        <v>102077704.46702434</v>
      </c>
      <c r="L76">
        <f>Input!J77</f>
        <v>56.436842714285376</v>
      </c>
      <c r="M76">
        <f t="shared" si="13"/>
        <v>52.330969000000096</v>
      </c>
      <c r="N76">
        <f t="shared" si="14"/>
        <v>56.325257904265136</v>
      </c>
      <c r="O76">
        <f t="shared" si="15"/>
        <v>1.2451169827253031E-2</v>
      </c>
      <c r="P76">
        <f t="shared" si="16"/>
        <v>15842.804160412226</v>
      </c>
    </row>
    <row r="77" spans="1:16" x14ac:dyDescent="0.25">
      <c r="A77">
        <f>Input!G78</f>
        <v>230</v>
      </c>
      <c r="B77">
        <f t="shared" si="9"/>
        <v>74</v>
      </c>
      <c r="C77" s="4">
        <f>Input!I78</f>
        <v>5555.1809312857149</v>
      </c>
      <c r="D77">
        <f t="shared" si="10"/>
        <v>1485.4559201428574</v>
      </c>
      <c r="E77">
        <f t="shared" si="17"/>
        <v>1901.3290027649148</v>
      </c>
      <c r="F77">
        <f t="shared" si="11"/>
        <v>172950.42084957258</v>
      </c>
      <c r="G77">
        <f t="shared" si="12"/>
        <v>100902542.84627087</v>
      </c>
      <c r="L77">
        <f>Input!J78</f>
        <v>63.25079557142999</v>
      </c>
      <c r="M77">
        <f t="shared" si="13"/>
        <v>59.144921857144709</v>
      </c>
      <c r="N77">
        <f t="shared" si="14"/>
        <v>58.325374050382578</v>
      </c>
      <c r="O77">
        <f t="shared" si="15"/>
        <v>24.259777159996997</v>
      </c>
      <c r="P77">
        <f t="shared" si="16"/>
        <v>15343.302580620541</v>
      </c>
    </row>
    <row r="78" spans="1:16" x14ac:dyDescent="0.25">
      <c r="A78">
        <f>Input!G79</f>
        <v>231</v>
      </c>
      <c r="B78">
        <f t="shared" si="9"/>
        <v>75</v>
      </c>
      <c r="C78" s="4">
        <f>Input!I79</f>
        <v>5625.2385842857138</v>
      </c>
      <c r="D78">
        <f t="shared" si="10"/>
        <v>1555.5135731428563</v>
      </c>
      <c r="E78">
        <f t="shared" si="17"/>
        <v>1961.7613391377611</v>
      </c>
      <c r="F78">
        <f t="shared" si="11"/>
        <v>165037.24737585089</v>
      </c>
      <c r="G78">
        <f t="shared" si="12"/>
        <v>99692106.160377368</v>
      </c>
      <c r="L78">
        <f>Input!J79</f>
        <v>70.057652999998936</v>
      </c>
      <c r="M78">
        <f t="shared" si="13"/>
        <v>65.951779285713656</v>
      </c>
      <c r="N78">
        <f t="shared" si="14"/>
        <v>60.43233637284623</v>
      </c>
      <c r="O78">
        <f t="shared" si="15"/>
        <v>92.646720172942352</v>
      </c>
      <c r="P78">
        <f t="shared" si="16"/>
        <v>14825.771093062502</v>
      </c>
    </row>
    <row r="79" spans="1:16" x14ac:dyDescent="0.25">
      <c r="A79">
        <f>Input!G80</f>
        <v>232</v>
      </c>
      <c r="B79">
        <f t="shared" si="9"/>
        <v>76</v>
      </c>
      <c r="C79" s="4">
        <f>Input!I80</f>
        <v>5700.8826854285717</v>
      </c>
      <c r="D79">
        <f t="shared" si="10"/>
        <v>1631.1576742857142</v>
      </c>
      <c r="E79">
        <f t="shared" si="17"/>
        <v>2024.4151073481842</v>
      </c>
      <c r="F79">
        <f t="shared" si="11"/>
        <v>154651.40865888307</v>
      </c>
      <c r="G79">
        <f t="shared" si="12"/>
        <v>98444886.848928943</v>
      </c>
      <c r="L79">
        <f>Input!J80</f>
        <v>75.644101142857835</v>
      </c>
      <c r="M79">
        <f t="shared" si="13"/>
        <v>71.538227428572554</v>
      </c>
      <c r="N79">
        <f t="shared" si="14"/>
        <v>62.653768210423152</v>
      </c>
      <c r="O79">
        <f t="shared" si="15"/>
        <v>168.74874969549705</v>
      </c>
      <c r="P79">
        <f t="shared" si="16"/>
        <v>14289.737781705118</v>
      </c>
    </row>
    <row r="80" spans="1:16" x14ac:dyDescent="0.25">
      <c r="A80">
        <f>Input!G81</f>
        <v>233</v>
      </c>
      <c r="B80">
        <f t="shared" si="9"/>
        <v>77</v>
      </c>
      <c r="C80" s="4">
        <f>Input!I81</f>
        <v>5784.1448851428568</v>
      </c>
      <c r="D80">
        <f t="shared" si="10"/>
        <v>1714.4198739999993</v>
      </c>
      <c r="E80">
        <f t="shared" si="17"/>
        <v>2089.4130801557785</v>
      </c>
      <c r="F80">
        <f t="shared" si="11"/>
        <v>140619.90466299077</v>
      </c>
      <c r="G80">
        <f t="shared" si="12"/>
        <v>97159299.655438066</v>
      </c>
      <c r="L80">
        <f>Input!J81</f>
        <v>83.262199714285089</v>
      </c>
      <c r="M80">
        <f t="shared" si="13"/>
        <v>79.156325999999808</v>
      </c>
      <c r="N80">
        <f t="shared" si="14"/>
        <v>64.997972807594465</v>
      </c>
      <c r="O80">
        <f t="shared" si="15"/>
        <v>333.58198449908173</v>
      </c>
      <c r="P80">
        <f t="shared" si="16"/>
        <v>13734.782089400991</v>
      </c>
    </row>
    <row r="81" spans="1:20" x14ac:dyDescent="0.25">
      <c r="A81">
        <f>Input!G82</f>
        <v>234</v>
      </c>
      <c r="B81">
        <f t="shared" si="9"/>
        <v>78</v>
      </c>
      <c r="C81" s="4">
        <f>Input!I82</f>
        <v>5876.0516520000001</v>
      </c>
      <c r="D81">
        <f t="shared" si="10"/>
        <v>1806.3266408571426</v>
      </c>
      <c r="E81">
        <f t="shared" si="17"/>
        <v>2156.8870860628645</v>
      </c>
      <c r="F81">
        <f t="shared" si="11"/>
        <v>122892.62574283392</v>
      </c>
      <c r="G81">
        <f t="shared" si="12"/>
        <v>95833677.712076962</v>
      </c>
      <c r="L81">
        <f>Input!J82</f>
        <v>91.906766857143339</v>
      </c>
      <c r="M81">
        <f t="shared" si="13"/>
        <v>87.800893142858058</v>
      </c>
      <c r="N81">
        <f t="shared" si="14"/>
        <v>67.474005907085811</v>
      </c>
      <c r="O81">
        <f t="shared" si="15"/>
        <v>596.95980764265607</v>
      </c>
      <c r="P81">
        <f t="shared" si="16"/>
        <v>13160.553021234513</v>
      </c>
    </row>
    <row r="82" spans="1:20" x14ac:dyDescent="0.25">
      <c r="A82">
        <f>Input!G83</f>
        <v>235</v>
      </c>
      <c r="B82">
        <f t="shared" si="9"/>
        <v>79</v>
      </c>
      <c r="C82" s="4">
        <f>Input!I83</f>
        <v>5978.2349288571431</v>
      </c>
      <c r="D82">
        <f t="shared" si="10"/>
        <v>1908.5099177142856</v>
      </c>
      <c r="E82">
        <f t="shared" si="17"/>
        <v>2226.9788433945173</v>
      </c>
      <c r="F82">
        <f t="shared" si="11"/>
        <v>101422.45662392092</v>
      </c>
      <c r="G82">
        <f t="shared" si="12"/>
        <v>94466268.578636706</v>
      </c>
      <c r="L82">
        <f>Input!J83</f>
        <v>102.18327685714303</v>
      </c>
      <c r="M82">
        <f t="shared" si="13"/>
        <v>98.077403142857747</v>
      </c>
      <c r="N82">
        <f t="shared" si="14"/>
        <v>70.091757331653</v>
      </c>
      <c r="O82">
        <f t="shared" si="15"/>
        <v>1029.8656254549078</v>
      </c>
      <c r="P82">
        <f t="shared" si="16"/>
        <v>12566.791617879137</v>
      </c>
    </row>
    <row r="83" spans="1:20" x14ac:dyDescent="0.25">
      <c r="A83">
        <f>Input!G84</f>
        <v>236</v>
      </c>
      <c r="B83">
        <f t="shared" si="9"/>
        <v>80</v>
      </c>
      <c r="C83" s="4">
        <f>Input!I84</f>
        <v>6091.3853349999999</v>
      </c>
      <c r="D83">
        <f t="shared" si="10"/>
        <v>2021.6603238571424</v>
      </c>
      <c r="E83">
        <f t="shared" si="17"/>
        <v>2299.8408862077708</v>
      </c>
      <c r="F83">
        <f t="shared" si="11"/>
        <v>77384.425269711865</v>
      </c>
      <c r="G83">
        <f t="shared" si="12"/>
        <v>93055230.284835696</v>
      </c>
      <c r="L83">
        <f>Input!J84</f>
        <v>113.15040614285681</v>
      </c>
      <c r="M83">
        <f t="shared" si="13"/>
        <v>109.04453242857153</v>
      </c>
      <c r="N83">
        <f t="shared" si="14"/>
        <v>72.862042813253737</v>
      </c>
      <c r="O83">
        <f t="shared" si="15"/>
        <v>1623.1522197781055</v>
      </c>
      <c r="P83">
        <f t="shared" si="16"/>
        <v>11953.358663845131</v>
      </c>
      <c r="T83" s="4"/>
    </row>
    <row r="84" spans="1:20" x14ac:dyDescent="0.25">
      <c r="A84">
        <f>Input!G85</f>
        <v>237</v>
      </c>
      <c r="B84">
        <f t="shared" ref="B84:B145" si="18">A84-$A$3</f>
        <v>81</v>
      </c>
      <c r="C84" s="4">
        <f>Input!I85</f>
        <v>6216.8368064285705</v>
      </c>
      <c r="D84">
        <f t="shared" ref="D84:D145" si="19">C84-$C$3</f>
        <v>2147.111795285713</v>
      </c>
      <c r="E84">
        <f t="shared" ref="E84:E145" si="20">N84+E83</f>
        <v>2375.6375937298244</v>
      </c>
      <c r="F84">
        <f t="shared" ref="F84:F145" si="21">(D84-E84)^2</f>
        <v>52224.040554518622</v>
      </c>
      <c r="G84">
        <f t="shared" ref="G84:G145" si="22">(E84-$H$4)^2</f>
        <v>91598627.441420212</v>
      </c>
      <c r="L84">
        <f>Input!J85</f>
        <v>125.45147142857058</v>
      </c>
      <c r="M84">
        <f t="shared" ref="M84:M145" si="23">L84-$L$3</f>
        <v>121.3455977142853</v>
      </c>
      <c r="N84">
        <f t="shared" ref="N84:N145" si="24">2*($X$3/PI())*($Z$3/(4*((B84-$Y$3)^2)+$Z$3*$Z$3))</f>
        <v>75.796707522053481</v>
      </c>
      <c r="O84">
        <f t="shared" ref="O84:O145" si="25">(L84-N84)^2</f>
        <v>2465.5955786119539</v>
      </c>
      <c r="P84">
        <f t="shared" ref="P84:P145" si="26">(N84-$Q$4)^2</f>
        <v>11320.268820863053</v>
      </c>
      <c r="T84" s="4"/>
    </row>
    <row r="85" spans="1:20" x14ac:dyDescent="0.25">
      <c r="A85">
        <f>Input!G86</f>
        <v>238</v>
      </c>
      <c r="B85">
        <f t="shared" si="18"/>
        <v>82</v>
      </c>
      <c r="C85" s="4">
        <f>Input!I86</f>
        <v>6357.0680042857139</v>
      </c>
      <c r="D85">
        <f t="shared" si="19"/>
        <v>2287.3429931428564</v>
      </c>
      <c r="E85">
        <f t="shared" si="20"/>
        <v>2454.5463367041175</v>
      </c>
      <c r="F85">
        <f t="shared" si="21"/>
        <v>27956.958098065126</v>
      </c>
      <c r="G85">
        <f t="shared" si="22"/>
        <v>90094427.506225511</v>
      </c>
      <c r="L85">
        <f>Input!J86</f>
        <v>140.23119785714334</v>
      </c>
      <c r="M85">
        <f t="shared" si="23"/>
        <v>136.12532414285806</v>
      </c>
      <c r="N85">
        <f t="shared" si="24"/>
        <v>78.908742974292934</v>
      </c>
      <c r="O85">
        <f t="shared" si="25"/>
        <v>3760.4434728592237</v>
      </c>
      <c r="P85">
        <f t="shared" si="26"/>
        <v>10667.73265751191</v>
      </c>
      <c r="T85" s="4"/>
    </row>
    <row r="86" spans="1:20" x14ac:dyDescent="0.25">
      <c r="A86">
        <f>Input!G87</f>
        <v>239</v>
      </c>
      <c r="B86">
        <f t="shared" si="18"/>
        <v>83</v>
      </c>
      <c r="C86" s="4">
        <f>Input!I87</f>
        <v>6508.457907142857</v>
      </c>
      <c r="D86">
        <f t="shared" si="19"/>
        <v>2438.7328959999995</v>
      </c>
      <c r="E86">
        <f t="shared" si="20"/>
        <v>2536.7587559665576</v>
      </c>
      <c r="F86">
        <f t="shared" si="21"/>
        <v>9609.0692221832524</v>
      </c>
      <c r="G86">
        <f t="shared" si="22"/>
        <v>88540497.31766437</v>
      </c>
      <c r="L86">
        <f>Input!J87</f>
        <v>151.38990285714317</v>
      </c>
      <c r="M86">
        <f t="shared" si="23"/>
        <v>147.28402914285789</v>
      </c>
      <c r="N86">
        <f t="shared" si="24"/>
        <v>82.212419262439951</v>
      </c>
      <c r="O86">
        <f t="shared" si="25"/>
        <v>4785.5242364954329</v>
      </c>
      <c r="P86">
        <f t="shared" si="26"/>
        <v>9996.2083970297826</v>
      </c>
      <c r="T86" s="4"/>
    </row>
    <row r="87" spans="1:20" x14ac:dyDescent="0.25">
      <c r="A87">
        <f>Input!G88</f>
        <v>240</v>
      </c>
      <c r="B87">
        <f t="shared" si="18"/>
        <v>84</v>
      </c>
      <c r="C87" s="4">
        <f>Input!I88</f>
        <v>6671.6096247142859</v>
      </c>
      <c r="D87">
        <f t="shared" si="19"/>
        <v>2601.8846135714284</v>
      </c>
      <c r="E87">
        <f t="shared" si="20"/>
        <v>2622.4821908262979</v>
      </c>
      <c r="F87">
        <f t="shared" si="21"/>
        <v>424.26018877031822</v>
      </c>
      <c r="G87">
        <f t="shared" si="22"/>
        <v>86934600.04146564</v>
      </c>
      <c r="L87">
        <f>Input!J88</f>
        <v>163.15171757142889</v>
      </c>
      <c r="M87">
        <f t="shared" si="23"/>
        <v>159.04584385714361</v>
      </c>
      <c r="N87">
        <f t="shared" si="24"/>
        <v>85.723434859740223</v>
      </c>
      <c r="O87">
        <f t="shared" si="25"/>
        <v>5995.1389636811864</v>
      </c>
      <c r="P87">
        <f t="shared" si="26"/>
        <v>9306.4656444870907</v>
      </c>
      <c r="T87" s="4"/>
    </row>
    <row r="88" spans="1:20" x14ac:dyDescent="0.25">
      <c r="A88">
        <f>Input!G89</f>
        <v>241</v>
      </c>
      <c r="B88">
        <f t="shared" si="18"/>
        <v>85</v>
      </c>
      <c r="C88" s="4">
        <f>Input!I89</f>
        <v>6853.3678564285719</v>
      </c>
      <c r="D88">
        <f t="shared" si="19"/>
        <v>2783.6428452857144</v>
      </c>
      <c r="E88">
        <f t="shared" si="20"/>
        <v>2711.9412774380935</v>
      </c>
      <c r="F88">
        <f t="shared" si="21"/>
        <v>5141.1148318069881</v>
      </c>
      <c r="G88">
        <f t="shared" si="22"/>
        <v>85274392.718788236</v>
      </c>
      <c r="L88">
        <f>Input!J89</f>
        <v>181.75823171428601</v>
      </c>
      <c r="M88">
        <f t="shared" si="23"/>
        <v>177.65235800000073</v>
      </c>
      <c r="N88">
        <f t="shared" si="24"/>
        <v>89.459086611795541</v>
      </c>
      <c r="O88">
        <f t="shared" si="25"/>
        <v>8519.1321866505914</v>
      </c>
      <c r="P88">
        <f t="shared" si="26"/>
        <v>8599.6639057352604</v>
      </c>
      <c r="T88" s="4"/>
    </row>
    <row r="89" spans="1:20" x14ac:dyDescent="0.25">
      <c r="A89">
        <f>Input!G90</f>
        <v>242</v>
      </c>
      <c r="B89">
        <f t="shared" si="18"/>
        <v>86</v>
      </c>
      <c r="C89" s="4">
        <f>Input!I90</f>
        <v>7052.3324425714281</v>
      </c>
      <c r="D89">
        <f t="shared" si="19"/>
        <v>2982.6074314285706</v>
      </c>
      <c r="E89">
        <f t="shared" si="20"/>
        <v>2805.3797403869221</v>
      </c>
      <c r="F89">
        <f t="shared" si="21"/>
        <v>31409.654471954029</v>
      </c>
      <c r="G89">
        <f t="shared" si="22"/>
        <v>83557424.657497019</v>
      </c>
      <c r="L89">
        <f>Input!J90</f>
        <v>198.96458614285621</v>
      </c>
      <c r="M89">
        <f t="shared" si="23"/>
        <v>194.85871242857093</v>
      </c>
      <c r="N89">
        <f t="shared" si="24"/>
        <v>93.438462948828374</v>
      </c>
      <c r="O89">
        <f t="shared" si="25"/>
        <v>11135.762676361139</v>
      </c>
      <c r="P89">
        <f t="shared" si="26"/>
        <v>7877.4494039614128</v>
      </c>
      <c r="T89" s="4"/>
    </row>
    <row r="90" spans="1:20" x14ac:dyDescent="0.25">
      <c r="A90">
        <f>Input!G91</f>
        <v>243</v>
      </c>
      <c r="B90">
        <f t="shared" si="18"/>
        <v>87</v>
      </c>
      <c r="C90" s="4">
        <f>Input!I91</f>
        <v>7272.9001684285704</v>
      </c>
      <c r="D90">
        <f t="shared" si="19"/>
        <v>3203.1751572857129</v>
      </c>
      <c r="E90">
        <f t="shared" si="20"/>
        <v>2903.0624042307131</v>
      </c>
      <c r="F90">
        <f t="shared" si="21"/>
        <v>90067.664546251268</v>
      </c>
      <c r="G90">
        <f t="shared" si="22"/>
        <v>81781136.976499841</v>
      </c>
      <c r="L90">
        <f>Input!J91</f>
        <v>220.56772585714225</v>
      </c>
      <c r="M90">
        <f t="shared" si="23"/>
        <v>216.46185214285697</v>
      </c>
      <c r="N90">
        <f t="shared" si="24"/>
        <v>97.682663843791033</v>
      </c>
      <c r="O90">
        <f t="shared" si="25"/>
        <v>15100.738466025174</v>
      </c>
      <c r="P90">
        <f t="shared" si="26"/>
        <v>7142.0745740310158</v>
      </c>
      <c r="T90" s="4"/>
    </row>
    <row r="91" spans="1:20" x14ac:dyDescent="0.25">
      <c r="A91">
        <f>Input!G92</f>
        <v>244</v>
      </c>
      <c r="B91">
        <f t="shared" si="18"/>
        <v>88</v>
      </c>
      <c r="C91" s="4">
        <f>Input!I92</f>
        <v>7514.0800427142849</v>
      </c>
      <c r="D91">
        <f t="shared" si="19"/>
        <v>3444.3550315714274</v>
      </c>
      <c r="E91">
        <f t="shared" si="20"/>
        <v>3005.277455845433</v>
      </c>
      <c r="F91">
        <f t="shared" si="21"/>
        <v>192789.11750541633</v>
      </c>
      <c r="G91">
        <f t="shared" si="22"/>
        <v>79942863.699557751</v>
      </c>
      <c r="L91">
        <f>Input!J92</f>
        <v>241.1798742857145</v>
      </c>
      <c r="M91">
        <f t="shared" si="23"/>
        <v>237.07400057142922</v>
      </c>
      <c r="N91">
        <f t="shared" si="24"/>
        <v>102.21505161471974</v>
      </c>
      <c r="O91">
        <f t="shared" si="25"/>
        <v>19311.221939981016</v>
      </c>
      <c r="P91">
        <f t="shared" si="26"/>
        <v>6396.5457199010443</v>
      </c>
      <c r="T91" s="4"/>
    </row>
    <row r="92" spans="1:20" x14ac:dyDescent="0.25">
      <c r="A92">
        <f>Input!G93</f>
        <v>245</v>
      </c>
      <c r="B92">
        <f t="shared" si="18"/>
        <v>89</v>
      </c>
      <c r="C92" s="4">
        <f>Input!I93</f>
        <v>7777.8895251428567</v>
      </c>
      <c r="D92">
        <f t="shared" si="19"/>
        <v>3708.1645139999991</v>
      </c>
      <c r="E92">
        <f t="shared" si="20"/>
        <v>3112.3389931827078</v>
      </c>
      <c r="F92">
        <f t="shared" si="21"/>
        <v>355008.05125719652</v>
      </c>
      <c r="G92">
        <f t="shared" si="22"/>
        <v>78039834.904986888</v>
      </c>
      <c r="L92">
        <f>Input!J93</f>
        <v>263.80948242857176</v>
      </c>
      <c r="M92">
        <f t="shared" si="23"/>
        <v>259.70360871428647</v>
      </c>
      <c r="N92">
        <f t="shared" si="24"/>
        <v>107.06153733727494</v>
      </c>
      <c r="O92">
        <f t="shared" si="25"/>
        <v>24569.918290344198</v>
      </c>
      <c r="P92">
        <f t="shared" si="26"/>
        <v>5644.8057203851113</v>
      </c>
      <c r="T92" s="4"/>
    </row>
    <row r="93" spans="1:20" x14ac:dyDescent="0.25">
      <c r="A93">
        <f>Input!G94</f>
        <v>246</v>
      </c>
      <c r="B93">
        <f t="shared" si="18"/>
        <v>90</v>
      </c>
      <c r="C93" s="4">
        <f>Input!I94</f>
        <v>8059.8395902857146</v>
      </c>
      <c r="D93">
        <f t="shared" si="19"/>
        <v>3990.1145791428571</v>
      </c>
      <c r="E93">
        <f t="shared" si="20"/>
        <v>3224.589901591633</v>
      </c>
      <c r="F93">
        <f t="shared" si="21"/>
        <v>586028.03193990572</v>
      </c>
      <c r="G93">
        <f t="shared" si="22"/>
        <v>76069182.577700317</v>
      </c>
      <c r="L93">
        <f>Input!J94</f>
        <v>281.95006514285797</v>
      </c>
      <c r="M93">
        <f t="shared" si="23"/>
        <v>277.84419142857269</v>
      </c>
      <c r="N93">
        <f t="shared" si="24"/>
        <v>112.25090840892506</v>
      </c>
      <c r="O93">
        <f t="shared" si="25"/>
        <v>28797.803796207929</v>
      </c>
      <c r="P93">
        <f t="shared" si="26"/>
        <v>4891.9604461636536</v>
      </c>
      <c r="T93" s="4"/>
    </row>
    <row r="94" spans="1:20" x14ac:dyDescent="0.25">
      <c r="A94">
        <f>Input!G95</f>
        <v>247</v>
      </c>
      <c r="B94">
        <f t="shared" si="18"/>
        <v>91</v>
      </c>
      <c r="C94" s="4">
        <f>Input!I95</f>
        <v>8368.0852222857156</v>
      </c>
      <c r="D94">
        <f t="shared" si="19"/>
        <v>4298.3602111428581</v>
      </c>
      <c r="E94">
        <f t="shared" si="20"/>
        <v>3342.4051052957184</v>
      </c>
      <c r="F94">
        <f t="shared" si="21"/>
        <v>913850.16439521615</v>
      </c>
      <c r="G94">
        <f t="shared" si="22"/>
        <v>74027949.988529891</v>
      </c>
      <c r="L94">
        <f>Input!J95</f>
        <v>308.24563200000102</v>
      </c>
      <c r="M94">
        <f t="shared" si="23"/>
        <v>304.13975828571574</v>
      </c>
      <c r="N94">
        <f t="shared" si="24"/>
        <v>117.81520370408525</v>
      </c>
      <c r="O94">
        <f t="shared" si="25"/>
        <v>36263.748020965912</v>
      </c>
      <c r="P94">
        <f t="shared" si="26"/>
        <v>4144.5598129142772</v>
      </c>
      <c r="T94" s="4"/>
    </row>
    <row r="95" spans="1:20" x14ac:dyDescent="0.25">
      <c r="A95">
        <f>Input!G96</f>
        <v>248</v>
      </c>
      <c r="B95">
        <f t="shared" si="18"/>
        <v>92</v>
      </c>
      <c r="C95" s="4">
        <f>Input!I96</f>
        <v>8699.4831572857147</v>
      </c>
      <c r="D95">
        <f t="shared" si="19"/>
        <v>4629.7581461428572</v>
      </c>
      <c r="E95">
        <f t="shared" si="20"/>
        <v>3466.1952490896847</v>
      </c>
      <c r="F95">
        <f t="shared" si="21"/>
        <v>1353878.6153987716</v>
      </c>
      <c r="G95">
        <f t="shared" si="22"/>
        <v>71913105.653609753</v>
      </c>
      <c r="L95">
        <f>Input!J96</f>
        <v>331.39793499999905</v>
      </c>
      <c r="M95">
        <f t="shared" si="23"/>
        <v>327.29206128571377</v>
      </c>
      <c r="N95">
        <f t="shared" si="24"/>
        <v>123.79014379396654</v>
      </c>
      <c r="O95">
        <f t="shared" si="25"/>
        <v>43100.994969447594</v>
      </c>
      <c r="P95">
        <f t="shared" si="26"/>
        <v>3410.947279643568</v>
      </c>
      <c r="T95" s="4"/>
    </row>
    <row r="96" spans="1:20" x14ac:dyDescent="0.25">
      <c r="A96">
        <f>Input!G97</f>
        <v>249</v>
      </c>
      <c r="B96">
        <f t="shared" si="18"/>
        <v>93</v>
      </c>
      <c r="C96" s="4">
        <f>Input!I97</f>
        <v>9056.3086547142866</v>
      </c>
      <c r="D96">
        <f t="shared" si="19"/>
        <v>4986.5836435714291</v>
      </c>
      <c r="E96">
        <f t="shared" si="20"/>
        <v>3596.410873978296</v>
      </c>
      <c r="F96">
        <f t="shared" si="21"/>
        <v>1932580.3293182424</v>
      </c>
      <c r="G96">
        <f t="shared" si="22"/>
        <v>69721563.217876613</v>
      </c>
      <c r="L96">
        <f>Input!J97</f>
        <v>356.82549742857191</v>
      </c>
      <c r="M96">
        <f t="shared" si="23"/>
        <v>352.71962371428663</v>
      </c>
      <c r="N96">
        <f t="shared" si="24"/>
        <v>130.2156248886113</v>
      </c>
      <c r="O96">
        <f t="shared" si="25"/>
        <v>51352.03433257719</v>
      </c>
      <c r="P96">
        <f t="shared" si="26"/>
        <v>2701.6952857135961</v>
      </c>
      <c r="T96" s="4"/>
    </row>
    <row r="97" spans="1:20" x14ac:dyDescent="0.25">
      <c r="A97">
        <f>Input!G98</f>
        <v>250</v>
      </c>
      <c r="B97">
        <f t="shared" si="18"/>
        <v>94</v>
      </c>
      <c r="C97" s="4">
        <f>Input!I98</f>
        <v>9441.3643992857142</v>
      </c>
      <c r="D97">
        <f t="shared" si="19"/>
        <v>5371.6393881428567</v>
      </c>
      <c r="E97">
        <f t="shared" si="20"/>
        <v>3733.5471604785985</v>
      </c>
      <c r="F97">
        <f t="shared" si="21"/>
        <v>2683346.1463340521</v>
      </c>
      <c r="G97">
        <f t="shared" si="22"/>
        <v>67450208.979696423</v>
      </c>
      <c r="L97">
        <f>Input!J98</f>
        <v>385.05574457142757</v>
      </c>
      <c r="M97">
        <f t="shared" si="23"/>
        <v>380.94987085714229</v>
      </c>
      <c r="N97">
        <f t="shared" si="24"/>
        <v>137.13628650030248</v>
      </c>
      <c r="O97">
        <f t="shared" si="25"/>
        <v>61464.057690280351</v>
      </c>
      <c r="P97">
        <f t="shared" si="26"/>
        <v>2030.1488342384609</v>
      </c>
      <c r="T97" s="4"/>
    </row>
    <row r="98" spans="1:20" x14ac:dyDescent="0.25">
      <c r="A98">
        <f>Input!G99</f>
        <v>251</v>
      </c>
      <c r="B98">
        <f t="shared" si="18"/>
        <v>95</v>
      </c>
      <c r="C98" s="4">
        <f>Input!I99</f>
        <v>9855.0761149999998</v>
      </c>
      <c r="D98">
        <f t="shared" si="19"/>
        <v>5785.3511038571423</v>
      </c>
      <c r="E98">
        <f t="shared" si="20"/>
        <v>3878.1493248066231</v>
      </c>
      <c r="F98">
        <f t="shared" si="21"/>
        <v>3637418.6260134657</v>
      </c>
      <c r="G98">
        <f t="shared" si="22"/>
        <v>65095939.251913972</v>
      </c>
      <c r="L98">
        <f>Input!J99</f>
        <v>413.71171571428567</v>
      </c>
      <c r="M98">
        <f t="shared" si="23"/>
        <v>409.60584200000039</v>
      </c>
      <c r="N98">
        <f t="shared" si="24"/>
        <v>144.60216432802466</v>
      </c>
      <c r="O98">
        <f t="shared" si="25"/>
        <v>72419.950647314676</v>
      </c>
      <c r="P98">
        <f t="shared" si="26"/>
        <v>1413.1054689637217</v>
      </c>
      <c r="T98" s="4"/>
    </row>
    <row r="99" spans="1:20" x14ac:dyDescent="0.25">
      <c r="A99">
        <f>Input!G100</f>
        <v>252</v>
      </c>
      <c r="B99">
        <f t="shared" si="18"/>
        <v>96</v>
      </c>
      <c r="C99" s="4">
        <f>Input!I100</f>
        <v>10289.203672857142</v>
      </c>
      <c r="D99">
        <f t="shared" si="19"/>
        <v>6219.4786617142845</v>
      </c>
      <c r="E99">
        <f t="shared" si="20"/>
        <v>4030.818766315153</v>
      </c>
      <c r="F99">
        <f t="shared" si="21"/>
        <v>4790232.1377285374</v>
      </c>
      <c r="G99">
        <f t="shared" si="22"/>
        <v>62655710.368933089</v>
      </c>
      <c r="L99">
        <f>Input!J100</f>
        <v>434.12755785714216</v>
      </c>
      <c r="M99">
        <f t="shared" si="23"/>
        <v>430.02168414285688</v>
      </c>
      <c r="N99">
        <f t="shared" si="24"/>
        <v>152.66944150852981</v>
      </c>
      <c r="O99">
        <f t="shared" si="25"/>
        <v>79218.671258509014</v>
      </c>
      <c r="P99">
        <f t="shared" si="26"/>
        <v>871.66763542103524</v>
      </c>
      <c r="T99" s="4"/>
    </row>
    <row r="100" spans="1:20" x14ac:dyDescent="0.25">
      <c r="A100">
        <f>Input!G101</f>
        <v>253</v>
      </c>
      <c r="B100">
        <f t="shared" si="18"/>
        <v>97</v>
      </c>
      <c r="C100" s="4">
        <f>Input!I101</f>
        <v>10735.738727142856</v>
      </c>
      <c r="D100">
        <f t="shared" si="19"/>
        <v>6666.0137159999986</v>
      </c>
      <c r="E100">
        <f t="shared" si="20"/>
        <v>4192.2200794485452</v>
      </c>
      <c r="F100">
        <f t="shared" si="21"/>
        <v>6119654.9562424645</v>
      </c>
      <c r="G100">
        <f t="shared" si="22"/>
        <v>60126604.939593524</v>
      </c>
      <c r="L100">
        <f>Input!J101</f>
        <v>446.53505428571407</v>
      </c>
      <c r="M100">
        <f t="shared" si="23"/>
        <v>442.42918057142879</v>
      </c>
      <c r="N100">
        <f t="shared" si="24"/>
        <v>161.40131313339248</v>
      </c>
      <c r="O100">
        <f t="shared" si="25"/>
        <v>81301.250343519132</v>
      </c>
      <c r="P100">
        <f t="shared" si="26"/>
        <v>432.31334846021736</v>
      </c>
      <c r="T100" s="4"/>
    </row>
    <row r="101" spans="1:20" x14ac:dyDescent="0.25">
      <c r="A101">
        <f>Input!G102</f>
        <v>254</v>
      </c>
      <c r="B101">
        <f t="shared" si="18"/>
        <v>98</v>
      </c>
      <c r="C101" s="4">
        <f>Input!I102</f>
        <v>11197.060603142858</v>
      </c>
      <c r="D101">
        <f t="shared" si="19"/>
        <v>7127.3355920000004</v>
      </c>
      <c r="E101">
        <f t="shared" si="20"/>
        <v>4363.0890601650917</v>
      </c>
      <c r="F101">
        <f t="shared" si="21"/>
        <v>7641058.8887613202</v>
      </c>
      <c r="G101">
        <f t="shared" si="22"/>
        <v>57505918.963244557</v>
      </c>
      <c r="L101">
        <f>Input!J102</f>
        <v>461.32187600000179</v>
      </c>
      <c r="M101">
        <f t="shared" si="23"/>
        <v>457.21600228571651</v>
      </c>
      <c r="N101">
        <f t="shared" si="24"/>
        <v>170.86898071654647</v>
      </c>
      <c r="O101">
        <f t="shared" si="25"/>
        <v>84362.884378541843</v>
      </c>
      <c r="P101">
        <f t="shared" si="26"/>
        <v>128.2438185893439</v>
      </c>
      <c r="T101" s="4"/>
    </row>
    <row r="102" spans="1:20" x14ac:dyDescent="0.25">
      <c r="A102">
        <f>Input!G103</f>
        <v>255</v>
      </c>
      <c r="B102">
        <f t="shared" si="18"/>
        <v>99</v>
      </c>
      <c r="C102" s="4">
        <f>Input!I103</f>
        <v>11671.532627714287</v>
      </c>
      <c r="D102">
        <f t="shared" si="19"/>
        <v>7601.8076165714292</v>
      </c>
      <c r="E102">
        <f t="shared" si="20"/>
        <v>4544.2418551389082</v>
      </c>
      <c r="F102">
        <f t="shared" si="21"/>
        <v>9348708.3854844309</v>
      </c>
      <c r="G102">
        <f t="shared" si="22"/>
        <v>54791275.73836042</v>
      </c>
      <c r="L102">
        <f>Input!J103</f>
        <v>474.47202457142885</v>
      </c>
      <c r="M102">
        <f t="shared" si="23"/>
        <v>470.36615085714357</v>
      </c>
      <c r="N102">
        <f t="shared" si="24"/>
        <v>181.15279497381667</v>
      </c>
      <c r="O102">
        <f t="shared" si="25"/>
        <v>86036.170451736747</v>
      </c>
      <c r="P102">
        <f t="shared" si="26"/>
        <v>1.0829825524404646</v>
      </c>
      <c r="T102" s="4"/>
    </row>
    <row r="103" spans="1:20" x14ac:dyDescent="0.25">
      <c r="A103">
        <f>Input!G104</f>
        <v>256</v>
      </c>
      <c r="B103">
        <f t="shared" si="18"/>
        <v>100</v>
      </c>
      <c r="C103" s="4">
        <f>Input!I104</f>
        <v>12164.152330285715</v>
      </c>
      <c r="D103">
        <f t="shared" si="19"/>
        <v>8094.4273191428574</v>
      </c>
      <c r="E103">
        <f t="shared" si="20"/>
        <v>4736.5854217460937</v>
      </c>
      <c r="F103">
        <f t="shared" si="21"/>
        <v>11275102.207913099</v>
      </c>
      <c r="G103">
        <f t="shared" si="22"/>
        <v>51980774.185546443</v>
      </c>
      <c r="L103">
        <f>Input!J104</f>
        <v>492.61970257142821</v>
      </c>
      <c r="M103">
        <f t="shared" si="23"/>
        <v>488.51382885714293</v>
      </c>
      <c r="N103">
        <f t="shared" si="24"/>
        <v>192.34356660718547</v>
      </c>
      <c r="O103">
        <f t="shared" si="25"/>
        <v>90165.75782961637</v>
      </c>
      <c r="P103">
        <f t="shared" si="26"/>
        <v>103.02467529795331</v>
      </c>
      <c r="T103" s="4"/>
    </row>
    <row r="104" spans="1:20" x14ac:dyDescent="0.25">
      <c r="A104">
        <f>Input!G105</f>
        <v>257</v>
      </c>
      <c r="B104">
        <f t="shared" si="18"/>
        <v>101</v>
      </c>
      <c r="C104" s="4">
        <f>Input!I105</f>
        <v>12672.672833000002</v>
      </c>
      <c r="D104">
        <f t="shared" si="19"/>
        <v>8602.9478218571458</v>
      </c>
      <c r="E104">
        <f t="shared" si="20"/>
        <v>4941.1294871279351</v>
      </c>
      <c r="F104">
        <f t="shared" si="21"/>
        <v>13408913.516559009</v>
      </c>
      <c r="G104">
        <f t="shared" si="22"/>
        <v>49073181.390611842</v>
      </c>
      <c r="L104">
        <f>Input!J105</f>
        <v>508.52050271428743</v>
      </c>
      <c r="M104">
        <f t="shared" si="23"/>
        <v>504.41462900000215</v>
      </c>
      <c r="N104">
        <f t="shared" si="24"/>
        <v>204.54406538184131</v>
      </c>
      <c r="O104">
        <f t="shared" si="25"/>
        <v>92401.674453326559</v>
      </c>
      <c r="P104">
        <f t="shared" si="26"/>
        <v>499.54958551078352</v>
      </c>
      <c r="T104" s="4"/>
    </row>
    <row r="105" spans="1:20" x14ac:dyDescent="0.25">
      <c r="A105">
        <f>Input!G106</f>
        <v>258</v>
      </c>
      <c r="B105">
        <f t="shared" si="18"/>
        <v>102</v>
      </c>
      <c r="C105" s="4">
        <f>Input!I106</f>
        <v>13200.239765000002</v>
      </c>
      <c r="D105">
        <f t="shared" si="19"/>
        <v>9130.5147538571437</v>
      </c>
      <c r="E105">
        <f t="shared" si="20"/>
        <v>5159.0002141475088</v>
      </c>
      <c r="F105">
        <f t="shared" si="21"/>
        <v>15772927.739125032</v>
      </c>
      <c r="G105">
        <f t="shared" si="22"/>
        <v>46068181.989729099</v>
      </c>
      <c r="L105">
        <f>Input!J106</f>
        <v>527.56693199999972</v>
      </c>
      <c r="M105">
        <f t="shared" si="23"/>
        <v>523.46105828571444</v>
      </c>
      <c r="N105">
        <f t="shared" si="24"/>
        <v>217.87072701957354</v>
      </c>
      <c r="O105">
        <f t="shared" si="25"/>
        <v>95911.739379278137</v>
      </c>
      <c r="P105">
        <f t="shared" si="26"/>
        <v>1272.8674212154979</v>
      </c>
      <c r="T105" s="4"/>
    </row>
    <row r="106" spans="1:20" x14ac:dyDescent="0.25">
      <c r="A106">
        <f>Input!G107</f>
        <v>259</v>
      </c>
      <c r="B106">
        <f t="shared" si="18"/>
        <v>103</v>
      </c>
      <c r="C106" s="4">
        <f>Input!I107</f>
        <v>13734.213846714285</v>
      </c>
      <c r="D106">
        <f t="shared" si="19"/>
        <v>9664.4888355714284</v>
      </c>
      <c r="E106">
        <f t="shared" si="20"/>
        <v>5391.4557984761368</v>
      </c>
      <c r="F106">
        <f t="shared" si="21"/>
        <v>18258811.336107813</v>
      </c>
      <c r="G106">
        <f t="shared" si="22"/>
        <v>42966700.645553783</v>
      </c>
      <c r="L106">
        <f>Input!J107</f>
        <v>533.97408171428287</v>
      </c>
      <c r="M106">
        <f t="shared" si="23"/>
        <v>529.86820799999759</v>
      </c>
      <c r="N106">
        <f t="shared" si="24"/>
        <v>232.45558432862839</v>
      </c>
      <c r="O106">
        <f t="shared" si="25"/>
        <v>90913.404265702935</v>
      </c>
      <c r="P106">
        <f t="shared" si="26"/>
        <v>2526.2811972930749</v>
      </c>
      <c r="T106" s="4"/>
    </row>
    <row r="107" spans="1:20" x14ac:dyDescent="0.25">
      <c r="A107">
        <f>Input!G108</f>
        <v>260</v>
      </c>
      <c r="B107">
        <f t="shared" si="18"/>
        <v>104</v>
      </c>
      <c r="C107" s="4">
        <f>Input!I108</f>
        <v>14275.321174428571</v>
      </c>
      <c r="D107">
        <f t="shared" si="19"/>
        <v>10205.596163285714</v>
      </c>
      <c r="E107">
        <f t="shared" si="20"/>
        <v>5639.9042305092235</v>
      </c>
      <c r="F107">
        <f t="shared" si="21"/>
        <v>20845542.825020328</v>
      </c>
      <c r="G107">
        <f t="shared" si="22"/>
        <v>39771318.521214806</v>
      </c>
      <c r="L107">
        <f>Input!J108</f>
        <v>541.10732771428593</v>
      </c>
      <c r="M107">
        <f t="shared" si="23"/>
        <v>537.00145400000065</v>
      </c>
      <c r="N107">
        <f t="shared" si="24"/>
        <v>248.44843203308631</v>
      </c>
      <c r="O107">
        <f t="shared" si="25"/>
        <v>85649.229221339279</v>
      </c>
      <c r="P107">
        <f t="shared" si="26"/>
        <v>4389.7213919568339</v>
      </c>
      <c r="T107" s="4"/>
    </row>
    <row r="108" spans="1:20" x14ac:dyDescent="0.25">
      <c r="A108">
        <f>Input!G109</f>
        <v>261</v>
      </c>
      <c r="B108">
        <f t="shared" si="18"/>
        <v>105</v>
      </c>
      <c r="C108" s="4">
        <f>Input!I109</f>
        <v>14832.627309285714</v>
      </c>
      <c r="D108">
        <f t="shared" si="19"/>
        <v>10762.902298142857</v>
      </c>
      <c r="E108">
        <f t="shared" si="20"/>
        <v>5905.9234521490644</v>
      </c>
      <c r="F108">
        <f t="shared" si="21"/>
        <v>23590243.510431193</v>
      </c>
      <c r="G108">
        <f t="shared" si="22"/>
        <v>36486810.615029708</v>
      </c>
      <c r="L108">
        <f>Input!J109</f>
        <v>557.30613485714275</v>
      </c>
      <c r="M108">
        <f t="shared" si="23"/>
        <v>553.20026114285747</v>
      </c>
      <c r="N108">
        <f t="shared" si="24"/>
        <v>266.01922163984125</v>
      </c>
      <c r="O108">
        <f t="shared" si="25"/>
        <v>84848.065811663735</v>
      </c>
      <c r="P108">
        <f t="shared" si="26"/>
        <v>7026.7584066715281</v>
      </c>
      <c r="T108" s="4"/>
    </row>
    <row r="109" spans="1:20" x14ac:dyDescent="0.25">
      <c r="A109">
        <f>Input!G110</f>
        <v>262</v>
      </c>
      <c r="B109">
        <f t="shared" si="18"/>
        <v>106</v>
      </c>
      <c r="C109" s="4">
        <f>Input!I110</f>
        <v>15395.640513999999</v>
      </c>
      <c r="D109">
        <f t="shared" si="19"/>
        <v>11325.91550285714</v>
      </c>
      <c r="E109">
        <f t="shared" si="20"/>
        <v>6191.2841120413104</v>
      </c>
      <c r="F109">
        <f t="shared" si="21"/>
        <v>26364439.519551303</v>
      </c>
      <c r="G109">
        <f t="shared" si="22"/>
        <v>33120838.382286243</v>
      </c>
      <c r="L109">
        <f>Input!J110</f>
        <v>563.01320471428517</v>
      </c>
      <c r="M109">
        <f t="shared" si="23"/>
        <v>558.90733099999989</v>
      </c>
      <c r="N109">
        <f t="shared" si="24"/>
        <v>285.36065989224591</v>
      </c>
      <c r="O109">
        <f t="shared" si="25"/>
        <v>77090.935646154525</v>
      </c>
      <c r="P109">
        <f t="shared" si="26"/>
        <v>10643.47124704588</v>
      </c>
      <c r="T109" s="4"/>
    </row>
    <row r="110" spans="1:20" x14ac:dyDescent="0.25">
      <c r="A110">
        <f>Input!G111</f>
        <v>263</v>
      </c>
      <c r="B110">
        <f t="shared" si="18"/>
        <v>107</v>
      </c>
      <c r="C110" s="4">
        <f>Input!I111</f>
        <v>15966.872561714286</v>
      </c>
      <c r="D110">
        <f t="shared" si="19"/>
        <v>11897.14755057143</v>
      </c>
      <c r="E110">
        <f t="shared" si="20"/>
        <v>6497.975058728086</v>
      </c>
      <c r="F110">
        <f t="shared" si="21"/>
        <v>29151063.596677862</v>
      </c>
      <c r="G110">
        <f t="shared" si="22"/>
        <v>29684841.576836303</v>
      </c>
      <c r="L110">
        <f>Input!J111</f>
        <v>571.23204771428755</v>
      </c>
      <c r="M110">
        <f t="shared" si="23"/>
        <v>567.12617400000227</v>
      </c>
      <c r="N110">
        <f t="shared" si="24"/>
        <v>306.69094668677593</v>
      </c>
      <c r="O110">
        <f t="shared" si="25"/>
        <v>69981.994132848107</v>
      </c>
      <c r="P110">
        <f t="shared" si="26"/>
        <v>15499.624328217287</v>
      </c>
      <c r="T110" s="4"/>
    </row>
    <row r="111" spans="1:20" x14ac:dyDescent="0.25">
      <c r="A111">
        <f>Input!G112</f>
        <v>264</v>
      </c>
      <c r="B111">
        <f t="shared" si="18"/>
        <v>108</v>
      </c>
      <c r="C111" s="4">
        <f>Input!I112</f>
        <v>16545.436526714289</v>
      </c>
      <c r="D111">
        <f t="shared" si="19"/>
        <v>12475.711515571431</v>
      </c>
      <c r="E111">
        <f t="shared" si="20"/>
        <v>6828.2315868114392</v>
      </c>
      <c r="F111">
        <f t="shared" si="21"/>
        <v>31894029.54574696</v>
      </c>
      <c r="G111">
        <f t="shared" si="22"/>
        <v>26195185.010950156</v>
      </c>
      <c r="L111">
        <f>Input!J112</f>
        <v>578.56396500000301</v>
      </c>
      <c r="M111">
        <f t="shared" si="23"/>
        <v>574.45809128571773</v>
      </c>
      <c r="N111">
        <f t="shared" si="24"/>
        <v>330.25652808335349</v>
      </c>
      <c r="O111">
        <f t="shared" si="25"/>
        <v>61656.58322811588</v>
      </c>
      <c r="P111">
        <f t="shared" si="26"/>
        <v>21922.672293061045</v>
      </c>
      <c r="T111" s="4"/>
    </row>
    <row r="112" spans="1:20" x14ac:dyDescent="0.25">
      <c r="A112">
        <f>Input!G113</f>
        <v>265</v>
      </c>
      <c r="B112">
        <f t="shared" si="18"/>
        <v>109</v>
      </c>
      <c r="C112" s="4">
        <f>Input!I113</f>
        <v>17117.945747142854</v>
      </c>
      <c r="D112">
        <f t="shared" si="19"/>
        <v>13048.220735999996</v>
      </c>
      <c r="E112">
        <f t="shared" si="20"/>
        <v>7184.5662328917233</v>
      </c>
      <c r="F112">
        <f t="shared" si="21"/>
        <v>34382444.131821923</v>
      </c>
      <c r="G112">
        <f t="shared" si="22"/>
        <v>22674630.158342689</v>
      </c>
      <c r="L112">
        <f>Input!J113</f>
        <v>572.50922042856473</v>
      </c>
      <c r="M112">
        <f t="shared" si="23"/>
        <v>568.40334671427945</v>
      </c>
      <c r="N112">
        <f t="shared" si="24"/>
        <v>356.33464608028419</v>
      </c>
      <c r="O112">
        <f t="shared" si="25"/>
        <v>46731.446594660272</v>
      </c>
      <c r="P112">
        <f t="shared" si="26"/>
        <v>30325.152880928075</v>
      </c>
      <c r="T112" s="4"/>
    </row>
    <row r="113" spans="1:20" x14ac:dyDescent="0.25">
      <c r="A113">
        <f>Input!G114</f>
        <v>266</v>
      </c>
      <c r="B113">
        <f t="shared" si="18"/>
        <v>110</v>
      </c>
      <c r="C113" s="4">
        <f>Input!I114</f>
        <v>17693.67864614286</v>
      </c>
      <c r="D113">
        <f t="shared" si="19"/>
        <v>13623.953635000002</v>
      </c>
      <c r="E113">
        <f t="shared" si="20"/>
        <v>7569.801556253833</v>
      </c>
      <c r="F113">
        <f t="shared" si="21"/>
        <v>36652757.392586552</v>
      </c>
      <c r="G113">
        <f t="shared" si="22"/>
        <v>19154218.111984551</v>
      </c>
      <c r="L113">
        <f>Input!J114</f>
        <v>575.732899000006</v>
      </c>
      <c r="M113">
        <f t="shared" si="23"/>
        <v>571.62702528572072</v>
      </c>
      <c r="N113">
        <f t="shared" si="24"/>
        <v>385.23532336210957</v>
      </c>
      <c r="O113">
        <f t="shared" si="25"/>
        <v>36289.326323916073</v>
      </c>
      <c r="P113">
        <f t="shared" si="26"/>
        <v>41225.998500815716</v>
      </c>
      <c r="T113" s="4"/>
    </row>
    <row r="114" spans="1:20" x14ac:dyDescent="0.25">
      <c r="A114">
        <f>Input!G115</f>
        <v>267</v>
      </c>
      <c r="B114">
        <f t="shared" si="18"/>
        <v>111</v>
      </c>
      <c r="C114" s="4">
        <f>Input!I115</f>
        <v>18274.338120571429</v>
      </c>
      <c r="D114">
        <f t="shared" si="19"/>
        <v>14204.61310942857</v>
      </c>
      <c r="E114">
        <f t="shared" si="20"/>
        <v>7987.1037628318909</v>
      </c>
      <c r="F114">
        <f t="shared" si="21"/>
        <v>38657422.475017063</v>
      </c>
      <c r="G114">
        <f t="shared" si="22"/>
        <v>15675668.609439539</v>
      </c>
      <c r="L114">
        <f>Input!J115</f>
        <v>580.6594744285685</v>
      </c>
      <c r="M114">
        <f t="shared" si="23"/>
        <v>576.55360071428322</v>
      </c>
      <c r="N114">
        <f t="shared" si="24"/>
        <v>417.30220657805773</v>
      </c>
      <c r="O114">
        <f t="shared" si="25"/>
        <v>26685.596959583519</v>
      </c>
      <c r="P114">
        <f t="shared" si="26"/>
        <v>55276.122976023209</v>
      </c>
      <c r="T114" s="4"/>
    </row>
    <row r="115" spans="1:20" x14ac:dyDescent="0.25">
      <c r="A115">
        <f>Input!G116</f>
        <v>268</v>
      </c>
      <c r="B115">
        <f t="shared" si="18"/>
        <v>112</v>
      </c>
      <c r="C115" s="4">
        <f>Input!I116</f>
        <v>18848.141069571429</v>
      </c>
      <c r="D115">
        <f t="shared" si="19"/>
        <v>14778.416058428571</v>
      </c>
      <c r="E115">
        <f t="shared" si="20"/>
        <v>8440.0151403053442</v>
      </c>
      <c r="F115">
        <f t="shared" si="21"/>
        <v>40175326.198865362</v>
      </c>
      <c r="G115">
        <f t="shared" si="22"/>
        <v>12294417.66224565</v>
      </c>
      <c r="L115">
        <f>Input!J116</f>
        <v>573.80294900000081</v>
      </c>
      <c r="M115">
        <f t="shared" si="23"/>
        <v>569.69707528571553</v>
      </c>
      <c r="N115">
        <f t="shared" si="24"/>
        <v>452.91137747345385</v>
      </c>
      <c r="O115">
        <f t="shared" si="25"/>
        <v>14614.772066158219</v>
      </c>
      <c r="P115">
        <f t="shared" si="26"/>
        <v>73288.191138836293</v>
      </c>
      <c r="T115" s="4"/>
    </row>
    <row r="116" spans="1:20" x14ac:dyDescent="0.25">
      <c r="A116">
        <f>Input!G117</f>
        <v>269</v>
      </c>
      <c r="B116">
        <f t="shared" si="18"/>
        <v>113</v>
      </c>
      <c r="C116" s="4">
        <f>Input!I117</f>
        <v>19425.063631285713</v>
      </c>
      <c r="D116">
        <f t="shared" si="19"/>
        <v>15355.338620142855</v>
      </c>
      <c r="E116">
        <f t="shared" si="20"/>
        <v>8932.4819333372288</v>
      </c>
      <c r="F116">
        <f t="shared" si="21"/>
        <v>41253088.01924374</v>
      </c>
      <c r="G116">
        <f t="shared" si="22"/>
        <v>9083429.5301365275</v>
      </c>
      <c r="L116">
        <f>Input!J117</f>
        <v>576.9225617142838</v>
      </c>
      <c r="M116">
        <f t="shared" si="23"/>
        <v>572.81668799999852</v>
      </c>
      <c r="N116">
        <f t="shared" si="24"/>
        <v>492.46679303188552</v>
      </c>
      <c r="O116">
        <f t="shared" si="25"/>
        <v>7132.7768637347672</v>
      </c>
      <c r="P116">
        <f t="shared" si="26"/>
        <v>96269.541531881667</v>
      </c>
      <c r="T116" s="4"/>
    </row>
    <row r="117" spans="1:20" x14ac:dyDescent="0.25">
      <c r="A117">
        <f>Input!G118</f>
        <v>270</v>
      </c>
      <c r="B117">
        <f t="shared" si="18"/>
        <v>114</v>
      </c>
      <c r="C117" s="4">
        <f>Input!I118</f>
        <v>19997.726585428572</v>
      </c>
      <c r="D117">
        <f t="shared" si="19"/>
        <v>15928.001574285714</v>
      </c>
      <c r="E117">
        <f t="shared" si="20"/>
        <v>9468.8723314932213</v>
      </c>
      <c r="F117">
        <f t="shared" si="21"/>
        <v>41720350.575097121</v>
      </c>
      <c r="G117">
        <f t="shared" si="22"/>
        <v>6137919.2779615689</v>
      </c>
      <c r="L117">
        <f>Input!J118</f>
        <v>572.66295414285923</v>
      </c>
      <c r="M117">
        <f t="shared" si="23"/>
        <v>568.55708042857395</v>
      </c>
      <c r="N117">
        <f t="shared" si="24"/>
        <v>536.39039815599165</v>
      </c>
      <c r="O117">
        <f t="shared" si="25"/>
        <v>1315.6983178204437</v>
      </c>
      <c r="P117">
        <f t="shared" si="26"/>
        <v>125455.47138854268</v>
      </c>
      <c r="T117" s="4"/>
    </row>
    <row r="118" spans="1:20" x14ac:dyDescent="0.25">
      <c r="A118">
        <f>Input!G119</f>
        <v>271</v>
      </c>
      <c r="B118">
        <f t="shared" si="18"/>
        <v>115</v>
      </c>
      <c r="C118" s="4">
        <f>Input!I119</f>
        <v>20561.72605142857</v>
      </c>
      <c r="D118">
        <f t="shared" si="19"/>
        <v>16492.001040285711</v>
      </c>
      <c r="E118">
        <f t="shared" si="20"/>
        <v>10053.976475460136</v>
      </c>
      <c r="F118">
        <f t="shared" si="21"/>
        <v>41448160.297297537</v>
      </c>
      <c r="G118">
        <f t="shared" si="22"/>
        <v>3581095.6439050147</v>
      </c>
      <c r="L118">
        <f>Input!J119</f>
        <v>563.99946599999748</v>
      </c>
      <c r="M118">
        <f t="shared" si="23"/>
        <v>559.8935922857122</v>
      </c>
      <c r="N118">
        <f t="shared" si="24"/>
        <v>585.10414396691476</v>
      </c>
      <c r="O118">
        <f t="shared" si="25"/>
        <v>445.40743208728367</v>
      </c>
      <c r="P118">
        <f t="shared" si="26"/>
        <v>162337.01969771439</v>
      </c>
      <c r="T118" s="4"/>
    </row>
    <row r="119" spans="1:20" x14ac:dyDescent="0.25">
      <c r="A119">
        <f>Input!G120</f>
        <v>272</v>
      </c>
      <c r="B119">
        <f t="shared" si="18"/>
        <v>116</v>
      </c>
      <c r="C119" s="4">
        <f>Input!I120</f>
        <v>21119.848157714288</v>
      </c>
      <c r="D119">
        <f t="shared" si="19"/>
        <v>17050.12314657143</v>
      </c>
      <c r="E119">
        <f t="shared" si="20"/>
        <v>10692.976635876141</v>
      </c>
      <c r="F119">
        <f t="shared" si="21"/>
        <v>40413311.758445293</v>
      </c>
      <c r="G119">
        <f t="shared" si="22"/>
        <v>1570956.7697908294</v>
      </c>
      <c r="L119">
        <f>Input!J120</f>
        <v>558.12210628571847</v>
      </c>
      <c r="M119">
        <f t="shared" si="23"/>
        <v>554.01623257143319</v>
      </c>
      <c r="N119">
        <f t="shared" si="24"/>
        <v>639.00016041600418</v>
      </c>
      <c r="O119">
        <f t="shared" si="25"/>
        <v>6541.2596399014246</v>
      </c>
      <c r="P119">
        <f t="shared" si="26"/>
        <v>208672.36204724663</v>
      </c>
      <c r="T119" s="4"/>
    </row>
    <row r="120" spans="1:20" x14ac:dyDescent="0.25">
      <c r="A120">
        <f>Input!G121</f>
        <v>273</v>
      </c>
      <c r="B120">
        <f t="shared" si="18"/>
        <v>117</v>
      </c>
      <c r="C120" s="4">
        <f>Input!I121</f>
        <v>21664.630904714286</v>
      </c>
      <c r="D120">
        <f t="shared" si="19"/>
        <v>17594.905893571427</v>
      </c>
      <c r="E120">
        <f t="shared" si="20"/>
        <v>11391.370929578386</v>
      </c>
      <c r="F120">
        <f t="shared" si="21"/>
        <v>38483846.049484141</v>
      </c>
      <c r="G120">
        <f t="shared" si="22"/>
        <v>308007.07317649061</v>
      </c>
      <c r="L120">
        <f>Input!J121</f>
        <v>544.78274699999747</v>
      </c>
      <c r="M120">
        <f t="shared" si="23"/>
        <v>540.67687328571219</v>
      </c>
      <c r="N120">
        <f t="shared" si="24"/>
        <v>698.3942937022457</v>
      </c>
      <c r="O120">
        <f t="shared" si="25"/>
        <v>23596.507280256988</v>
      </c>
      <c r="P120">
        <f t="shared" si="26"/>
        <v>266463.30128249101</v>
      </c>
      <c r="T120" s="4"/>
    </row>
    <row r="121" spans="1:20" x14ac:dyDescent="0.25">
      <c r="A121">
        <f>Input!G122</f>
        <v>274</v>
      </c>
      <c r="B121">
        <f t="shared" si="18"/>
        <v>118</v>
      </c>
      <c r="C121" s="4">
        <f>Input!I122</f>
        <v>22198.947930857143</v>
      </c>
      <c r="D121">
        <f t="shared" si="19"/>
        <v>18129.222919714284</v>
      </c>
      <c r="E121">
        <f t="shared" si="20"/>
        <v>12154.828380585164</v>
      </c>
      <c r="F121">
        <f t="shared" si="21"/>
        <v>35693390.109175846</v>
      </c>
      <c r="G121">
        <f t="shared" si="22"/>
        <v>43461.242536231053</v>
      </c>
      <c r="L121">
        <f>Input!J122</f>
        <v>534.31702614285678</v>
      </c>
      <c r="M121">
        <f t="shared" si="23"/>
        <v>530.21115242857149</v>
      </c>
      <c r="N121">
        <f t="shared" si="24"/>
        <v>763.45745100677686</v>
      </c>
      <c r="O121">
        <f t="shared" si="25"/>
        <v>52505.334306817807</v>
      </c>
      <c r="P121">
        <f t="shared" si="26"/>
        <v>337867.82788026513</v>
      </c>
      <c r="T121" s="4"/>
    </row>
    <row r="122" spans="1:20" x14ac:dyDescent="0.25">
      <c r="A122">
        <f>Input!G123</f>
        <v>275</v>
      </c>
      <c r="B122">
        <f t="shared" si="18"/>
        <v>119</v>
      </c>
      <c r="C122" s="4">
        <f>Input!I123</f>
        <v>22712.063890285714</v>
      </c>
      <c r="D122">
        <f t="shared" si="19"/>
        <v>18642.338879142855</v>
      </c>
      <c r="E122">
        <f t="shared" si="20"/>
        <v>12988.947759121256</v>
      </c>
      <c r="F122">
        <f t="shared" si="21"/>
        <v>31960831.155939069</v>
      </c>
      <c r="G122">
        <f t="shared" si="22"/>
        <v>1087000.1220898051</v>
      </c>
      <c r="L122">
        <f>Input!J123</f>
        <v>513.11595942857093</v>
      </c>
      <c r="M122">
        <f t="shared" si="23"/>
        <v>509.01008571428565</v>
      </c>
      <c r="N122">
        <f t="shared" si="24"/>
        <v>834.11937853609174</v>
      </c>
      <c r="O122">
        <f t="shared" si="25"/>
        <v>103043.19507871867</v>
      </c>
      <c r="P122">
        <f t="shared" si="26"/>
        <v>425007.40397596324</v>
      </c>
      <c r="T122" s="4"/>
    </row>
    <row r="123" spans="1:20" x14ac:dyDescent="0.25">
      <c r="A123">
        <f>Input!G124</f>
        <v>276</v>
      </c>
      <c r="B123">
        <f t="shared" si="18"/>
        <v>120</v>
      </c>
      <c r="C123" s="4">
        <f>Input!I124</f>
        <v>23205.246494857147</v>
      </c>
      <c r="D123">
        <f t="shared" si="19"/>
        <v>19135.521483714288</v>
      </c>
      <c r="E123">
        <f t="shared" si="20"/>
        <v>13898.88960573873</v>
      </c>
      <c r="F123">
        <f t="shared" si="21"/>
        <v>27422313.425429825</v>
      </c>
      <c r="G123">
        <f t="shared" si="22"/>
        <v>3812392.24942479</v>
      </c>
      <c r="L123">
        <f>Input!J124</f>
        <v>493.18260457143333</v>
      </c>
      <c r="M123">
        <f t="shared" si="23"/>
        <v>489.07673085714805</v>
      </c>
      <c r="N123">
        <f t="shared" si="24"/>
        <v>909.94184661747465</v>
      </c>
      <c r="O123">
        <f t="shared" si="25"/>
        <v>173688.26583079086</v>
      </c>
      <c r="P123">
        <f t="shared" si="26"/>
        <v>529617.71502454556</v>
      </c>
      <c r="T123" s="4"/>
    </row>
    <row r="124" spans="1:20" x14ac:dyDescent="0.25">
      <c r="A124">
        <f>Input!G125</f>
        <v>277</v>
      </c>
      <c r="B124">
        <f t="shared" si="18"/>
        <v>121</v>
      </c>
      <c r="C124" s="4">
        <f>Input!I125</f>
        <v>23681.459258428575</v>
      </c>
      <c r="D124">
        <f t="shared" si="19"/>
        <v>19611.734247285716</v>
      </c>
      <c r="E124">
        <f t="shared" si="20"/>
        <v>14888.85414623848</v>
      </c>
      <c r="F124">
        <f t="shared" si="21"/>
        <v>22305596.448867951</v>
      </c>
      <c r="G124">
        <f t="shared" si="22"/>
        <v>8658302.5258931536</v>
      </c>
      <c r="L124">
        <f>Input!J125</f>
        <v>476.21276357142779</v>
      </c>
      <c r="M124">
        <f t="shared" si="23"/>
        <v>472.10688985714251</v>
      </c>
      <c r="N124">
        <f t="shared" si="24"/>
        <v>989.96454049975057</v>
      </c>
      <c r="O124">
        <f t="shared" si="25"/>
        <v>263940.88829700911</v>
      </c>
      <c r="P124">
        <f t="shared" si="26"/>
        <v>652494.11937993299</v>
      </c>
      <c r="T124" s="4"/>
    </row>
    <row r="125" spans="1:20" x14ac:dyDescent="0.25">
      <c r="A125">
        <f>Input!G126</f>
        <v>278</v>
      </c>
      <c r="B125">
        <f t="shared" si="18"/>
        <v>122</v>
      </c>
      <c r="C125" s="4">
        <f>Input!I126</f>
        <v>24136.629419142857</v>
      </c>
      <c r="D125">
        <f t="shared" si="19"/>
        <v>20066.904407999999</v>
      </c>
      <c r="E125">
        <f t="shared" si="20"/>
        <v>15961.393467583723</v>
      </c>
      <c r="F125">
        <f t="shared" si="21"/>
        <v>16855220.081877735</v>
      </c>
      <c r="G125">
        <f t="shared" si="22"/>
        <v>16120535.670406969</v>
      </c>
      <c r="L125">
        <f>Input!J126</f>
        <v>455.17016071428225</v>
      </c>
      <c r="M125">
        <f t="shared" si="23"/>
        <v>451.06428699999697</v>
      </c>
      <c r="N125">
        <f t="shared" si="24"/>
        <v>1072.5393213452423</v>
      </c>
      <c r="O125">
        <f t="shared" si="25"/>
        <v>381144.6804981762</v>
      </c>
      <c r="P125">
        <f t="shared" si="26"/>
        <v>792715.75379359652</v>
      </c>
      <c r="T125" s="4"/>
    </row>
    <row r="126" spans="1:20" x14ac:dyDescent="0.25">
      <c r="A126">
        <f>Input!G127</f>
        <v>279</v>
      </c>
      <c r="B126">
        <f t="shared" si="18"/>
        <v>123</v>
      </c>
      <c r="C126" s="4">
        <f>Input!I127</f>
        <v>24571.81655742857</v>
      </c>
      <c r="D126">
        <f t="shared" si="19"/>
        <v>20502.091546285712</v>
      </c>
      <c r="E126">
        <f t="shared" si="20"/>
        <v>17116.581413663542</v>
      </c>
      <c r="F126">
        <f t="shared" si="21"/>
        <v>11461678.858087385</v>
      </c>
      <c r="G126">
        <f t="shared" si="22"/>
        <v>26731243.453247149</v>
      </c>
      <c r="L126">
        <f>Input!J127</f>
        <v>435.18713828571344</v>
      </c>
      <c r="M126">
        <f t="shared" si="23"/>
        <v>431.08126457142816</v>
      </c>
      <c r="N126">
        <f t="shared" si="24"/>
        <v>1155.1879460798193</v>
      </c>
      <c r="O126">
        <f t="shared" si="25"/>
        <v>518401.16322416498</v>
      </c>
      <c r="P126">
        <f t="shared" si="26"/>
        <v>946718.27101160446</v>
      </c>
      <c r="T126" s="4"/>
    </row>
    <row r="127" spans="1:20" x14ac:dyDescent="0.25">
      <c r="A127">
        <f>Input!G128</f>
        <v>280</v>
      </c>
      <c r="B127">
        <f t="shared" si="18"/>
        <v>124</v>
      </c>
      <c r="C127" s="4">
        <f>Input!I128</f>
        <v>24988.813445142856</v>
      </c>
      <c r="D127">
        <f t="shared" si="19"/>
        <v>20919.088433999998</v>
      </c>
      <c r="E127">
        <f t="shared" si="20"/>
        <v>18351.123479103284</v>
      </c>
      <c r="F127">
        <f t="shared" si="21"/>
        <v>6594444.0095776804</v>
      </c>
      <c r="G127">
        <f t="shared" si="22"/>
        <v>41021062.101157308</v>
      </c>
      <c r="L127">
        <f>Input!J128</f>
        <v>416.99688771428555</v>
      </c>
      <c r="M127">
        <f t="shared" si="23"/>
        <v>412.89101400000027</v>
      </c>
      <c r="N127">
        <f t="shared" si="24"/>
        <v>1234.5420654397417</v>
      </c>
      <c r="O127">
        <f t="shared" si="25"/>
        <v>668380.11762214766</v>
      </c>
      <c r="P127">
        <f t="shared" si="26"/>
        <v>1107437.5885280969</v>
      </c>
      <c r="T127" s="4"/>
    </row>
    <row r="128" spans="1:20" x14ac:dyDescent="0.25">
      <c r="A128">
        <f>Input!G129</f>
        <v>281</v>
      </c>
      <c r="B128">
        <f t="shared" si="18"/>
        <v>125</v>
      </c>
      <c r="C128" s="4">
        <f>Input!I129</f>
        <v>25390.316336</v>
      </c>
      <c r="D128">
        <f t="shared" si="19"/>
        <v>21320.591324857141</v>
      </c>
      <c r="E128">
        <f t="shared" si="20"/>
        <v>19657.565709796207</v>
      </c>
      <c r="F128">
        <f t="shared" si="21"/>
        <v>2765654.1963488003</v>
      </c>
      <c r="G128">
        <f t="shared" si="22"/>
        <v>59462774.018429764</v>
      </c>
      <c r="L128">
        <f>Input!J129</f>
        <v>401.50289085714394</v>
      </c>
      <c r="M128">
        <f t="shared" si="23"/>
        <v>397.39701714285866</v>
      </c>
      <c r="N128">
        <f t="shared" si="24"/>
        <v>1306.4422306929239</v>
      </c>
      <c r="O128">
        <f t="shared" si="25"/>
        <v>818915.20878241723</v>
      </c>
      <c r="P128">
        <f t="shared" si="26"/>
        <v>1263935.2996407372</v>
      </c>
      <c r="T128" s="4"/>
    </row>
    <row r="129" spans="1:20" x14ac:dyDescent="0.25">
      <c r="A129">
        <f>Input!G130</f>
        <v>282</v>
      </c>
      <c r="B129">
        <f t="shared" si="18"/>
        <v>126</v>
      </c>
      <c r="C129" s="4">
        <f>Input!I130</f>
        <v>25782.642504285719</v>
      </c>
      <c r="D129">
        <f t="shared" si="19"/>
        <v>21712.917493142861</v>
      </c>
      <c r="E129">
        <f t="shared" si="20"/>
        <v>21023.831634050086</v>
      </c>
      <c r="F129">
        <f t="shared" si="21"/>
        <v>474839.32120162726</v>
      </c>
      <c r="G129">
        <f t="shared" si="22"/>
        <v>82400586.053026929</v>
      </c>
      <c r="L129">
        <f>Input!J130</f>
        <v>392.32616828571918</v>
      </c>
      <c r="M129">
        <f t="shared" si="23"/>
        <v>388.2202945714339</v>
      </c>
      <c r="N129">
        <f t="shared" si="24"/>
        <v>1366.2659242538793</v>
      </c>
      <c r="O129">
        <f t="shared" si="25"/>
        <v>948558.64825531933</v>
      </c>
      <c r="P129">
        <f t="shared" si="26"/>
        <v>1402027.6019062214</v>
      </c>
      <c r="T129" s="4"/>
    </row>
    <row r="130" spans="1:20" x14ac:dyDescent="0.25">
      <c r="A130">
        <f>Input!G131</f>
        <v>283</v>
      </c>
      <c r="B130">
        <f t="shared" si="18"/>
        <v>127</v>
      </c>
      <c r="C130" s="4">
        <f>Input!I131</f>
        <v>26162.80478528572</v>
      </c>
      <c r="D130">
        <f t="shared" si="19"/>
        <v>22093.079774142861</v>
      </c>
      <c r="E130">
        <f t="shared" si="20"/>
        <v>22433.334559475035</v>
      </c>
      <c r="F130">
        <f t="shared" si="21"/>
        <v>115773.31894144377</v>
      </c>
      <c r="G130">
        <f t="shared" si="22"/>
        <v>109976744.9150027</v>
      </c>
      <c r="L130">
        <f>Input!J131</f>
        <v>380.1622810000008</v>
      </c>
      <c r="M130">
        <f t="shared" si="23"/>
        <v>376.05640728571552</v>
      </c>
      <c r="N130">
        <f t="shared" si="24"/>
        <v>1409.5029254249475</v>
      </c>
      <c r="O130">
        <f t="shared" si="25"/>
        <v>1059542.1622651645</v>
      </c>
      <c r="P130">
        <f t="shared" si="26"/>
        <v>1506288.5252711794</v>
      </c>
      <c r="T130" s="4"/>
    </row>
    <row r="131" spans="1:20" x14ac:dyDescent="0.25">
      <c r="A131">
        <f>Input!G132</f>
        <v>284</v>
      </c>
      <c r="B131">
        <f t="shared" si="18"/>
        <v>128</v>
      </c>
      <c r="C131" s="4">
        <f>Input!I132</f>
        <v>26529.291857857141</v>
      </c>
      <c r="D131">
        <f t="shared" si="19"/>
        <v>22459.566846714282</v>
      </c>
      <c r="E131">
        <f t="shared" si="20"/>
        <v>23865.831639216045</v>
      </c>
      <c r="F131">
        <f t="shared" si="21"/>
        <v>1977580.6666300257</v>
      </c>
      <c r="G131">
        <f t="shared" si="22"/>
        <v>142073928.6199874</v>
      </c>
      <c r="L131">
        <f>Input!J132</f>
        <v>366.48707257142087</v>
      </c>
      <c r="M131">
        <f t="shared" si="23"/>
        <v>362.38119885713559</v>
      </c>
      <c r="N131">
        <f t="shared" si="24"/>
        <v>1432.4970797410106</v>
      </c>
      <c r="O131">
        <f t="shared" si="25"/>
        <v>1136377.3353857086</v>
      </c>
      <c r="P131">
        <f t="shared" si="26"/>
        <v>1563259.1429122661</v>
      </c>
      <c r="T131" s="4"/>
    </row>
    <row r="132" spans="1:20" x14ac:dyDescent="0.25">
      <c r="A132">
        <f>Input!G133</f>
        <v>285</v>
      </c>
      <c r="B132">
        <f t="shared" si="18"/>
        <v>129</v>
      </c>
      <c r="C132" s="4">
        <f>Input!I133</f>
        <v>26885.769680571426</v>
      </c>
      <c r="D132">
        <f t="shared" si="19"/>
        <v>22816.044669428567</v>
      </c>
      <c r="E132">
        <f t="shared" si="20"/>
        <v>25298.995068975899</v>
      </c>
      <c r="F132">
        <f t="shared" si="21"/>
        <v>6165042.6866122531</v>
      </c>
      <c r="G132">
        <f t="shared" si="22"/>
        <v>178293002.71210042</v>
      </c>
      <c r="L132">
        <f>Input!J133</f>
        <v>356.47782271428514</v>
      </c>
      <c r="M132">
        <f t="shared" si="23"/>
        <v>352.37194899999986</v>
      </c>
      <c r="N132">
        <f t="shared" si="24"/>
        <v>1433.1634297598553</v>
      </c>
      <c r="O132">
        <f t="shared" si="25"/>
        <v>1159251.8964190879</v>
      </c>
      <c r="P132">
        <f t="shared" si="26"/>
        <v>1564925.8666164984</v>
      </c>
      <c r="T132" s="4"/>
    </row>
    <row r="133" spans="1:20" x14ac:dyDescent="0.25">
      <c r="A133">
        <f>Input!G134</f>
        <v>286</v>
      </c>
      <c r="B133">
        <f t="shared" si="18"/>
        <v>130</v>
      </c>
      <c r="C133" s="4">
        <f>Input!I134</f>
        <v>27229.799799714285</v>
      </c>
      <c r="D133">
        <f t="shared" si="19"/>
        <v>23160.074788571426</v>
      </c>
      <c r="E133">
        <f t="shared" si="20"/>
        <v>26710.435141636459</v>
      </c>
      <c r="F133">
        <f t="shared" si="21"/>
        <v>12605058.636616062</v>
      </c>
      <c r="G133">
        <f t="shared" si="22"/>
        <v>217978068.95285365</v>
      </c>
      <c r="L133">
        <f>Input!J134</f>
        <v>344.03011914285889</v>
      </c>
      <c r="M133">
        <f t="shared" si="23"/>
        <v>339.92424542857361</v>
      </c>
      <c r="N133">
        <f t="shared" si="24"/>
        <v>1411.4400726605618</v>
      </c>
      <c r="O133">
        <f t="shared" si="25"/>
        <v>1139364.0088686647</v>
      </c>
      <c r="P133">
        <f t="shared" si="26"/>
        <v>1511047.2360891041</v>
      </c>
      <c r="T133" s="4"/>
    </row>
    <row r="134" spans="1:20" x14ac:dyDescent="0.25">
      <c r="A134">
        <f>Input!G135</f>
        <v>287</v>
      </c>
      <c r="B134">
        <f t="shared" si="18"/>
        <v>131</v>
      </c>
      <c r="C134" s="4">
        <f>Input!I135</f>
        <v>27569.669646999999</v>
      </c>
      <c r="D134">
        <f t="shared" si="19"/>
        <v>23499.94463585714</v>
      </c>
      <c r="E134">
        <f t="shared" si="20"/>
        <v>28079.737175495367</v>
      </c>
      <c r="F134">
        <f t="shared" si="21"/>
        <v>20974499.70612596</v>
      </c>
      <c r="G134">
        <f t="shared" si="22"/>
        <v>260286027.54987046</v>
      </c>
      <c r="L134">
        <f>Input!J135</f>
        <v>339.86984728571406</v>
      </c>
      <c r="M134">
        <f t="shared" si="23"/>
        <v>335.76397357142878</v>
      </c>
      <c r="N134">
        <f t="shared" si="24"/>
        <v>1369.302033858909</v>
      </c>
      <c r="O134">
        <f t="shared" si="25"/>
        <v>1059730.6267528692</v>
      </c>
      <c r="P134">
        <f t="shared" si="26"/>
        <v>1409226.767434638</v>
      </c>
      <c r="T134" s="4"/>
    </row>
    <row r="135" spans="1:20" x14ac:dyDescent="0.25">
      <c r="A135">
        <f>Input!G136</f>
        <v>288</v>
      </c>
      <c r="B135">
        <f t="shared" si="18"/>
        <v>132</v>
      </c>
      <c r="C135" s="4">
        <f>Input!I136</f>
        <v>27903.160726142862</v>
      </c>
      <c r="D135">
        <f t="shared" si="19"/>
        <v>23833.435715000003</v>
      </c>
      <c r="E135">
        <f t="shared" si="20"/>
        <v>29390.068804542723</v>
      </c>
      <c r="F135">
        <f t="shared" si="21"/>
        <v>30876171.291801073</v>
      </c>
      <c r="G135">
        <f t="shared" si="22"/>
        <v>304283159.00310373</v>
      </c>
      <c r="L135">
        <f>Input!J136</f>
        <v>333.49107914286287</v>
      </c>
      <c r="M135">
        <f t="shared" si="23"/>
        <v>329.38520542857759</v>
      </c>
      <c r="N135">
        <f t="shared" si="24"/>
        <v>1310.331629047357</v>
      </c>
      <c r="O135">
        <f t="shared" si="25"/>
        <v>954217.45993771439</v>
      </c>
      <c r="P135">
        <f t="shared" si="26"/>
        <v>1272695.7297019863</v>
      </c>
      <c r="T135" s="4"/>
    </row>
    <row r="136" spans="1:20" x14ac:dyDescent="0.25">
      <c r="A136">
        <f>Input!G137</f>
        <v>289</v>
      </c>
      <c r="B136">
        <f t="shared" si="18"/>
        <v>133</v>
      </c>
      <c r="C136" s="4">
        <f>Input!I137</f>
        <v>28225.985048142862</v>
      </c>
      <c r="D136">
        <f t="shared" si="19"/>
        <v>24156.260037000004</v>
      </c>
      <c r="E136">
        <f t="shared" si="20"/>
        <v>30629.079107709724</v>
      </c>
      <c r="F136">
        <f t="shared" si="21"/>
        <v>41897386.722143441</v>
      </c>
      <c r="G136">
        <f t="shared" si="22"/>
        <v>349044188.34062129</v>
      </c>
      <c r="L136">
        <f>Input!J137</f>
        <v>322.82432200000039</v>
      </c>
      <c r="M136">
        <f t="shared" si="23"/>
        <v>318.71844828571511</v>
      </c>
      <c r="N136">
        <f t="shared" si="24"/>
        <v>1239.0103031670012</v>
      </c>
      <c r="O136">
        <f t="shared" si="25"/>
        <v>839396.75208693999</v>
      </c>
      <c r="P136">
        <f t="shared" si="26"/>
        <v>1116861.841163507</v>
      </c>
      <c r="T136" s="4"/>
    </row>
    <row r="137" spans="1:20" x14ac:dyDescent="0.25">
      <c r="A137">
        <f>Input!G138</f>
        <v>290</v>
      </c>
      <c r="B137">
        <f t="shared" si="18"/>
        <v>134</v>
      </c>
      <c r="C137" s="4">
        <f>Input!I138</f>
        <v>28529.99708914286</v>
      </c>
      <c r="D137">
        <f t="shared" si="19"/>
        <v>24460.272078000002</v>
      </c>
      <c r="E137">
        <f t="shared" si="20"/>
        <v>31789.051215286079</v>
      </c>
      <c r="F137">
        <f t="shared" si="21"/>
        <v>53711003.643119663</v>
      </c>
      <c r="G137">
        <f t="shared" si="22"/>
        <v>393732601.86053872</v>
      </c>
      <c r="L137">
        <f>Input!J138</f>
        <v>304.01204099999813</v>
      </c>
      <c r="M137">
        <f t="shared" si="23"/>
        <v>299.90616728571285</v>
      </c>
      <c r="N137">
        <f t="shared" si="24"/>
        <v>1159.9721075763539</v>
      </c>
      <c r="O137">
        <f t="shared" si="25"/>
        <v>732667.63557339937</v>
      </c>
      <c r="P137">
        <f t="shared" si="26"/>
        <v>956051.08473137696</v>
      </c>
      <c r="T137" s="4"/>
    </row>
    <row r="138" spans="1:20" x14ac:dyDescent="0.25">
      <c r="A138">
        <f>Input!G139</f>
        <v>291</v>
      </c>
      <c r="B138">
        <f t="shared" si="18"/>
        <v>135</v>
      </c>
      <c r="C138" s="4">
        <f>Input!I139</f>
        <v>28819.295627571431</v>
      </c>
      <c r="D138">
        <f t="shared" si="19"/>
        <v>24749.570616428573</v>
      </c>
      <c r="E138">
        <f t="shared" si="20"/>
        <v>32866.466412311274</v>
      </c>
      <c r="F138">
        <f t="shared" si="21"/>
        <v>65883997.361218274</v>
      </c>
      <c r="G138">
        <f t="shared" si="22"/>
        <v>437651070.74803233</v>
      </c>
      <c r="L138">
        <f>Input!J139</f>
        <v>289.29853842857119</v>
      </c>
      <c r="M138">
        <f t="shared" si="23"/>
        <v>285.19266471428591</v>
      </c>
      <c r="N138">
        <f t="shared" si="24"/>
        <v>1077.4151970251976</v>
      </c>
      <c r="O138">
        <f t="shared" si="25"/>
        <v>621127.86755751132</v>
      </c>
      <c r="P138">
        <f t="shared" si="26"/>
        <v>801421.95942676836</v>
      </c>
      <c r="T138" s="4"/>
    </row>
    <row r="139" spans="1:20" x14ac:dyDescent="0.25">
      <c r="A139">
        <f>Input!G140</f>
        <v>292</v>
      </c>
      <c r="B139">
        <f t="shared" si="18"/>
        <v>136</v>
      </c>
      <c r="C139" s="4">
        <f>Input!I140</f>
        <v>29095.860281142854</v>
      </c>
      <c r="D139">
        <f t="shared" si="19"/>
        <v>25026.135269999995</v>
      </c>
      <c r="E139">
        <f t="shared" si="20"/>
        <v>33861.225435296146</v>
      </c>
      <c r="F139">
        <f t="shared" si="21"/>
        <v>78058818.228912771</v>
      </c>
      <c r="G139">
        <f t="shared" si="22"/>
        <v>480261555.87991321</v>
      </c>
      <c r="L139">
        <f>Input!J140</f>
        <v>276.56465357142224</v>
      </c>
      <c r="M139">
        <f t="shared" si="23"/>
        <v>272.45877985713696</v>
      </c>
      <c r="N139">
        <f t="shared" si="24"/>
        <v>994.75902298487131</v>
      </c>
      <c r="O139">
        <f t="shared" si="25"/>
        <v>515803.15225718176</v>
      </c>
      <c r="P139">
        <f t="shared" si="26"/>
        <v>660262.79504239128</v>
      </c>
      <c r="T139" s="4"/>
    </row>
    <row r="140" spans="1:20" x14ac:dyDescent="0.25">
      <c r="A140">
        <f>Input!G141</f>
        <v>293</v>
      </c>
      <c r="B140">
        <f t="shared" si="18"/>
        <v>137</v>
      </c>
      <c r="C140" s="4">
        <f>Input!I141</f>
        <v>29369.705029857141</v>
      </c>
      <c r="D140">
        <f t="shared" si="19"/>
        <v>25299.980018714283</v>
      </c>
      <c r="E140">
        <f t="shared" si="20"/>
        <v>34775.758999402686</v>
      </c>
      <c r="F140">
        <f t="shared" si="21"/>
        <v>89790387.290856153</v>
      </c>
      <c r="G140">
        <f t="shared" si="22"/>
        <v>521181697.05616826</v>
      </c>
      <c r="L140">
        <f>Input!J141</f>
        <v>273.84474871428756</v>
      </c>
      <c r="M140">
        <f t="shared" si="23"/>
        <v>269.73887500000228</v>
      </c>
      <c r="N140">
        <f t="shared" si="24"/>
        <v>914.5335641065376</v>
      </c>
      <c r="O140">
        <f t="shared" si="25"/>
        <v>410482.15816872462</v>
      </c>
      <c r="P140">
        <f t="shared" si="26"/>
        <v>536322.02888803137</v>
      </c>
      <c r="T140" s="4"/>
    </row>
    <row r="141" spans="1:20" x14ac:dyDescent="0.25">
      <c r="A141">
        <f>Input!G142</f>
        <v>294</v>
      </c>
      <c r="B141">
        <f t="shared" si="18"/>
        <v>138</v>
      </c>
      <c r="C141" s="4">
        <f>Input!I142</f>
        <v>29641.302900714287</v>
      </c>
      <c r="D141">
        <f t="shared" si="19"/>
        <v>25571.577889571428</v>
      </c>
      <c r="E141">
        <f t="shared" si="20"/>
        <v>35614.191211701866</v>
      </c>
      <c r="F141">
        <f t="shared" si="21"/>
        <v>100854082.33783174</v>
      </c>
      <c r="G141">
        <f t="shared" si="22"/>
        <v>560166481.40267098</v>
      </c>
      <c r="L141">
        <f>Input!J142</f>
        <v>271.59787085714561</v>
      </c>
      <c r="M141">
        <f t="shared" si="23"/>
        <v>267.49199714286033</v>
      </c>
      <c r="N141">
        <f t="shared" si="24"/>
        <v>838.4322122991814</v>
      </c>
      <c r="O141">
        <f t="shared" si="25"/>
        <v>321301.17063802644</v>
      </c>
      <c r="P141">
        <f t="shared" si="26"/>
        <v>430649.30074076494</v>
      </c>
      <c r="T141" s="4"/>
    </row>
    <row r="142" spans="1:20" x14ac:dyDescent="0.25">
      <c r="A142">
        <f>Input!G143</f>
        <v>295</v>
      </c>
      <c r="B142">
        <f t="shared" si="18"/>
        <v>139</v>
      </c>
      <c r="C142" s="4">
        <f>Input!I143</f>
        <v>29908.988838857145</v>
      </c>
      <c r="D142">
        <f t="shared" si="19"/>
        <v>25839.263827714287</v>
      </c>
      <c r="E142">
        <f t="shared" si="20"/>
        <v>36381.642292340286</v>
      </c>
      <c r="F142">
        <f t="shared" si="21"/>
        <v>111141743.69141003</v>
      </c>
      <c r="G142">
        <f t="shared" si="22"/>
        <v>597083275.8570652</v>
      </c>
      <c r="L142">
        <f>Input!J143</f>
        <v>267.6859381428585</v>
      </c>
      <c r="M142">
        <f t="shared" si="23"/>
        <v>263.58006442857322</v>
      </c>
      <c r="N142">
        <f t="shared" si="24"/>
        <v>767.45108063842099</v>
      </c>
      <c r="O142">
        <f t="shared" si="25"/>
        <v>249765.19765360988</v>
      </c>
      <c r="P142">
        <f t="shared" si="26"/>
        <v>342526.48315887596</v>
      </c>
      <c r="T142" s="4"/>
    </row>
    <row r="143" spans="1:20" x14ac:dyDescent="0.25">
      <c r="A143">
        <f>Input!G144</f>
        <v>296</v>
      </c>
      <c r="B143">
        <f t="shared" si="18"/>
        <v>140</v>
      </c>
      <c r="C143" s="4">
        <f>Input!I144</f>
        <v>30176.679507285713</v>
      </c>
      <c r="D143">
        <f t="shared" si="19"/>
        <v>26106.954496142855</v>
      </c>
      <c r="E143">
        <f t="shared" si="20"/>
        <v>37083.69684938452</v>
      </c>
      <c r="F143">
        <f t="shared" si="21"/>
        <v>120488872.68944937</v>
      </c>
      <c r="G143">
        <f t="shared" si="22"/>
        <v>631885966.36091197</v>
      </c>
      <c r="L143">
        <f>Input!J144</f>
        <v>267.69066842856773</v>
      </c>
      <c r="M143">
        <f t="shared" si="23"/>
        <v>263.58479471428245</v>
      </c>
      <c r="N143">
        <f t="shared" si="24"/>
        <v>702.05455704423116</v>
      </c>
      <c r="O143">
        <f t="shared" si="25"/>
        <v>188671.98773332048</v>
      </c>
      <c r="P143">
        <f t="shared" si="26"/>
        <v>270255.5607916537</v>
      </c>
      <c r="T143" s="4"/>
    </row>
    <row r="144" spans="1:20" x14ac:dyDescent="0.25">
      <c r="A144">
        <f>Input!G145</f>
        <v>297</v>
      </c>
      <c r="B144">
        <f t="shared" si="18"/>
        <v>141</v>
      </c>
      <c r="C144" s="4">
        <f>Input!I145</f>
        <v>30455.753568714284</v>
      </c>
      <c r="D144">
        <f t="shared" si="19"/>
        <v>26386.028557571426</v>
      </c>
      <c r="E144">
        <f t="shared" si="20"/>
        <v>37726.027534021014</v>
      </c>
      <c r="F144">
        <f t="shared" si="21"/>
        <v>128595576.78587769</v>
      </c>
      <c r="G144">
        <f t="shared" si="22"/>
        <v>664591527.35329449</v>
      </c>
      <c r="L144">
        <f>Input!J145</f>
        <v>279.07406142857144</v>
      </c>
      <c r="M144">
        <f t="shared" si="23"/>
        <v>274.96818771428616</v>
      </c>
      <c r="N144">
        <f t="shared" si="24"/>
        <v>642.33068463649306</v>
      </c>
      <c r="O144">
        <f t="shared" si="25"/>
        <v>131955.37430442194</v>
      </c>
      <c r="P144">
        <f t="shared" si="26"/>
        <v>211726.26600212624</v>
      </c>
      <c r="T144" s="4"/>
    </row>
    <row r="145" spans="1:20" x14ac:dyDescent="0.25">
      <c r="A145">
        <f>Input!G146</f>
        <v>298</v>
      </c>
      <c r="B145">
        <f t="shared" si="18"/>
        <v>142</v>
      </c>
      <c r="C145" s="4">
        <f>Input!I146</f>
        <v>30737.748571428576</v>
      </c>
      <c r="D145">
        <f t="shared" si="19"/>
        <v>26668.023560285717</v>
      </c>
      <c r="E145">
        <f t="shared" si="20"/>
        <v>38314.147291349174</v>
      </c>
      <c r="F145">
        <f t="shared" si="21"/>
        <v>135632197.95923942</v>
      </c>
      <c r="G145">
        <f t="shared" si="22"/>
        <v>695260481.97155786</v>
      </c>
      <c r="L145">
        <f>Input!J146</f>
        <v>281.99500271429133</v>
      </c>
      <c r="M145">
        <f t="shared" si="23"/>
        <v>277.88912900000605</v>
      </c>
      <c r="N145">
        <f t="shared" si="24"/>
        <v>588.1197573281629</v>
      </c>
      <c r="O145">
        <f t="shared" si="25"/>
        <v>93712.365387403086</v>
      </c>
      <c r="P145">
        <f t="shared" si="26"/>
        <v>164776.15930889532</v>
      </c>
      <c r="T145" s="4"/>
    </row>
    <row r="146" spans="1:20" x14ac:dyDescent="0.25">
      <c r="A146">
        <f>Input!G147</f>
        <v>299</v>
      </c>
      <c r="B146">
        <f t="shared" ref="B146:B158" si="27">A146-$A$3</f>
        <v>143</v>
      </c>
      <c r="C146" s="4">
        <f>Input!I147</f>
        <v>31011.879501428575</v>
      </c>
      <c r="D146">
        <f t="shared" ref="D146:D158" si="28">C146-$C$3</f>
        <v>26942.154490285717</v>
      </c>
      <c r="E146">
        <f t="shared" ref="E146:E158" si="29">N146+E145</f>
        <v>38853.259583317333</v>
      </c>
      <c r="F146">
        <f t="shared" ref="F146:F158" si="30">(D146-E146)^2</f>
        <v>141874424.53724369</v>
      </c>
      <c r="G146">
        <f t="shared" ref="G146:G158" si="31">(E146-$H$4)^2</f>
        <v>723981526.14579988</v>
      </c>
      <c r="L146">
        <f>Input!J147</f>
        <v>274.13092999999935</v>
      </c>
      <c r="M146">
        <f t="shared" ref="M146:M158" si="32">L146-$L$3</f>
        <v>270.02505628571407</v>
      </c>
      <c r="N146">
        <f t="shared" ref="N146:N158" si="33">2*($X$3/PI())*($Z$3/(4*((B146-$Y$3)^2)+$Z$3*$Z$3))</f>
        <v>539.1122919681618</v>
      </c>
      <c r="O146">
        <f t="shared" ref="O146:O158" si="34">(L146-N146)^2</f>
        <v>70215.122190502327</v>
      </c>
      <c r="P146">
        <f t="shared" ref="P146:P158" si="35">(N146-$Q$4)^2</f>
        <v>127391.05300597312</v>
      </c>
      <c r="T146" s="4"/>
    </row>
    <row r="147" spans="1:20" x14ac:dyDescent="0.25">
      <c r="A147">
        <f>Input!G148</f>
        <v>300</v>
      </c>
      <c r="B147">
        <f t="shared" si="27"/>
        <v>144</v>
      </c>
      <c r="C147" s="4">
        <f>Input!I148</f>
        <v>31277.50304214286</v>
      </c>
      <c r="D147">
        <f t="shared" si="28"/>
        <v>27207.778031000002</v>
      </c>
      <c r="E147">
        <f t="shared" si="29"/>
        <v>39348.178745620986</v>
      </c>
      <c r="F147">
        <f t="shared" si="30"/>
        <v>147389329.51156971</v>
      </c>
      <c r="G147">
        <f t="shared" si="31"/>
        <v>750859956.69483757</v>
      </c>
      <c r="L147">
        <f>Input!J148</f>
        <v>265.6235407142849</v>
      </c>
      <c r="M147">
        <f t="shared" si="32"/>
        <v>261.51766699999962</v>
      </c>
      <c r="N147">
        <f t="shared" si="33"/>
        <v>494.91916230365007</v>
      </c>
      <c r="O147">
        <f t="shared" si="34"/>
        <v>52576.482080053349</v>
      </c>
      <c r="P147">
        <f t="shared" si="35"/>
        <v>97797.365225174071</v>
      </c>
      <c r="T147" s="4"/>
    </row>
    <row r="148" spans="1:20" x14ac:dyDescent="0.25">
      <c r="A148">
        <f>Input!G149</f>
        <v>301</v>
      </c>
      <c r="B148">
        <f t="shared" si="27"/>
        <v>145</v>
      </c>
      <c r="C148" s="4">
        <f>Input!I149</f>
        <v>31536.421426142857</v>
      </c>
      <c r="D148">
        <f t="shared" si="28"/>
        <v>27466.696414999999</v>
      </c>
      <c r="E148">
        <f t="shared" si="29"/>
        <v>39803.297951337721</v>
      </c>
      <c r="F148">
        <f t="shared" si="30"/>
        <v>152191737.46637025</v>
      </c>
      <c r="G148">
        <f t="shared" si="31"/>
        <v>776009282.90395916</v>
      </c>
      <c r="L148">
        <f>Input!J149</f>
        <v>258.91838399999688</v>
      </c>
      <c r="M148">
        <f t="shared" si="32"/>
        <v>254.8125102857116</v>
      </c>
      <c r="N148">
        <f t="shared" si="33"/>
        <v>455.11920571673431</v>
      </c>
      <c r="O148">
        <f t="shared" si="34"/>
        <v>38494.762442322986</v>
      </c>
      <c r="P148">
        <f t="shared" si="35"/>
        <v>74488.462975135699</v>
      </c>
      <c r="T148" s="4"/>
    </row>
    <row r="149" spans="1:20" x14ac:dyDescent="0.25">
      <c r="A149">
        <f>Input!G150</f>
        <v>302</v>
      </c>
      <c r="B149">
        <f t="shared" si="27"/>
        <v>146</v>
      </c>
      <c r="C149" s="4">
        <f>Input!I150</f>
        <v>31792.605714571433</v>
      </c>
      <c r="D149">
        <f t="shared" si="28"/>
        <v>27722.880703428575</v>
      </c>
      <c r="E149">
        <f t="shared" si="29"/>
        <v>40222.587836058738</v>
      </c>
      <c r="F149">
        <f t="shared" si="30"/>
        <v>156242678.40152538</v>
      </c>
      <c r="G149">
        <f t="shared" si="31"/>
        <v>799545355.89416373</v>
      </c>
      <c r="L149">
        <f>Input!J150</f>
        <v>256.18428842857611</v>
      </c>
      <c r="M149">
        <f t="shared" si="32"/>
        <v>252.07841471429083</v>
      </c>
      <c r="N149">
        <f t="shared" si="33"/>
        <v>419.28988472101457</v>
      </c>
      <c r="O149">
        <f t="shared" si="34"/>
        <v>26603.435541911917</v>
      </c>
      <c r="P149">
        <f t="shared" si="35"/>
        <v>56214.714876191152</v>
      </c>
      <c r="T149" s="4"/>
    </row>
    <row r="150" spans="1:20" x14ac:dyDescent="0.25">
      <c r="A150">
        <f>Input!G151</f>
        <v>303</v>
      </c>
      <c r="B150">
        <f t="shared" si="27"/>
        <v>147</v>
      </c>
      <c r="C150" s="4">
        <f>Input!I151</f>
        <v>32045.187902857146</v>
      </c>
      <c r="D150">
        <f t="shared" si="28"/>
        <v>27975.462891714287</v>
      </c>
      <c r="E150">
        <f t="shared" si="29"/>
        <v>40609.613685910139</v>
      </c>
      <c r="F150">
        <f t="shared" si="30"/>
        <v>159621766.29047966</v>
      </c>
      <c r="G150">
        <f t="shared" si="31"/>
        <v>821582411.16158569</v>
      </c>
      <c r="L150">
        <f>Input!J151</f>
        <v>252.58218828571262</v>
      </c>
      <c r="M150">
        <f t="shared" si="32"/>
        <v>248.47631457142734</v>
      </c>
      <c r="N150">
        <f t="shared" si="33"/>
        <v>387.02584985140254</v>
      </c>
      <c r="O150">
        <f t="shared" si="34"/>
        <v>18075.098135189768</v>
      </c>
      <c r="P150">
        <f t="shared" si="35"/>
        <v>41956.308157463907</v>
      </c>
      <c r="T150" s="4"/>
    </row>
    <row r="151" spans="1:20" x14ac:dyDescent="0.25">
      <c r="A151">
        <f>Input!G152</f>
        <v>304</v>
      </c>
      <c r="B151">
        <f t="shared" si="27"/>
        <v>148</v>
      </c>
      <c r="C151" s="4">
        <f>Input!I152</f>
        <v>32289.113698428566</v>
      </c>
      <c r="D151">
        <f t="shared" si="28"/>
        <v>28219.388687285707</v>
      </c>
      <c r="E151">
        <f t="shared" si="29"/>
        <v>40967.562902534868</v>
      </c>
      <c r="F151">
        <f t="shared" si="30"/>
        <v>162515945.82234356</v>
      </c>
      <c r="G151">
        <f t="shared" si="31"/>
        <v>842230520.94651127</v>
      </c>
      <c r="L151">
        <f>Input!J152</f>
        <v>243.92579557142017</v>
      </c>
      <c r="M151">
        <f t="shared" si="32"/>
        <v>239.81992185713489</v>
      </c>
      <c r="N151">
        <f t="shared" si="33"/>
        <v>357.94921662472706</v>
      </c>
      <c r="O151">
        <f t="shared" si="34"/>
        <v>13001.340548699709</v>
      </c>
      <c r="P151">
        <f t="shared" si="35"/>
        <v>30890.08617998553</v>
      </c>
      <c r="T151" s="4"/>
    </row>
    <row r="152" spans="1:20" x14ac:dyDescent="0.25">
      <c r="A152">
        <f>Input!G153</f>
        <v>305</v>
      </c>
      <c r="B152">
        <f t="shared" si="27"/>
        <v>149</v>
      </c>
      <c r="C152" s="4">
        <f>Input!I153</f>
        <v>32532.580657857139</v>
      </c>
      <c r="D152">
        <f t="shared" si="28"/>
        <v>28462.855646714281</v>
      </c>
      <c r="E152">
        <f t="shared" si="29"/>
        <v>41299.277279519622</v>
      </c>
      <c r="F152">
        <f t="shared" si="30"/>
        <v>164773720.33515292</v>
      </c>
      <c r="G152">
        <f t="shared" si="31"/>
        <v>861594059.31846166</v>
      </c>
      <c r="L152">
        <f>Input!J153</f>
        <v>243.46695942857332</v>
      </c>
      <c r="M152">
        <f t="shared" si="32"/>
        <v>239.36108571428804</v>
      </c>
      <c r="N152">
        <f t="shared" si="33"/>
        <v>331.71437698475319</v>
      </c>
      <c r="O152">
        <f t="shared" si="34"/>
        <v>7787.6067053347633</v>
      </c>
      <c r="P152">
        <f t="shared" si="35"/>
        <v>22356.504780369731</v>
      </c>
      <c r="T152" s="4"/>
    </row>
    <row r="153" spans="1:20" x14ac:dyDescent="0.25">
      <c r="A153">
        <f>Input!G154</f>
        <v>306</v>
      </c>
      <c r="B153">
        <f t="shared" si="27"/>
        <v>150</v>
      </c>
      <c r="C153" s="4">
        <f>Input!I154</f>
        <v>32784.647246857137</v>
      </c>
      <c r="D153">
        <f t="shared" si="28"/>
        <v>28714.922235714279</v>
      </c>
      <c r="E153">
        <f t="shared" si="29"/>
        <v>41607.286623353488</v>
      </c>
      <c r="F153">
        <f t="shared" si="30"/>
        <v>166213059.50366771</v>
      </c>
      <c r="G153">
        <f t="shared" si="31"/>
        <v>879770877.87230134</v>
      </c>
      <c r="L153">
        <f>Input!J154</f>
        <v>252.0665889999982</v>
      </c>
      <c r="M153">
        <f t="shared" si="32"/>
        <v>247.96071528571292</v>
      </c>
      <c r="N153">
        <f t="shared" si="33"/>
        <v>308.00934383386482</v>
      </c>
      <c r="O153">
        <f t="shared" si="34"/>
        <v>3129.5918184021066</v>
      </c>
      <c r="P153">
        <f t="shared" si="35"/>
        <v>15829.636763239569</v>
      </c>
      <c r="T153" s="4"/>
    </row>
    <row r="154" spans="1:20" x14ac:dyDescent="0.25">
      <c r="A154">
        <f>Input!G155</f>
        <v>307</v>
      </c>
      <c r="B154">
        <f t="shared" si="27"/>
        <v>151</v>
      </c>
      <c r="C154" s="4">
        <f>Input!I155</f>
        <v>33022.759541571424</v>
      </c>
      <c r="D154">
        <f t="shared" si="28"/>
        <v>28953.034530428566</v>
      </c>
      <c r="E154">
        <f t="shared" si="29"/>
        <v>41893.84162208224</v>
      </c>
      <c r="F154">
        <f t="shared" si="30"/>
        <v>167464488.18339404</v>
      </c>
      <c r="G154">
        <f t="shared" si="31"/>
        <v>896851968.21347272</v>
      </c>
      <c r="L154">
        <f>Input!J155</f>
        <v>238.11229471428669</v>
      </c>
      <c r="M154">
        <f t="shared" si="32"/>
        <v>234.00642100000141</v>
      </c>
      <c r="N154">
        <f t="shared" si="33"/>
        <v>286.55499872875379</v>
      </c>
      <c r="O154">
        <f t="shared" si="34"/>
        <v>2346.6955722332664</v>
      </c>
      <c r="P154">
        <f t="shared" si="35"/>
        <v>10891.330880585689</v>
      </c>
      <c r="T154" s="4"/>
    </row>
    <row r="155" spans="1:20" x14ac:dyDescent="0.25">
      <c r="A155">
        <f>Input!G156</f>
        <v>308</v>
      </c>
      <c r="B155">
        <f t="shared" si="27"/>
        <v>152</v>
      </c>
      <c r="C155" s="4">
        <f>Input!I156</f>
        <v>33246.290781142852</v>
      </c>
      <c r="D155">
        <f t="shared" si="28"/>
        <v>29176.565769999994</v>
      </c>
      <c r="E155">
        <f t="shared" si="29"/>
        <v>42160.944777740944</v>
      </c>
      <c r="F155">
        <f t="shared" si="30"/>
        <v>168594098.21666387</v>
      </c>
      <c r="G155">
        <f t="shared" si="31"/>
        <v>912921448.78887737</v>
      </c>
      <c r="L155">
        <f>Input!J156</f>
        <v>223.53123957142816</v>
      </c>
      <c r="M155">
        <f t="shared" si="32"/>
        <v>219.42536585714288</v>
      </c>
      <c r="N155">
        <f t="shared" si="33"/>
        <v>267.10315565870127</v>
      </c>
      <c r="O155">
        <f t="shared" si="34"/>
        <v>1898.5118715163692</v>
      </c>
      <c r="P155">
        <f t="shared" si="35"/>
        <v>7209.6565102171789</v>
      </c>
      <c r="T155" s="4"/>
    </row>
    <row r="156" spans="1:20" x14ac:dyDescent="0.25">
      <c r="A156">
        <f>Input!G157</f>
        <v>309</v>
      </c>
      <c r="B156">
        <f t="shared" si="27"/>
        <v>153</v>
      </c>
      <c r="C156" s="4">
        <f>Input!I157</f>
        <v>33464.410592714288</v>
      </c>
      <c r="D156">
        <f t="shared" si="28"/>
        <v>29394.68558157143</v>
      </c>
      <c r="E156">
        <f t="shared" si="29"/>
        <v>42410.378810466304</v>
      </c>
      <c r="F156">
        <f t="shared" si="30"/>
        <v>169408270.22869986</v>
      </c>
      <c r="G156">
        <f t="shared" si="31"/>
        <v>928056760.18659163</v>
      </c>
      <c r="L156">
        <f>Input!J157</f>
        <v>218.119811571436</v>
      </c>
      <c r="M156">
        <f t="shared" si="32"/>
        <v>214.01393785715072</v>
      </c>
      <c r="N156">
        <f t="shared" si="33"/>
        <v>249.43403272535829</v>
      </c>
      <c r="O156">
        <f t="shared" si="34"/>
        <v>980.58044647675422</v>
      </c>
      <c r="P156">
        <f t="shared" si="35"/>
        <v>4521.294694369717</v>
      </c>
      <c r="T156" s="4"/>
    </row>
    <row r="157" spans="1:20" x14ac:dyDescent="0.25">
      <c r="A157">
        <f>Input!G158</f>
        <v>310</v>
      </c>
      <c r="B157">
        <f t="shared" si="27"/>
        <v>154</v>
      </c>
      <c r="C157" s="4">
        <f>Input!I158</f>
        <v>33677.549430857143</v>
      </c>
      <c r="D157">
        <f t="shared" si="28"/>
        <v>29607.824419714285</v>
      </c>
      <c r="E157">
        <f t="shared" si="29"/>
        <v>42643.732314366171</v>
      </c>
      <c r="F157">
        <f t="shared" si="30"/>
        <v>169934894.63784736</v>
      </c>
      <c r="G157">
        <f t="shared" si="31"/>
        <v>942328987.54561448</v>
      </c>
      <c r="L157">
        <f>Input!J158</f>
        <v>213.13883814285509</v>
      </c>
      <c r="M157">
        <f t="shared" si="32"/>
        <v>209.03296442856981</v>
      </c>
      <c r="N157">
        <f t="shared" si="33"/>
        <v>233.35350389986354</v>
      </c>
      <c r="O157">
        <f t="shared" si="34"/>
        <v>408.63271166756988</v>
      </c>
      <c r="P157">
        <f t="shared" si="35"/>
        <v>2617.3501480898644</v>
      </c>
      <c r="T157" s="4"/>
    </row>
    <row r="158" spans="1:20" x14ac:dyDescent="0.25">
      <c r="A158">
        <f>Input!G159</f>
        <v>311</v>
      </c>
      <c r="B158">
        <f t="shared" si="27"/>
        <v>155</v>
      </c>
      <c r="C158" s="4">
        <f>Input!I159</f>
        <v>33896.113887714288</v>
      </c>
      <c r="D158">
        <f t="shared" si="28"/>
        <v>29826.388876571429</v>
      </c>
      <c r="E158">
        <f t="shared" si="29"/>
        <v>42862.422670421794</v>
      </c>
      <c r="F158">
        <f t="shared" si="30"/>
        <v>169938177.07440874</v>
      </c>
      <c r="G158">
        <f t="shared" si="31"/>
        <v>955803253.8637898</v>
      </c>
      <c r="L158">
        <f>Input!J159</f>
        <v>218.56445685714425</v>
      </c>
      <c r="M158">
        <f t="shared" si="32"/>
        <v>214.45858314285897</v>
      </c>
      <c r="N158">
        <f t="shared" si="33"/>
        <v>218.69035605562649</v>
      </c>
      <c r="O158">
        <f t="shared" si="34"/>
        <v>1.585060817847157E-2</v>
      </c>
      <c r="P158">
        <f t="shared" si="35"/>
        <v>1332.0234618259901</v>
      </c>
      <c r="T158" s="4"/>
    </row>
    <row r="159" spans="1:20" x14ac:dyDescent="0.25">
      <c r="A159">
        <f>Input!G160</f>
        <v>312</v>
      </c>
      <c r="B159">
        <f t="shared" ref="B159:B176" si="36">A159-$A$3</f>
        <v>156</v>
      </c>
      <c r="C159" s="4">
        <f>Input!I160</f>
        <v>34127.539946714292</v>
      </c>
      <c r="D159">
        <f t="shared" ref="D159:D176" si="37">C159-$C$3</f>
        <v>30057.814935571434</v>
      </c>
      <c r="E159">
        <f t="shared" ref="E159:E176" si="38">N159+E158</f>
        <v>43067.716350520466</v>
      </c>
      <c r="F159">
        <f t="shared" ref="F159:F176" si="39">(D159-E159)^2</f>
        <v>169257534.82669282</v>
      </c>
      <c r="G159">
        <f t="shared" ref="G159:G176" si="40">(E159-$H$4)^2</f>
        <v>968539146.06207764</v>
      </c>
      <c r="L159">
        <f>Input!J160</f>
        <v>231.4260590000049</v>
      </c>
      <c r="M159">
        <f t="shared" ref="M159:M176" si="41">L159-$L$3</f>
        <v>227.32018528571962</v>
      </c>
      <c r="N159">
        <f t="shared" ref="N159:N176" si="42">2*($X$3/PI())*($Z$3/(4*((B159-$Y$3)^2)+$Z$3*$Z$3))</f>
        <v>205.29368009866994</v>
      </c>
      <c r="O159">
        <f t="shared" ref="O159:O176" si="43">(L159-N159)^2</f>
        <v>682.90122704293651</v>
      </c>
      <c r="P159">
        <f t="shared" ref="P159:P176" si="44">(N159-$Q$4)^2</f>
        <v>533.62019400723614</v>
      </c>
    </row>
    <row r="160" spans="1:20" x14ac:dyDescent="0.25">
      <c r="A160">
        <f>Input!G161</f>
        <v>0</v>
      </c>
      <c r="B160">
        <f t="shared" si="36"/>
        <v>-156</v>
      </c>
      <c r="C160" s="4">
        <f>Input!I161</f>
        <v>0</v>
      </c>
      <c r="D160">
        <f t="shared" si="37"/>
        <v>-4069.7250111428575</v>
      </c>
      <c r="E160">
        <f t="shared" si="38"/>
        <v>43069.945815937375</v>
      </c>
      <c r="F160">
        <f t="shared" si="39"/>
        <v>2222148565.6854792</v>
      </c>
      <c r="G160">
        <f t="shared" si="40"/>
        <v>968677919.03129518</v>
      </c>
      <c r="L160">
        <f>Input!J161</f>
        <v>0</v>
      </c>
      <c r="M160">
        <f t="shared" si="41"/>
        <v>-4.1058737142852806</v>
      </c>
      <c r="N160">
        <f t="shared" si="42"/>
        <v>2.2294654169066637</v>
      </c>
      <c r="O160">
        <f t="shared" si="43"/>
        <v>4.9705160451828032</v>
      </c>
      <c r="P160">
        <f t="shared" si="44"/>
        <v>32387.039148421165</v>
      </c>
    </row>
    <row r="161" spans="1:16" x14ac:dyDescent="0.25">
      <c r="A161">
        <f>Input!G162</f>
        <v>0</v>
      </c>
      <c r="B161">
        <f t="shared" si="36"/>
        <v>-156</v>
      </c>
      <c r="C161" s="4">
        <f>Input!I162</f>
        <v>0</v>
      </c>
      <c r="D161">
        <f t="shared" si="37"/>
        <v>-4069.7250111428575</v>
      </c>
      <c r="E161">
        <f t="shared" si="38"/>
        <v>43072.175281354284</v>
      </c>
      <c r="F161">
        <f t="shared" si="39"/>
        <v>2222358763.1877422</v>
      </c>
      <c r="G161">
        <f t="shared" si="40"/>
        <v>968816701.94154465</v>
      </c>
      <c r="L161">
        <f>Input!J162</f>
        <v>0</v>
      </c>
      <c r="M161">
        <f t="shared" si="41"/>
        <v>-4.1058737142852806</v>
      </c>
      <c r="N161">
        <f t="shared" si="42"/>
        <v>2.2294654169066637</v>
      </c>
      <c r="O161">
        <f t="shared" si="43"/>
        <v>4.9705160451828032</v>
      </c>
      <c r="P161">
        <f t="shared" si="44"/>
        <v>32387.039148421165</v>
      </c>
    </row>
    <row r="162" spans="1:16" x14ac:dyDescent="0.25">
      <c r="A162">
        <f>Input!G163</f>
        <v>0</v>
      </c>
      <c r="B162">
        <f t="shared" si="36"/>
        <v>-156</v>
      </c>
      <c r="C162" s="4">
        <f>Input!I163</f>
        <v>0</v>
      </c>
      <c r="D162">
        <f t="shared" si="37"/>
        <v>-4069.7250111428575</v>
      </c>
      <c r="E162">
        <f t="shared" si="38"/>
        <v>43074.404746771193</v>
      </c>
      <c r="F162">
        <f t="shared" si="39"/>
        <v>2222568970.6310372</v>
      </c>
      <c r="G162">
        <f t="shared" si="40"/>
        <v>968955494.79282629</v>
      </c>
      <c r="L162">
        <f>Input!J163</f>
        <v>0</v>
      </c>
      <c r="M162">
        <f t="shared" si="41"/>
        <v>-4.1058737142852806</v>
      </c>
      <c r="N162">
        <f t="shared" si="42"/>
        <v>2.2294654169066637</v>
      </c>
      <c r="O162">
        <f t="shared" si="43"/>
        <v>4.9705160451828032</v>
      </c>
      <c r="P162">
        <f t="shared" si="44"/>
        <v>32387.039148421165</v>
      </c>
    </row>
    <row r="163" spans="1:16" x14ac:dyDescent="0.25">
      <c r="A163">
        <f>Input!G164</f>
        <v>0</v>
      </c>
      <c r="B163">
        <f t="shared" si="36"/>
        <v>-156</v>
      </c>
      <c r="C163" s="4">
        <f>Input!I164</f>
        <v>0</v>
      </c>
      <c r="D163">
        <f t="shared" si="37"/>
        <v>-4069.7250111428575</v>
      </c>
      <c r="E163">
        <f t="shared" si="38"/>
        <v>43076.634212188103</v>
      </c>
      <c r="F163">
        <f t="shared" si="39"/>
        <v>2222779188.0153642</v>
      </c>
      <c r="G163">
        <f t="shared" si="40"/>
        <v>969094297.58514011</v>
      </c>
      <c r="L163">
        <f>Input!J164</f>
        <v>0</v>
      </c>
      <c r="M163">
        <f t="shared" si="41"/>
        <v>-4.1058737142852806</v>
      </c>
      <c r="N163">
        <f t="shared" si="42"/>
        <v>2.2294654169066637</v>
      </c>
      <c r="O163">
        <f t="shared" si="43"/>
        <v>4.9705160451828032</v>
      </c>
      <c r="P163">
        <f t="shared" si="44"/>
        <v>32387.039148421165</v>
      </c>
    </row>
    <row r="164" spans="1:16" x14ac:dyDescent="0.25">
      <c r="A164">
        <f>Input!G165</f>
        <v>0</v>
      </c>
      <c r="B164">
        <f t="shared" si="36"/>
        <v>-156</v>
      </c>
      <c r="C164" s="4">
        <f>Input!I165</f>
        <v>0</v>
      </c>
      <c r="D164">
        <f t="shared" si="37"/>
        <v>-4069.7250111428575</v>
      </c>
      <c r="E164">
        <f t="shared" si="38"/>
        <v>43078.863677605012</v>
      </c>
      <c r="F164">
        <f t="shared" si="39"/>
        <v>2222989415.3407235</v>
      </c>
      <c r="G164">
        <f t="shared" si="40"/>
        <v>969233110.31848598</v>
      </c>
      <c r="L164">
        <f>Input!J165</f>
        <v>0</v>
      </c>
      <c r="M164">
        <f t="shared" si="41"/>
        <v>-4.1058737142852806</v>
      </c>
      <c r="N164">
        <f t="shared" si="42"/>
        <v>2.2294654169066637</v>
      </c>
      <c r="O164">
        <f t="shared" si="43"/>
        <v>4.9705160451828032</v>
      </c>
      <c r="P164">
        <f t="shared" si="44"/>
        <v>32387.039148421165</v>
      </c>
    </row>
    <row r="165" spans="1:16" x14ac:dyDescent="0.25">
      <c r="A165">
        <f>Input!G166</f>
        <v>0</v>
      </c>
      <c r="B165">
        <f t="shared" si="36"/>
        <v>-156</v>
      </c>
      <c r="C165" s="4">
        <f>Input!I166</f>
        <v>0</v>
      </c>
      <c r="D165">
        <f t="shared" si="37"/>
        <v>-4069.7250111428575</v>
      </c>
      <c r="E165">
        <f t="shared" si="38"/>
        <v>43081.093143021921</v>
      </c>
      <c r="F165">
        <f t="shared" si="39"/>
        <v>2223199652.6071148</v>
      </c>
      <c r="G165">
        <f t="shared" si="40"/>
        <v>969371932.99286389</v>
      </c>
      <c r="L165">
        <f>Input!J166</f>
        <v>0</v>
      </c>
      <c r="M165">
        <f t="shared" si="41"/>
        <v>-4.1058737142852806</v>
      </c>
      <c r="N165">
        <f t="shared" si="42"/>
        <v>2.2294654169066637</v>
      </c>
      <c r="O165">
        <f t="shared" si="43"/>
        <v>4.9705160451828032</v>
      </c>
      <c r="P165">
        <f t="shared" si="44"/>
        <v>32387.039148421165</v>
      </c>
    </row>
    <row r="166" spans="1:16" x14ac:dyDescent="0.25">
      <c r="A166">
        <f>Input!G167</f>
        <v>0</v>
      </c>
      <c r="B166">
        <f t="shared" si="36"/>
        <v>-156</v>
      </c>
      <c r="C166" s="4">
        <f>Input!I167</f>
        <v>0</v>
      </c>
      <c r="D166">
        <f t="shared" si="37"/>
        <v>-4069.7250111428575</v>
      </c>
      <c r="E166">
        <f t="shared" si="38"/>
        <v>43083.32260843883</v>
      </c>
      <c r="F166">
        <f t="shared" si="39"/>
        <v>2223409899.8145385</v>
      </c>
      <c r="G166">
        <f t="shared" si="40"/>
        <v>969510765.60827386</v>
      </c>
      <c r="L166">
        <f>Input!J167</f>
        <v>0</v>
      </c>
      <c r="M166">
        <f t="shared" si="41"/>
        <v>-4.1058737142852806</v>
      </c>
      <c r="N166">
        <f t="shared" si="42"/>
        <v>2.2294654169066637</v>
      </c>
      <c r="O166">
        <f t="shared" si="43"/>
        <v>4.9705160451828032</v>
      </c>
      <c r="P166">
        <f t="shared" si="44"/>
        <v>32387.039148421165</v>
      </c>
    </row>
    <row r="167" spans="1:16" x14ac:dyDescent="0.25">
      <c r="A167">
        <f>Input!G168</f>
        <v>0</v>
      </c>
      <c r="B167">
        <f t="shared" si="36"/>
        <v>-156</v>
      </c>
      <c r="C167" s="4">
        <f>Input!I168</f>
        <v>0</v>
      </c>
      <c r="D167">
        <f t="shared" si="37"/>
        <v>-4069.7250111428575</v>
      </c>
      <c r="E167">
        <f t="shared" si="38"/>
        <v>43085.552073855739</v>
      </c>
      <c r="F167">
        <f t="shared" si="39"/>
        <v>2223620156.9629936</v>
      </c>
      <c r="G167">
        <f t="shared" si="40"/>
        <v>969649608.16471601</v>
      </c>
      <c r="L167">
        <f>Input!J168</f>
        <v>0</v>
      </c>
      <c r="M167">
        <f t="shared" si="41"/>
        <v>-4.1058737142852806</v>
      </c>
      <c r="N167">
        <f t="shared" si="42"/>
        <v>2.2294654169066637</v>
      </c>
      <c r="O167">
        <f t="shared" si="43"/>
        <v>4.9705160451828032</v>
      </c>
      <c r="P167">
        <f t="shared" si="44"/>
        <v>32387.039148421165</v>
      </c>
    </row>
    <row r="168" spans="1:16" x14ac:dyDescent="0.25">
      <c r="A168">
        <f>Input!G169</f>
        <v>0</v>
      </c>
      <c r="B168">
        <f t="shared" si="36"/>
        <v>-156</v>
      </c>
      <c r="C168" s="4">
        <f>Input!I169</f>
        <v>0</v>
      </c>
      <c r="D168">
        <f t="shared" si="37"/>
        <v>-4069.7250111428575</v>
      </c>
      <c r="E168">
        <f t="shared" si="38"/>
        <v>43087.781539272648</v>
      </c>
      <c r="F168">
        <f t="shared" si="39"/>
        <v>2223830424.0524812</v>
      </c>
      <c r="G168">
        <f t="shared" si="40"/>
        <v>969788460.6621902</v>
      </c>
      <c r="L168">
        <f>Input!J169</f>
        <v>0</v>
      </c>
      <c r="M168">
        <f t="shared" si="41"/>
        <v>-4.1058737142852806</v>
      </c>
      <c r="N168">
        <f t="shared" si="42"/>
        <v>2.2294654169066637</v>
      </c>
      <c r="O168">
        <f t="shared" si="43"/>
        <v>4.9705160451828032</v>
      </c>
      <c r="P168">
        <f t="shared" si="44"/>
        <v>32387.039148421165</v>
      </c>
    </row>
    <row r="169" spans="1:16" x14ac:dyDescent="0.25">
      <c r="A169">
        <f>Input!G170</f>
        <v>0</v>
      </c>
      <c r="B169">
        <f t="shared" si="36"/>
        <v>-156</v>
      </c>
      <c r="C169" s="4">
        <f>Input!I170</f>
        <v>0</v>
      </c>
      <c r="D169">
        <f t="shared" si="37"/>
        <v>-4069.7250111428575</v>
      </c>
      <c r="E169">
        <f t="shared" si="38"/>
        <v>43090.011004689557</v>
      </c>
      <c r="F169">
        <f t="shared" si="39"/>
        <v>2224040701.0830011</v>
      </c>
      <c r="G169">
        <f t="shared" si="40"/>
        <v>969927323.10069644</v>
      </c>
      <c r="L169">
        <f>Input!J170</f>
        <v>0</v>
      </c>
      <c r="M169">
        <f t="shared" si="41"/>
        <v>-4.1058737142852806</v>
      </c>
      <c r="N169">
        <f t="shared" si="42"/>
        <v>2.2294654169066637</v>
      </c>
      <c r="O169">
        <f t="shared" si="43"/>
        <v>4.9705160451828032</v>
      </c>
      <c r="P169">
        <f t="shared" si="44"/>
        <v>32387.039148421165</v>
      </c>
    </row>
    <row r="170" spans="1:16" x14ac:dyDescent="0.25">
      <c r="A170">
        <f>Input!G171</f>
        <v>0</v>
      </c>
      <c r="B170">
        <f t="shared" si="36"/>
        <v>-156</v>
      </c>
      <c r="C170" s="4">
        <f>Input!I171</f>
        <v>0</v>
      </c>
      <c r="D170">
        <f t="shared" si="37"/>
        <v>-4069.7250111428575</v>
      </c>
      <c r="E170">
        <f t="shared" si="38"/>
        <v>43092.240470106466</v>
      </c>
      <c r="F170">
        <f t="shared" si="39"/>
        <v>2224250988.054553</v>
      </c>
      <c r="G170">
        <f t="shared" si="40"/>
        <v>970066195.48023486</v>
      </c>
      <c r="L170">
        <f>Input!J171</f>
        <v>0</v>
      </c>
      <c r="M170">
        <f t="shared" si="41"/>
        <v>-4.1058737142852806</v>
      </c>
      <c r="N170">
        <f t="shared" si="42"/>
        <v>2.2294654169066637</v>
      </c>
      <c r="O170">
        <f t="shared" si="43"/>
        <v>4.9705160451828032</v>
      </c>
      <c r="P170">
        <f t="shared" si="44"/>
        <v>32387.039148421165</v>
      </c>
    </row>
    <row r="171" spans="1:16" x14ac:dyDescent="0.25">
      <c r="A171">
        <f>Input!G172</f>
        <v>0</v>
      </c>
      <c r="B171">
        <f t="shared" si="36"/>
        <v>-156</v>
      </c>
      <c r="C171" s="4">
        <f>Input!I172</f>
        <v>0</v>
      </c>
      <c r="D171">
        <f t="shared" si="37"/>
        <v>-4069.7250111428575</v>
      </c>
      <c r="E171">
        <f t="shared" si="38"/>
        <v>43094.469935523375</v>
      </c>
      <c r="F171">
        <f t="shared" si="39"/>
        <v>2224461284.9671369</v>
      </c>
      <c r="G171">
        <f t="shared" si="40"/>
        <v>970205077.80080533</v>
      </c>
      <c r="L171">
        <f>Input!J172</f>
        <v>0</v>
      </c>
      <c r="M171">
        <f t="shared" si="41"/>
        <v>-4.1058737142852806</v>
      </c>
      <c r="N171">
        <f t="shared" si="42"/>
        <v>2.2294654169066637</v>
      </c>
      <c r="O171">
        <f t="shared" si="43"/>
        <v>4.9705160451828032</v>
      </c>
      <c r="P171">
        <f t="shared" si="44"/>
        <v>32387.039148421165</v>
      </c>
    </row>
    <row r="172" spans="1:16" x14ac:dyDescent="0.25">
      <c r="A172">
        <f>Input!G173</f>
        <v>0</v>
      </c>
      <c r="B172">
        <f t="shared" si="36"/>
        <v>-156</v>
      </c>
      <c r="C172" s="4">
        <f>Input!I173</f>
        <v>0</v>
      </c>
      <c r="D172">
        <f t="shared" si="37"/>
        <v>-4069.7250111428575</v>
      </c>
      <c r="E172">
        <f t="shared" si="38"/>
        <v>43096.699400940284</v>
      </c>
      <c r="F172">
        <f t="shared" si="39"/>
        <v>2224671591.8207526</v>
      </c>
      <c r="G172">
        <f t="shared" si="40"/>
        <v>970343970.06240785</v>
      </c>
      <c r="L172">
        <f>Input!J173</f>
        <v>0</v>
      </c>
      <c r="M172">
        <f t="shared" si="41"/>
        <v>-4.1058737142852806</v>
      </c>
      <c r="N172">
        <f t="shared" si="42"/>
        <v>2.2294654169066637</v>
      </c>
      <c r="O172">
        <f t="shared" si="43"/>
        <v>4.9705160451828032</v>
      </c>
      <c r="P172">
        <f t="shared" si="44"/>
        <v>32387.039148421165</v>
      </c>
    </row>
    <row r="173" spans="1:16" x14ac:dyDescent="0.25">
      <c r="A173">
        <f>Input!G174</f>
        <v>0</v>
      </c>
      <c r="B173">
        <f t="shared" si="36"/>
        <v>-156</v>
      </c>
      <c r="C173" s="4">
        <f>Input!I174</f>
        <v>0</v>
      </c>
      <c r="D173">
        <f t="shared" si="37"/>
        <v>-4069.7250111428575</v>
      </c>
      <c r="E173">
        <f t="shared" si="38"/>
        <v>43098.928866357193</v>
      </c>
      <c r="F173">
        <f t="shared" si="39"/>
        <v>2224881908.6154008</v>
      </c>
      <c r="G173">
        <f t="shared" si="40"/>
        <v>970482872.26504242</v>
      </c>
      <c r="L173">
        <f>Input!J174</f>
        <v>0</v>
      </c>
      <c r="M173">
        <f t="shared" si="41"/>
        <v>-4.1058737142852806</v>
      </c>
      <c r="N173">
        <f t="shared" si="42"/>
        <v>2.2294654169066637</v>
      </c>
      <c r="O173">
        <f t="shared" si="43"/>
        <v>4.9705160451828032</v>
      </c>
      <c r="P173">
        <f t="shared" si="44"/>
        <v>32387.039148421165</v>
      </c>
    </row>
    <row r="174" spans="1:16" x14ac:dyDescent="0.25">
      <c r="A174">
        <f>Input!G175</f>
        <v>0</v>
      </c>
      <c r="B174">
        <f t="shared" si="36"/>
        <v>-156</v>
      </c>
      <c r="C174" s="4">
        <f>Input!I175</f>
        <v>0</v>
      </c>
      <c r="D174">
        <f t="shared" si="37"/>
        <v>-4069.7250111428575</v>
      </c>
      <c r="E174">
        <f t="shared" si="38"/>
        <v>43101.158331774102</v>
      </c>
      <c r="F174">
        <f t="shared" si="39"/>
        <v>2225092235.3510809</v>
      </c>
      <c r="G174">
        <f t="shared" si="40"/>
        <v>970621784.40870917</v>
      </c>
      <c r="L174">
        <f>Input!J175</f>
        <v>0</v>
      </c>
      <c r="M174">
        <f t="shared" si="41"/>
        <v>-4.1058737142852806</v>
      </c>
      <c r="N174">
        <f t="shared" si="42"/>
        <v>2.2294654169066637</v>
      </c>
      <c r="O174">
        <f t="shared" si="43"/>
        <v>4.9705160451828032</v>
      </c>
      <c r="P174">
        <f t="shared" si="44"/>
        <v>32387.039148421165</v>
      </c>
    </row>
    <row r="175" spans="1:16" x14ac:dyDescent="0.25">
      <c r="A175">
        <f>Input!G176</f>
        <v>0</v>
      </c>
      <c r="B175">
        <f t="shared" si="36"/>
        <v>-156</v>
      </c>
      <c r="C175" s="4">
        <f>Input!I176</f>
        <v>0</v>
      </c>
      <c r="D175">
        <f t="shared" si="37"/>
        <v>-4069.7250111428575</v>
      </c>
      <c r="E175">
        <f t="shared" si="38"/>
        <v>43103.387797191011</v>
      </c>
      <c r="F175">
        <f t="shared" si="39"/>
        <v>2225302572.0277929</v>
      </c>
      <c r="G175">
        <f t="shared" si="40"/>
        <v>970760706.49340808</v>
      </c>
      <c r="L175">
        <f>Input!J176</f>
        <v>0</v>
      </c>
      <c r="M175">
        <f t="shared" si="41"/>
        <v>-4.1058737142852806</v>
      </c>
      <c r="N175">
        <f t="shared" si="42"/>
        <v>2.2294654169066637</v>
      </c>
      <c r="O175">
        <f t="shared" si="43"/>
        <v>4.9705160451828032</v>
      </c>
      <c r="P175">
        <f t="shared" si="44"/>
        <v>32387.039148421165</v>
      </c>
    </row>
    <row r="176" spans="1:16" x14ac:dyDescent="0.25">
      <c r="A176">
        <f>Input!G177</f>
        <v>0</v>
      </c>
      <c r="B176">
        <f t="shared" si="36"/>
        <v>-156</v>
      </c>
      <c r="C176" s="4">
        <f>Input!I177</f>
        <v>0</v>
      </c>
      <c r="D176">
        <f t="shared" si="37"/>
        <v>-4069.7250111428575</v>
      </c>
      <c r="E176">
        <f t="shared" si="38"/>
        <v>43105.617262607921</v>
      </c>
      <c r="F176">
        <f t="shared" si="39"/>
        <v>2225512918.6455374</v>
      </c>
      <c r="G176">
        <f t="shared" si="40"/>
        <v>970899638.51913893</v>
      </c>
      <c r="L176">
        <f>Input!J177</f>
        <v>0</v>
      </c>
      <c r="M176">
        <f t="shared" si="41"/>
        <v>-4.1058737142852806</v>
      </c>
      <c r="N176">
        <f t="shared" si="42"/>
        <v>2.2294654169066637</v>
      </c>
      <c r="O176">
        <f t="shared" si="43"/>
        <v>4.9705160451828032</v>
      </c>
      <c r="P176">
        <f t="shared" si="44"/>
        <v>32387.039148421165</v>
      </c>
    </row>
    <row r="177" spans="1:16" x14ac:dyDescent="0.25">
      <c r="A177">
        <f>Input!G178</f>
        <v>0</v>
      </c>
      <c r="B177">
        <f t="shared" ref="B177:B194" si="45">A177-$A$3</f>
        <v>-156</v>
      </c>
      <c r="C177" s="4">
        <f>Input!I178</f>
        <v>0</v>
      </c>
      <c r="D177">
        <f t="shared" ref="D177:D194" si="46">C177-$C$3</f>
        <v>-4069.7250111428575</v>
      </c>
      <c r="E177">
        <f t="shared" ref="E177:E194" si="47">N177+E176</f>
        <v>43107.84672802483</v>
      </c>
      <c r="F177">
        <f t="shared" ref="F177:F194" si="48">(D177-E177)^2</f>
        <v>2225723275.2043138</v>
      </c>
      <c r="G177">
        <f t="shared" ref="G177:G194" si="49">(E177-$H$4)^2</f>
        <v>971038580.48590195</v>
      </c>
      <c r="L177">
        <f>Input!J178</f>
        <v>0</v>
      </c>
      <c r="M177">
        <f t="shared" ref="M177:M194" si="50">L177-$L$3</f>
        <v>-4.1058737142852806</v>
      </c>
      <c r="N177">
        <f t="shared" ref="N177:N194" si="51">2*($X$3/PI())*($Z$3/(4*((B177-$Y$3)^2)+$Z$3*$Z$3))</f>
        <v>2.2294654169066637</v>
      </c>
      <c r="O177">
        <f t="shared" ref="O177:O194" si="52">(L177-N177)^2</f>
        <v>4.9705160451828032</v>
      </c>
      <c r="P177">
        <f t="shared" ref="P177:P194" si="53">(N177-$Q$4)^2</f>
        <v>32387.039148421165</v>
      </c>
    </row>
    <row r="178" spans="1:16" x14ac:dyDescent="0.25">
      <c r="A178">
        <f>Input!G179</f>
        <v>0</v>
      </c>
      <c r="B178">
        <f t="shared" si="45"/>
        <v>-156</v>
      </c>
      <c r="C178" s="4">
        <f>Input!I179</f>
        <v>0</v>
      </c>
      <c r="D178">
        <f t="shared" si="46"/>
        <v>-4069.7250111428575</v>
      </c>
      <c r="E178">
        <f t="shared" si="47"/>
        <v>43110.076193441739</v>
      </c>
      <c r="F178">
        <f t="shared" si="48"/>
        <v>2225933641.7041221</v>
      </c>
      <c r="G178">
        <f t="shared" si="49"/>
        <v>971177532.39369702</v>
      </c>
      <c r="L178">
        <f>Input!J179</f>
        <v>0</v>
      </c>
      <c r="M178">
        <f t="shared" si="50"/>
        <v>-4.1058737142852806</v>
      </c>
      <c r="N178">
        <f t="shared" si="51"/>
        <v>2.2294654169066637</v>
      </c>
      <c r="O178">
        <f t="shared" si="52"/>
        <v>4.9705160451828032</v>
      </c>
      <c r="P178">
        <f t="shared" si="53"/>
        <v>32387.039148421165</v>
      </c>
    </row>
    <row r="179" spans="1:16" x14ac:dyDescent="0.25">
      <c r="A179">
        <f>Input!G180</f>
        <v>0</v>
      </c>
      <c r="B179">
        <f t="shared" si="45"/>
        <v>-156</v>
      </c>
      <c r="C179" s="4">
        <f>Input!I180</f>
        <v>0</v>
      </c>
      <c r="D179">
        <f t="shared" si="46"/>
        <v>-4069.7250111428575</v>
      </c>
      <c r="E179">
        <f t="shared" si="47"/>
        <v>43112.305658858648</v>
      </c>
      <c r="F179">
        <f t="shared" si="48"/>
        <v>2226144018.1449628</v>
      </c>
      <c r="G179">
        <f t="shared" si="49"/>
        <v>971316494.24252427</v>
      </c>
      <c r="L179">
        <f>Input!J180</f>
        <v>0</v>
      </c>
      <c r="M179">
        <f t="shared" si="50"/>
        <v>-4.1058737142852806</v>
      </c>
      <c r="N179">
        <f t="shared" si="51"/>
        <v>2.2294654169066637</v>
      </c>
      <c r="O179">
        <f t="shared" si="52"/>
        <v>4.9705160451828032</v>
      </c>
      <c r="P179">
        <f t="shared" si="53"/>
        <v>32387.039148421165</v>
      </c>
    </row>
    <row r="180" spans="1:16" x14ac:dyDescent="0.25">
      <c r="A180">
        <f>Input!G181</f>
        <v>0</v>
      </c>
      <c r="B180">
        <f t="shared" si="45"/>
        <v>-156</v>
      </c>
      <c r="C180" s="4">
        <f>Input!I181</f>
        <v>0</v>
      </c>
      <c r="D180">
        <f t="shared" si="46"/>
        <v>-4069.7250111428575</v>
      </c>
      <c r="E180">
        <f t="shared" si="47"/>
        <v>43114.535124275557</v>
      </c>
      <c r="F180">
        <f t="shared" si="48"/>
        <v>2226354404.5268354</v>
      </c>
      <c r="G180">
        <f t="shared" si="49"/>
        <v>971455466.03238356</v>
      </c>
      <c r="L180">
        <f>Input!J181</f>
        <v>0</v>
      </c>
      <c r="M180">
        <f t="shared" si="50"/>
        <v>-4.1058737142852806</v>
      </c>
      <c r="N180">
        <f t="shared" si="51"/>
        <v>2.2294654169066637</v>
      </c>
      <c r="O180">
        <f t="shared" si="52"/>
        <v>4.9705160451828032</v>
      </c>
      <c r="P180">
        <f t="shared" si="53"/>
        <v>32387.039148421165</v>
      </c>
    </row>
    <row r="181" spans="1:16" x14ac:dyDescent="0.25">
      <c r="A181">
        <f>Input!G182</f>
        <v>0</v>
      </c>
      <c r="B181">
        <f t="shared" si="45"/>
        <v>-156</v>
      </c>
      <c r="C181" s="4">
        <f>Input!I182</f>
        <v>0</v>
      </c>
      <c r="D181">
        <f t="shared" si="46"/>
        <v>-4069.7250111428575</v>
      </c>
      <c r="E181">
        <f t="shared" si="47"/>
        <v>43116.764589692466</v>
      </c>
      <c r="F181">
        <f t="shared" si="48"/>
        <v>2226564800.84974</v>
      </c>
      <c r="G181">
        <f t="shared" si="49"/>
        <v>971594447.76327491</v>
      </c>
      <c r="L181">
        <f>Input!J182</f>
        <v>0</v>
      </c>
      <c r="M181">
        <f t="shared" si="50"/>
        <v>-4.1058737142852806</v>
      </c>
      <c r="N181">
        <f t="shared" si="51"/>
        <v>2.2294654169066637</v>
      </c>
      <c r="O181">
        <f t="shared" si="52"/>
        <v>4.9705160451828032</v>
      </c>
      <c r="P181">
        <f t="shared" si="53"/>
        <v>32387.039148421165</v>
      </c>
    </row>
    <row r="182" spans="1:16" x14ac:dyDescent="0.25">
      <c r="A182">
        <f>Input!G183</f>
        <v>0</v>
      </c>
      <c r="B182">
        <f t="shared" si="45"/>
        <v>-156</v>
      </c>
      <c r="C182" s="4">
        <f>Input!I183</f>
        <v>0</v>
      </c>
      <c r="D182">
        <f t="shared" si="46"/>
        <v>-4069.7250111428575</v>
      </c>
      <c r="E182">
        <f t="shared" si="47"/>
        <v>43118.994055109375</v>
      </c>
      <c r="F182">
        <f t="shared" si="48"/>
        <v>2226775207.113677</v>
      </c>
      <c r="G182">
        <f t="shared" si="49"/>
        <v>971733439.43519831</v>
      </c>
      <c r="L182">
        <f>Input!J183</f>
        <v>0</v>
      </c>
      <c r="M182">
        <f t="shared" si="50"/>
        <v>-4.1058737142852806</v>
      </c>
      <c r="N182">
        <f t="shared" si="51"/>
        <v>2.2294654169066637</v>
      </c>
      <c r="O182">
        <f t="shared" si="52"/>
        <v>4.9705160451828032</v>
      </c>
      <c r="P182">
        <f t="shared" si="53"/>
        <v>32387.039148421165</v>
      </c>
    </row>
    <row r="183" spans="1:16" x14ac:dyDescent="0.25">
      <c r="A183">
        <f>Input!G184</f>
        <v>0</v>
      </c>
      <c r="B183">
        <f t="shared" si="45"/>
        <v>-156</v>
      </c>
      <c r="C183" s="4">
        <f>Input!I184</f>
        <v>0</v>
      </c>
      <c r="D183">
        <f t="shared" si="46"/>
        <v>-4069.7250111428575</v>
      </c>
      <c r="E183">
        <f t="shared" si="47"/>
        <v>43121.223520526284</v>
      </c>
      <c r="F183">
        <f t="shared" si="48"/>
        <v>2226985623.318646</v>
      </c>
      <c r="G183">
        <f t="shared" si="49"/>
        <v>971872441.04815388</v>
      </c>
      <c r="L183">
        <f>Input!J184</f>
        <v>0</v>
      </c>
      <c r="M183">
        <f t="shared" si="50"/>
        <v>-4.1058737142852806</v>
      </c>
      <c r="N183">
        <f t="shared" si="51"/>
        <v>2.2294654169066637</v>
      </c>
      <c r="O183">
        <f t="shared" si="52"/>
        <v>4.9705160451828032</v>
      </c>
      <c r="P183">
        <f t="shared" si="53"/>
        <v>32387.039148421165</v>
      </c>
    </row>
    <row r="184" spans="1:16" x14ac:dyDescent="0.25">
      <c r="A184">
        <f>Input!G185</f>
        <v>0</v>
      </c>
      <c r="B184">
        <f t="shared" si="45"/>
        <v>-156</v>
      </c>
      <c r="C184" s="4">
        <f>Input!I185</f>
        <v>0</v>
      </c>
      <c r="D184">
        <f t="shared" si="46"/>
        <v>-4069.7250111428575</v>
      </c>
      <c r="E184">
        <f t="shared" si="47"/>
        <v>43123.452985943193</v>
      </c>
      <c r="F184">
        <f t="shared" si="48"/>
        <v>2227196049.4646468</v>
      </c>
      <c r="G184">
        <f t="shared" si="49"/>
        <v>972011452.6021415</v>
      </c>
      <c r="L184">
        <f>Input!J185</f>
        <v>0</v>
      </c>
      <c r="M184">
        <f t="shared" si="50"/>
        <v>-4.1058737142852806</v>
      </c>
      <c r="N184">
        <f t="shared" si="51"/>
        <v>2.2294654169066637</v>
      </c>
      <c r="O184">
        <f t="shared" si="52"/>
        <v>4.9705160451828032</v>
      </c>
      <c r="P184">
        <f t="shared" si="53"/>
        <v>32387.039148421165</v>
      </c>
    </row>
    <row r="185" spans="1:16" x14ac:dyDescent="0.25">
      <c r="A185">
        <f>Input!G186</f>
        <v>0</v>
      </c>
      <c r="B185">
        <f t="shared" si="45"/>
        <v>-156</v>
      </c>
      <c r="C185" s="4">
        <f>Input!I186</f>
        <v>0</v>
      </c>
      <c r="D185">
        <f t="shared" si="46"/>
        <v>-4069.7250111428575</v>
      </c>
      <c r="E185">
        <f t="shared" si="47"/>
        <v>43125.682451360102</v>
      </c>
      <c r="F185">
        <f t="shared" si="48"/>
        <v>2227406485.5516801</v>
      </c>
      <c r="G185">
        <f t="shared" si="49"/>
        <v>972150474.09716129</v>
      </c>
      <c r="L185">
        <f>Input!J186</f>
        <v>0</v>
      </c>
      <c r="M185">
        <f t="shared" si="50"/>
        <v>-4.1058737142852806</v>
      </c>
      <c r="N185">
        <f t="shared" si="51"/>
        <v>2.2294654169066637</v>
      </c>
      <c r="O185">
        <f t="shared" si="52"/>
        <v>4.9705160451828032</v>
      </c>
      <c r="P185">
        <f t="shared" si="53"/>
        <v>32387.039148421165</v>
      </c>
    </row>
    <row r="186" spans="1:16" x14ac:dyDescent="0.25">
      <c r="A186">
        <f>Input!G187</f>
        <v>0</v>
      </c>
      <c r="B186">
        <f t="shared" si="45"/>
        <v>-156</v>
      </c>
      <c r="C186" s="4">
        <f>Input!I187</f>
        <v>0</v>
      </c>
      <c r="D186">
        <f t="shared" si="46"/>
        <v>-4069.7250111428575</v>
      </c>
      <c r="E186">
        <f t="shared" si="47"/>
        <v>43127.911916777011</v>
      </c>
      <c r="F186">
        <f t="shared" si="48"/>
        <v>2227616931.5797453</v>
      </c>
      <c r="G186">
        <f t="shared" si="49"/>
        <v>972289505.53321314</v>
      </c>
      <c r="L186">
        <f>Input!J187</f>
        <v>0</v>
      </c>
      <c r="M186">
        <f t="shared" si="50"/>
        <v>-4.1058737142852806</v>
      </c>
      <c r="N186">
        <f t="shared" si="51"/>
        <v>2.2294654169066637</v>
      </c>
      <c r="O186">
        <f t="shared" si="52"/>
        <v>4.9705160451828032</v>
      </c>
      <c r="P186">
        <f t="shared" si="53"/>
        <v>32387.039148421165</v>
      </c>
    </row>
    <row r="187" spans="1:16" x14ac:dyDescent="0.25">
      <c r="A187">
        <f>Input!G188</f>
        <v>0</v>
      </c>
      <c r="B187">
        <f t="shared" si="45"/>
        <v>-156</v>
      </c>
      <c r="C187" s="4">
        <f>Input!I188</f>
        <v>0</v>
      </c>
      <c r="D187">
        <f t="shared" si="46"/>
        <v>-4069.7250111428575</v>
      </c>
      <c r="E187">
        <f t="shared" si="47"/>
        <v>43130.14138219392</v>
      </c>
      <c r="F187">
        <f t="shared" si="48"/>
        <v>2227827387.5488424</v>
      </c>
      <c r="G187">
        <f t="shared" si="49"/>
        <v>972428546.91029704</v>
      </c>
      <c r="L187">
        <f>Input!J188</f>
        <v>0</v>
      </c>
      <c r="M187">
        <f t="shared" si="50"/>
        <v>-4.1058737142852806</v>
      </c>
      <c r="N187">
        <f t="shared" si="51"/>
        <v>2.2294654169066637</v>
      </c>
      <c r="O187">
        <f t="shared" si="52"/>
        <v>4.9705160451828032</v>
      </c>
      <c r="P187">
        <f t="shared" si="53"/>
        <v>32387.039148421165</v>
      </c>
    </row>
    <row r="188" spans="1:16" x14ac:dyDescent="0.25">
      <c r="A188">
        <f>Input!G189</f>
        <v>0</v>
      </c>
      <c r="B188">
        <f t="shared" si="45"/>
        <v>-156</v>
      </c>
      <c r="C188" s="4">
        <f>Input!I189</f>
        <v>0</v>
      </c>
      <c r="D188">
        <f t="shared" si="46"/>
        <v>-4069.7250111428575</v>
      </c>
      <c r="E188">
        <f t="shared" si="47"/>
        <v>43132.37084761083</v>
      </c>
      <c r="F188">
        <f t="shared" si="48"/>
        <v>2228037853.458972</v>
      </c>
      <c r="G188">
        <f t="shared" si="49"/>
        <v>972567598.22841299</v>
      </c>
      <c r="L188">
        <f>Input!J189</f>
        <v>0</v>
      </c>
      <c r="M188">
        <f t="shared" si="50"/>
        <v>-4.1058737142852806</v>
      </c>
      <c r="N188">
        <f t="shared" si="51"/>
        <v>2.2294654169066637</v>
      </c>
      <c r="O188">
        <f t="shared" si="52"/>
        <v>4.9705160451828032</v>
      </c>
      <c r="P188">
        <f t="shared" si="53"/>
        <v>32387.039148421165</v>
      </c>
    </row>
    <row r="189" spans="1:16" x14ac:dyDescent="0.25">
      <c r="A189">
        <f>Input!G190</f>
        <v>0</v>
      </c>
      <c r="B189">
        <f t="shared" si="45"/>
        <v>-156</v>
      </c>
      <c r="C189" s="4">
        <f>Input!I190</f>
        <v>0</v>
      </c>
      <c r="D189">
        <f t="shared" si="46"/>
        <v>-4069.7250111428575</v>
      </c>
      <c r="E189">
        <f t="shared" si="47"/>
        <v>43134.600313027739</v>
      </c>
      <c r="F189">
        <f t="shared" si="48"/>
        <v>2228248329.3101335</v>
      </c>
      <c r="G189">
        <f t="shared" si="49"/>
        <v>972706659.48756111</v>
      </c>
      <c r="L189">
        <f>Input!J190</f>
        <v>0</v>
      </c>
      <c r="M189">
        <f t="shared" si="50"/>
        <v>-4.1058737142852806</v>
      </c>
      <c r="N189">
        <f t="shared" si="51"/>
        <v>2.2294654169066637</v>
      </c>
      <c r="O189">
        <f t="shared" si="52"/>
        <v>4.9705160451828032</v>
      </c>
      <c r="P189">
        <f t="shared" si="53"/>
        <v>32387.039148421165</v>
      </c>
    </row>
    <row r="190" spans="1:16" x14ac:dyDescent="0.25">
      <c r="A190">
        <f>Input!G191</f>
        <v>0</v>
      </c>
      <c r="B190">
        <f t="shared" si="45"/>
        <v>-156</v>
      </c>
      <c r="C190" s="4">
        <f>Input!I191</f>
        <v>0</v>
      </c>
      <c r="D190">
        <f t="shared" si="46"/>
        <v>-4069.7250111428575</v>
      </c>
      <c r="E190">
        <f t="shared" si="47"/>
        <v>43136.829778444648</v>
      </c>
      <c r="F190">
        <f t="shared" si="48"/>
        <v>2228458815.1023273</v>
      </c>
      <c r="G190">
        <f t="shared" si="49"/>
        <v>972845730.68774128</v>
      </c>
      <c r="L190">
        <f>Input!J191</f>
        <v>0</v>
      </c>
      <c r="M190">
        <f t="shared" si="50"/>
        <v>-4.1058737142852806</v>
      </c>
      <c r="N190">
        <f t="shared" si="51"/>
        <v>2.2294654169066637</v>
      </c>
      <c r="O190">
        <f t="shared" si="52"/>
        <v>4.9705160451828032</v>
      </c>
      <c r="P190">
        <f t="shared" si="53"/>
        <v>32387.039148421165</v>
      </c>
    </row>
    <row r="191" spans="1:16" x14ac:dyDescent="0.25">
      <c r="A191">
        <f>Input!G192</f>
        <v>0</v>
      </c>
      <c r="B191">
        <f t="shared" si="45"/>
        <v>-156</v>
      </c>
      <c r="C191" s="4">
        <f>Input!I192</f>
        <v>0</v>
      </c>
      <c r="D191">
        <f t="shared" si="46"/>
        <v>-4069.7250111428575</v>
      </c>
      <c r="E191">
        <f t="shared" si="47"/>
        <v>43139.059243861557</v>
      </c>
      <c r="F191">
        <f t="shared" si="48"/>
        <v>2228669310.8355527</v>
      </c>
      <c r="G191">
        <f t="shared" si="49"/>
        <v>972984811.8289535</v>
      </c>
      <c r="L191">
        <f>Input!J192</f>
        <v>0</v>
      </c>
      <c r="M191">
        <f t="shared" si="50"/>
        <v>-4.1058737142852806</v>
      </c>
      <c r="N191">
        <f t="shared" si="51"/>
        <v>2.2294654169066637</v>
      </c>
      <c r="O191">
        <f t="shared" si="52"/>
        <v>4.9705160451828032</v>
      </c>
      <c r="P191">
        <f t="shared" si="53"/>
        <v>32387.039148421165</v>
      </c>
    </row>
    <row r="192" spans="1:16" x14ac:dyDescent="0.25">
      <c r="A192">
        <f>Input!G193</f>
        <v>0</v>
      </c>
      <c r="B192">
        <f t="shared" si="45"/>
        <v>-156</v>
      </c>
      <c r="C192" s="4">
        <f>Input!I193</f>
        <v>0</v>
      </c>
      <c r="D192">
        <f t="shared" si="46"/>
        <v>-4069.7250111428575</v>
      </c>
      <c r="E192">
        <f t="shared" si="47"/>
        <v>43141.288709278466</v>
      </c>
      <c r="F192">
        <f t="shared" si="48"/>
        <v>2228879816.5098104</v>
      </c>
      <c r="G192">
        <f t="shared" si="49"/>
        <v>973123902.9111979</v>
      </c>
      <c r="L192">
        <f>Input!J193</f>
        <v>0</v>
      </c>
      <c r="M192">
        <f t="shared" si="50"/>
        <v>-4.1058737142852806</v>
      </c>
      <c r="N192">
        <f t="shared" si="51"/>
        <v>2.2294654169066637</v>
      </c>
      <c r="O192">
        <f t="shared" si="52"/>
        <v>4.9705160451828032</v>
      </c>
      <c r="P192">
        <f t="shared" si="53"/>
        <v>32387.039148421165</v>
      </c>
    </row>
    <row r="193" spans="1:16" x14ac:dyDescent="0.25">
      <c r="A193">
        <f>Input!G194</f>
        <v>0</v>
      </c>
      <c r="B193">
        <f t="shared" si="45"/>
        <v>-156</v>
      </c>
      <c r="C193" s="4">
        <f>Input!I194</f>
        <v>0</v>
      </c>
      <c r="D193">
        <f t="shared" si="46"/>
        <v>-4069.7250111428575</v>
      </c>
      <c r="E193">
        <f t="shared" si="47"/>
        <v>43143.518174695375</v>
      </c>
      <c r="F193">
        <f t="shared" si="48"/>
        <v>2229090332.1251001</v>
      </c>
      <c r="G193">
        <f t="shared" si="49"/>
        <v>973263003.93447435</v>
      </c>
      <c r="L193">
        <f>Input!J194</f>
        <v>0</v>
      </c>
      <c r="M193">
        <f t="shared" si="50"/>
        <v>-4.1058737142852806</v>
      </c>
      <c r="N193">
        <f t="shared" si="51"/>
        <v>2.2294654169066637</v>
      </c>
      <c r="O193">
        <f t="shared" si="52"/>
        <v>4.9705160451828032</v>
      </c>
      <c r="P193">
        <f t="shared" si="53"/>
        <v>32387.039148421165</v>
      </c>
    </row>
    <row r="194" spans="1:16" x14ac:dyDescent="0.25">
      <c r="A194">
        <f>Input!G195</f>
        <v>0</v>
      </c>
      <c r="B194">
        <f t="shared" si="45"/>
        <v>-156</v>
      </c>
      <c r="C194" s="4">
        <f>Input!I195</f>
        <v>0</v>
      </c>
      <c r="D194">
        <f t="shared" si="46"/>
        <v>-4069.7250111428575</v>
      </c>
      <c r="E194">
        <f t="shared" si="47"/>
        <v>43145.747640112284</v>
      </c>
      <c r="F194">
        <f t="shared" si="48"/>
        <v>2229300857.6814222</v>
      </c>
      <c r="G194">
        <f t="shared" si="49"/>
        <v>973402114.89878285</v>
      </c>
      <c r="L194">
        <f>Input!J195</f>
        <v>0</v>
      </c>
      <c r="M194">
        <f t="shared" si="50"/>
        <v>-4.1058737142852806</v>
      </c>
      <c r="N194">
        <f t="shared" si="51"/>
        <v>2.2294654169066637</v>
      </c>
      <c r="O194">
        <f t="shared" si="52"/>
        <v>4.9705160451828032</v>
      </c>
      <c r="P194">
        <f t="shared" si="53"/>
        <v>32387.039148421165</v>
      </c>
    </row>
    <row r="195" spans="1:16" x14ac:dyDescent="0.25">
      <c r="C195" s="4"/>
    </row>
    <row r="196" spans="1:16" x14ac:dyDescent="0.25">
      <c r="C196" s="4"/>
    </row>
    <row r="197" spans="1:16" x14ac:dyDescent="0.25">
      <c r="C197" s="4"/>
    </row>
    <row r="198" spans="1:16" x14ac:dyDescent="0.25">
      <c r="C198" s="4"/>
    </row>
    <row r="199" spans="1:16" x14ac:dyDescent="0.25">
      <c r="C199" s="4"/>
    </row>
    <row r="200" spans="1:16" x14ac:dyDescent="0.25">
      <c r="C200" s="4"/>
    </row>
    <row r="201" spans="1:16" x14ac:dyDescent="0.25">
      <c r="C201" s="4"/>
    </row>
    <row r="202" spans="1:16" x14ac:dyDescent="0.25">
      <c r="C202" s="4"/>
    </row>
    <row r="203" spans="1:16" x14ac:dyDescent="0.25">
      <c r="C203" s="4"/>
    </row>
    <row r="204" spans="1:16" x14ac:dyDescent="0.25">
      <c r="C204" s="4"/>
    </row>
    <row r="205" spans="1:16" x14ac:dyDescent="0.25">
      <c r="C205" s="4"/>
    </row>
    <row r="206" spans="1:16" x14ac:dyDescent="0.25">
      <c r="C206" s="4"/>
    </row>
    <row r="207" spans="1:16" x14ac:dyDescent="0.25">
      <c r="C207" s="4"/>
    </row>
    <row r="208" spans="1:16" x14ac:dyDescent="0.25">
      <c r="C208" s="4"/>
    </row>
    <row r="209" spans="3:3" x14ac:dyDescent="0.25">
      <c r="C209" s="4"/>
    </row>
    <row r="210" spans="3:3" x14ac:dyDescent="0.25">
      <c r="C210" s="4"/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workbookViewId="0">
      <selection activeCell="K3" sqref="K3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36" t="s">
        <v>18</v>
      </c>
      <c r="F1" s="36"/>
      <c r="G1" s="36"/>
      <c r="H1" s="36"/>
      <c r="I1" s="36"/>
      <c r="J1" s="36"/>
      <c r="K1" s="36"/>
      <c r="L1" s="36"/>
      <c r="N1" s="36" t="s">
        <v>19</v>
      </c>
      <c r="O1" s="36"/>
      <c r="P1" s="36"/>
      <c r="Q1" s="36"/>
      <c r="R1" s="36"/>
      <c r="S1" s="36"/>
      <c r="T1" s="36"/>
      <c r="U1" s="36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156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4069.7250111428575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29568620.369509116</v>
      </c>
      <c r="J3" s="2" t="s">
        <v>11</v>
      </c>
      <c r="K3" s="23">
        <f>SUM(H3:H167)</f>
        <v>15261887.177377047</v>
      </c>
      <c r="L3">
        <f>1-(K3/K5)</f>
        <v>0.99274278728075327</v>
      </c>
      <c r="N3">
        <f>Input!J4</f>
        <v>4.1058737142852806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6429.3931845710149</v>
      </c>
      <c r="S3" s="1" t="s">
        <v>11</v>
      </c>
      <c r="T3" s="23">
        <f>SUM(Q3:Q167)</f>
        <v>65889.450362393138</v>
      </c>
      <c r="U3" s="5">
        <f>1-(T3/T5)</f>
        <v>0.85172214818227465</v>
      </c>
      <c r="X3">
        <f>COUNT(B3:B500)</f>
        <v>81</v>
      </c>
      <c r="Z3">
        <v>578.28037316264226</v>
      </c>
      <c r="AA3">
        <v>2.7950913507624794E-2</v>
      </c>
      <c r="AB3">
        <v>2.7760187257807347</v>
      </c>
      <c r="AD3" s="37"/>
      <c r="AE3" s="37"/>
      <c r="AF3" s="37"/>
      <c r="AG3" s="37"/>
      <c r="AH3" s="37"/>
      <c r="AI3" s="37"/>
      <c r="AJ3" s="37"/>
      <c r="AK3" s="37"/>
    </row>
    <row r="4" spans="1:37" x14ac:dyDescent="0.25">
      <c r="A4">
        <f>Input!G5</f>
        <v>157</v>
      </c>
      <c r="B4">
        <f t="shared" ref="B4:B67" si="0">A4-$A$3</f>
        <v>1</v>
      </c>
      <c r="C4">
        <f t="shared" ref="C4:C67" si="1">B4*$AA$3</f>
        <v>2.7950913507624794E-2</v>
      </c>
      <c r="D4">
        <f t="shared" ref="D4:D67" si="2">POWER(C4,$AB$3)</f>
        <v>4.8659340792916818E-5</v>
      </c>
      <c r="E4" s="4">
        <f>Input!I5</f>
        <v>4073.8498058571427</v>
      </c>
      <c r="F4">
        <f t="shared" ref="F4:F67" si="3">E4-$E$3</f>
        <v>4.1247947142851444</v>
      </c>
      <c r="G4">
        <f t="shared" ref="G4:G67" si="4">$Z$3*(1-EXP(-1*D4))</f>
        <v>2.8138057156390874E-2</v>
      </c>
      <c r="H4">
        <f t="shared" ref="H4:H67" si="5">(F4-G4)^2</f>
        <v>16.782595766397332</v>
      </c>
      <c r="I4">
        <f t="shared" ref="I4:I67" si="6">(G4-$J$4)^2</f>
        <v>29568314.35747185</v>
      </c>
      <c r="J4">
        <f>AVERAGE(E3:E167)</f>
        <v>5437.7035933847219</v>
      </c>
      <c r="K4" t="s">
        <v>5</v>
      </c>
      <c r="L4" t="s">
        <v>6</v>
      </c>
      <c r="N4">
        <f>Input!J5</f>
        <v>4.1247947142851444</v>
      </c>
      <c r="O4">
        <f t="shared" ref="O4:O67" si="7">N4-$N$3</f>
        <v>1.8920999999863852E-2</v>
      </c>
      <c r="P4">
        <f t="shared" ref="P4:P67" si="8">POWER(C4,$AB$3)*EXP(-D4)*$Z$3*$AA$3*$AB$3</f>
        <v>2.1832423086434061E-3</v>
      </c>
      <c r="Q4">
        <f t="shared" ref="Q4:Q67" si="9">(O4-P4)^2</f>
        <v>2.8015253253000928E-4</v>
      </c>
      <c r="R4">
        <f t="shared" ref="R4:R67" si="10">(P4-$S$4)^2</f>
        <v>6429.0430693315293</v>
      </c>
      <c r="S4">
        <f>AVERAGE(N3:N167)</f>
        <v>80.183496958981621</v>
      </c>
      <c r="T4" t="s">
        <v>5</v>
      </c>
      <c r="U4" t="s">
        <v>6</v>
      </c>
      <c r="AD4" s="37"/>
      <c r="AE4" s="37"/>
      <c r="AF4" s="37"/>
      <c r="AG4" s="37"/>
      <c r="AH4" s="37"/>
      <c r="AI4" s="37"/>
      <c r="AJ4" s="37"/>
      <c r="AK4" s="37"/>
    </row>
    <row r="5" spans="1:37" x14ac:dyDescent="0.25">
      <c r="A5">
        <f>Input!G6</f>
        <v>158</v>
      </c>
      <c r="B5">
        <f t="shared" si="0"/>
        <v>2</v>
      </c>
      <c r="C5">
        <f t="shared" si="1"/>
        <v>5.5901827015249587E-2</v>
      </c>
      <c r="D5">
        <f t="shared" si="2"/>
        <v>3.3329678623678381E-4</v>
      </c>
      <c r="E5" s="4">
        <f>Input!I6</f>
        <v>4078.1543508571435</v>
      </c>
      <c r="F5">
        <f t="shared" si="3"/>
        <v>8.4293397142860158</v>
      </c>
      <c r="G5">
        <f t="shared" si="4"/>
        <v>0.19270687384411697</v>
      </c>
      <c r="H5">
        <f t="shared" si="5"/>
        <v>67.842120548245987</v>
      </c>
      <c r="I5">
        <f t="shared" si="6"/>
        <v>29566524.640924312</v>
      </c>
      <c r="K5">
        <f>SUM(I3:I167)</f>
        <v>2102995704.7973998</v>
      </c>
      <c r="L5" s="5">
        <f>1-((1-L3)*(X3-1)/(X3-1-1))</f>
        <v>0.99265092382861086</v>
      </c>
      <c r="N5">
        <f>Input!J6</f>
        <v>4.3045450000008714</v>
      </c>
      <c r="O5">
        <f t="shared" si="7"/>
        <v>0.19867128571559078</v>
      </c>
      <c r="P5">
        <f t="shared" si="8"/>
        <v>1.4950070042209955E-2</v>
      </c>
      <c r="Q5">
        <f t="shared" si="9"/>
        <v>3.3753485088504911E-2</v>
      </c>
      <c r="R5">
        <f t="shared" si="10"/>
        <v>6426.9959102840776</v>
      </c>
      <c r="T5">
        <f>SUM(R3:R167)</f>
        <v>444364.74871101842</v>
      </c>
      <c r="U5" s="5">
        <f>1-((1-U3)*(X3-1)/(X3-1-1))</f>
        <v>0.84984521334913887</v>
      </c>
      <c r="X5" s="17"/>
      <c r="Y5" s="18"/>
      <c r="AD5" s="37"/>
      <c r="AE5" s="37"/>
      <c r="AF5" s="37"/>
      <c r="AG5" s="37"/>
      <c r="AH5" s="37"/>
      <c r="AI5" s="37"/>
      <c r="AJ5" s="37"/>
      <c r="AK5" s="37"/>
    </row>
    <row r="6" spans="1:37" x14ac:dyDescent="0.25">
      <c r="A6">
        <f>Input!G7</f>
        <v>159</v>
      </c>
      <c r="B6">
        <f t="shared" si="0"/>
        <v>3</v>
      </c>
      <c r="C6">
        <f t="shared" si="1"/>
        <v>8.3852740522874378E-2</v>
      </c>
      <c r="D6">
        <f t="shared" si="2"/>
        <v>1.0272206909301531E-3</v>
      </c>
      <c r="E6" s="4">
        <f>Input!I7</f>
        <v>4082.7592678571432</v>
      </c>
      <c r="F6">
        <f t="shared" si="3"/>
        <v>13.034256714285675</v>
      </c>
      <c r="G6">
        <f t="shared" si="4"/>
        <v>0.59371657329053196</v>
      </c>
      <c r="H6">
        <f t="shared" si="5"/>
        <v>154.76703899971145</v>
      </c>
      <c r="I6">
        <f t="shared" si="6"/>
        <v>29562163.812520422</v>
      </c>
      <c r="N6">
        <f>Input!J7</f>
        <v>4.6049169999996593</v>
      </c>
      <c r="O6">
        <f t="shared" si="7"/>
        <v>0.49904328571437873</v>
      </c>
      <c r="P6">
        <f t="shared" si="8"/>
        <v>4.6044153452238307E-2</v>
      </c>
      <c r="Q6">
        <f t="shared" si="9"/>
        <v>0.20520821383025217</v>
      </c>
      <c r="R6">
        <f t="shared" si="10"/>
        <v>6422.0113421584483</v>
      </c>
      <c r="X6" s="19" t="s">
        <v>17</v>
      </c>
      <c r="Y6" s="25">
        <f>SQRT((U5-L5)^2)</f>
        <v>0.14280571047947199</v>
      </c>
      <c r="AD6" s="37"/>
      <c r="AE6" s="37"/>
      <c r="AF6" s="37"/>
      <c r="AG6" s="37"/>
      <c r="AH6" s="37"/>
      <c r="AI6" s="37"/>
      <c r="AJ6" s="37"/>
      <c r="AK6" s="37"/>
    </row>
    <row r="7" spans="1:37" x14ac:dyDescent="0.25">
      <c r="A7">
        <f>Input!G8</f>
        <v>160</v>
      </c>
      <c r="B7">
        <f t="shared" si="0"/>
        <v>4</v>
      </c>
      <c r="C7">
        <f t="shared" si="1"/>
        <v>0.11180365403049917</v>
      </c>
      <c r="D7">
        <f t="shared" si="2"/>
        <v>2.2829480610624918E-3</v>
      </c>
      <c r="E7" s="4">
        <f>Input!I8</f>
        <v>4087.413852857143</v>
      </c>
      <c r="F7">
        <f t="shared" si="3"/>
        <v>17.688841714285445</v>
      </c>
      <c r="G7">
        <f t="shared" si="4"/>
        <v>1.3186782469590592</v>
      </c>
      <c r="H7">
        <f t="shared" si="5"/>
        <v>267.98225194698745</v>
      </c>
      <c r="I7">
        <f t="shared" si="6"/>
        <v>29554280.945537418</v>
      </c>
      <c r="N7">
        <f>Input!J8</f>
        <v>4.6545849999997699</v>
      </c>
      <c r="O7">
        <f t="shared" si="7"/>
        <v>0.54871128571448935</v>
      </c>
      <c r="P7">
        <f t="shared" si="8"/>
        <v>0.10220247417293375</v>
      </c>
      <c r="Q7">
        <f t="shared" si="9"/>
        <v>0.1993701187842524</v>
      </c>
      <c r="R7">
        <f t="shared" si="10"/>
        <v>6413.0137263626511</v>
      </c>
      <c r="X7" s="21"/>
      <c r="Y7" s="22"/>
      <c r="AD7" s="37"/>
      <c r="AE7" s="37"/>
      <c r="AF7" s="37"/>
      <c r="AG7" s="37"/>
      <c r="AH7" s="37"/>
      <c r="AI7" s="37"/>
      <c r="AJ7" s="37"/>
      <c r="AK7" s="37"/>
    </row>
    <row r="8" spans="1:37" x14ac:dyDescent="0.25">
      <c r="A8">
        <f>Input!G9</f>
        <v>161</v>
      </c>
      <c r="B8">
        <f t="shared" si="0"/>
        <v>5</v>
      </c>
      <c r="C8">
        <f t="shared" si="1"/>
        <v>0.13975456753812396</v>
      </c>
      <c r="D8">
        <f t="shared" si="2"/>
        <v>4.2415055720941598E-3</v>
      </c>
      <c r="E8" s="4">
        <f>Input!I9</f>
        <v>4092.0305957142855</v>
      </c>
      <c r="F8">
        <f t="shared" si="3"/>
        <v>22.305584571427971</v>
      </c>
      <c r="G8">
        <f t="shared" si="4"/>
        <v>2.4475850328124493</v>
      </c>
      <c r="H8">
        <f t="shared" si="5"/>
        <v>394.34014567565436</v>
      </c>
      <c r="I8">
        <f t="shared" si="6"/>
        <v>29542007.876325529</v>
      </c>
      <c r="N8">
        <f>Input!J9</f>
        <v>4.6167428571425262</v>
      </c>
      <c r="O8">
        <f t="shared" si="7"/>
        <v>0.51086914285724561</v>
      </c>
      <c r="P8">
        <f t="shared" si="8"/>
        <v>0.18951117733468156</v>
      </c>
      <c r="Q8">
        <f t="shared" si="9"/>
        <v>0.10327094200480144</v>
      </c>
      <c r="R8">
        <f t="shared" si="10"/>
        <v>6399.0377612343327</v>
      </c>
      <c r="AD8" s="37"/>
      <c r="AE8" s="37"/>
      <c r="AF8" s="37"/>
      <c r="AG8" s="37"/>
      <c r="AH8" s="37"/>
      <c r="AI8" s="37"/>
      <c r="AJ8" s="37"/>
      <c r="AK8" s="37"/>
    </row>
    <row r="9" spans="1:37" x14ac:dyDescent="0.25">
      <c r="A9">
        <f>Input!G10</f>
        <v>162</v>
      </c>
      <c r="B9">
        <f t="shared" si="0"/>
        <v>6</v>
      </c>
      <c r="C9">
        <f t="shared" si="1"/>
        <v>0.16770548104574876</v>
      </c>
      <c r="D9">
        <f t="shared" si="2"/>
        <v>7.0360458950727602E-3</v>
      </c>
      <c r="E9" s="4">
        <f>Input!I10</f>
        <v>4096.6260524285708</v>
      </c>
      <c r="F9">
        <f t="shared" si="3"/>
        <v>26.901041285713291</v>
      </c>
      <c r="G9">
        <f t="shared" si="4"/>
        <v>4.0545266012515082</v>
      </c>
      <c r="H9">
        <f t="shared" si="5"/>
        <v>521.96323322732781</v>
      </c>
      <c r="I9">
        <f t="shared" si="6"/>
        <v>29524542.180956881</v>
      </c>
      <c r="N9">
        <f>Input!J10</f>
        <v>4.5954567142853193</v>
      </c>
      <c r="O9">
        <f t="shared" si="7"/>
        <v>0.48958300000003874</v>
      </c>
      <c r="P9">
        <f t="shared" si="8"/>
        <v>0.31349440766667019</v>
      </c>
      <c r="Q9">
        <f t="shared" si="9"/>
        <v>3.1007192349947258E-2</v>
      </c>
      <c r="R9">
        <f t="shared" si="10"/>
        <v>6379.2173075470573</v>
      </c>
      <c r="AD9" s="37"/>
      <c r="AE9" s="37"/>
      <c r="AF9" s="37"/>
      <c r="AG9" s="37"/>
      <c r="AH9" s="37"/>
      <c r="AI9" s="37"/>
      <c r="AJ9" s="37"/>
      <c r="AK9" s="37"/>
    </row>
    <row r="10" spans="1:37" x14ac:dyDescent="0.25">
      <c r="A10">
        <f>Input!G11</f>
        <v>163</v>
      </c>
      <c r="B10">
        <f t="shared" si="0"/>
        <v>7</v>
      </c>
      <c r="C10">
        <f t="shared" si="1"/>
        <v>0.19565639455337355</v>
      </c>
      <c r="D10">
        <f t="shared" si="2"/>
        <v>1.0793795988231446E-2</v>
      </c>
      <c r="E10" s="4">
        <f>Input!I11</f>
        <v>4101.1931274285716</v>
      </c>
      <c r="F10">
        <f t="shared" si="3"/>
        <v>31.468116285714132</v>
      </c>
      <c r="G10">
        <f t="shared" si="4"/>
        <v>6.2082746717893311</v>
      </c>
      <c r="H10">
        <f t="shared" si="5"/>
        <v>638.05959836056695</v>
      </c>
      <c r="I10">
        <f t="shared" si="6"/>
        <v>29501141.397200499</v>
      </c>
      <c r="N10">
        <f>Input!J11</f>
        <v>4.5670750000008411</v>
      </c>
      <c r="O10">
        <f t="shared" si="7"/>
        <v>0.46120128571556052</v>
      </c>
      <c r="P10">
        <f t="shared" si="8"/>
        <v>0.47911897337772874</v>
      </c>
      <c r="Q10">
        <f t="shared" si="9"/>
        <v>3.2104353115901539E-4</v>
      </c>
      <c r="R10">
        <f t="shared" si="10"/>
        <v>6352.7878700720194</v>
      </c>
      <c r="AD10" s="37"/>
      <c r="AE10" s="37"/>
      <c r="AF10" s="37"/>
      <c r="AG10" s="37"/>
      <c r="AH10" s="37"/>
      <c r="AI10" s="37"/>
      <c r="AJ10" s="37"/>
      <c r="AK10" s="37"/>
    </row>
    <row r="11" spans="1:37" x14ac:dyDescent="0.25">
      <c r="A11">
        <f>Input!G12</f>
        <v>164</v>
      </c>
      <c r="B11">
        <f t="shared" si="0"/>
        <v>8</v>
      </c>
      <c r="C11">
        <f t="shared" si="1"/>
        <v>0.22360730806099835</v>
      </c>
      <c r="D11">
        <f t="shared" si="2"/>
        <v>1.5637270038980643E-2</v>
      </c>
      <c r="E11" s="4">
        <f>Input!I12</f>
        <v>4105.9872554285712</v>
      </c>
      <c r="F11">
        <f t="shared" si="3"/>
        <v>36.262244285713678</v>
      </c>
      <c r="G11">
        <f t="shared" si="4"/>
        <v>8.9723916678438211</v>
      </c>
      <c r="H11">
        <f t="shared" si="5"/>
        <v>744.73605590505815</v>
      </c>
      <c r="I11">
        <f t="shared" si="6"/>
        <v>29471122.460494377</v>
      </c>
      <c r="N11">
        <f>Input!J12</f>
        <v>4.7941279999995459</v>
      </c>
      <c r="O11">
        <f t="shared" si="7"/>
        <v>0.68825428571426528</v>
      </c>
      <c r="P11">
        <f t="shared" si="8"/>
        <v>0.69075908603340519</v>
      </c>
      <c r="Q11">
        <f t="shared" si="9"/>
        <v>6.2740246387633971E-6</v>
      </c>
      <c r="R11">
        <f t="shared" si="10"/>
        <v>6319.0953745372553</v>
      </c>
      <c r="AD11" s="37"/>
      <c r="AE11" s="37"/>
      <c r="AF11" s="37"/>
      <c r="AG11" s="37"/>
      <c r="AH11" s="37"/>
      <c r="AI11" s="37"/>
      <c r="AJ11" s="37"/>
      <c r="AK11" s="37"/>
    </row>
    <row r="12" spans="1:37" x14ac:dyDescent="0.25">
      <c r="A12">
        <f>Input!G13</f>
        <v>165</v>
      </c>
      <c r="B12">
        <f t="shared" si="0"/>
        <v>9</v>
      </c>
      <c r="C12">
        <f t="shared" si="1"/>
        <v>0.25155822156862312</v>
      </c>
      <c r="D12">
        <f t="shared" si="2"/>
        <v>2.1685093358860746E-2</v>
      </c>
      <c r="E12" s="4">
        <f>Input!I13</f>
        <v>4110.8263209999996</v>
      </c>
      <c r="F12">
        <f t="shared" si="3"/>
        <v>41.101309857142041</v>
      </c>
      <c r="G12">
        <f t="shared" si="4"/>
        <v>12.405075160024397</v>
      </c>
      <c r="H12">
        <f t="shared" si="5"/>
        <v>823.4738857920587</v>
      </c>
      <c r="I12">
        <f t="shared" si="6"/>
        <v>29433864.011851098</v>
      </c>
      <c r="N12">
        <f>Input!J13</f>
        <v>4.8390655714283639</v>
      </c>
      <c r="O12">
        <f t="shared" si="7"/>
        <v>0.73319185714308333</v>
      </c>
      <c r="P12">
        <f t="shared" si="8"/>
        <v>0.95213916594707526</v>
      </c>
      <c r="Q12">
        <f t="shared" si="9"/>
        <v>4.7937924032510605E-2</v>
      </c>
      <c r="R12">
        <f t="shared" si="10"/>
        <v>6277.6080577278562</v>
      </c>
      <c r="AD12" s="37"/>
      <c r="AE12" s="37"/>
      <c r="AF12" s="37"/>
      <c r="AG12" s="37"/>
      <c r="AH12" s="37"/>
      <c r="AI12" s="37"/>
      <c r="AJ12" s="37"/>
      <c r="AK12" s="37"/>
    </row>
    <row r="13" spans="1:37" x14ac:dyDescent="0.25">
      <c r="A13">
        <f>Input!G14</f>
        <v>166</v>
      </c>
      <c r="B13">
        <f t="shared" si="0"/>
        <v>10</v>
      </c>
      <c r="C13">
        <f t="shared" si="1"/>
        <v>0.27950913507624792</v>
      </c>
      <c r="D13">
        <f t="shared" si="2"/>
        <v>2.9052596129501642E-2</v>
      </c>
      <c r="E13" s="4">
        <f>Input!I14</f>
        <v>4116.0745548571422</v>
      </c>
      <c r="F13">
        <f t="shared" si="3"/>
        <v>46.349543714284664</v>
      </c>
      <c r="G13">
        <f t="shared" si="4"/>
        <v>16.558842749890477</v>
      </c>
      <c r="H13">
        <f t="shared" si="5"/>
        <v>887.48586394995675</v>
      </c>
      <c r="I13">
        <f t="shared" si="6"/>
        <v>29388810.407335587</v>
      </c>
      <c r="N13">
        <f>Input!J14</f>
        <v>5.2482338571426226</v>
      </c>
      <c r="O13">
        <f t="shared" si="7"/>
        <v>1.142360142857342</v>
      </c>
      <c r="P13">
        <f t="shared" si="8"/>
        <v>1.2662644516870174</v>
      </c>
      <c r="Q13">
        <f t="shared" si="9"/>
        <v>1.5352277746559577E-2</v>
      </c>
      <c r="R13">
        <f t="shared" si="10"/>
        <v>6227.9295866103957</v>
      </c>
      <c r="AD13" s="37"/>
      <c r="AE13" s="37"/>
      <c r="AF13" s="37"/>
      <c r="AG13" s="37"/>
      <c r="AH13" s="37"/>
      <c r="AI13" s="37"/>
      <c r="AJ13" s="37"/>
      <c r="AK13" s="37"/>
    </row>
    <row r="14" spans="1:37" x14ac:dyDescent="0.25">
      <c r="A14">
        <f>Input!G15</f>
        <v>167</v>
      </c>
      <c r="B14">
        <f t="shared" si="0"/>
        <v>11</v>
      </c>
      <c r="C14">
        <f t="shared" si="1"/>
        <v>0.30746004858387271</v>
      </c>
      <c r="D14">
        <f t="shared" si="2"/>
        <v>3.7852260126577796E-2</v>
      </c>
      <c r="E14" s="4">
        <f>Input!I15</f>
        <v>4121.4457755714284</v>
      </c>
      <c r="F14">
        <f t="shared" si="3"/>
        <v>51.720764428570874</v>
      </c>
      <c r="G14">
        <f t="shared" si="4"/>
        <v>21.480118932853156</v>
      </c>
      <c r="H14">
        <f t="shared" si="5"/>
        <v>914.49663999767233</v>
      </c>
      <c r="I14">
        <f t="shared" si="6"/>
        <v>29335476.725203477</v>
      </c>
      <c r="N14">
        <f>Input!J15</f>
        <v>5.3712207142862098</v>
      </c>
      <c r="O14">
        <f t="shared" si="7"/>
        <v>1.2653470000009293</v>
      </c>
      <c r="P14">
        <f t="shared" si="8"/>
        <v>1.6353459454415022</v>
      </c>
      <c r="Q14">
        <f t="shared" si="9"/>
        <v>0.13689921962713611</v>
      </c>
      <c r="R14">
        <f t="shared" si="10"/>
        <v>6169.812027645904</v>
      </c>
      <c r="AD14" s="37"/>
      <c r="AE14" s="37"/>
      <c r="AF14" s="37"/>
      <c r="AG14" s="37"/>
      <c r="AH14" s="37"/>
      <c r="AI14" s="37"/>
      <c r="AJ14" s="37"/>
      <c r="AK14" s="37"/>
    </row>
    <row r="15" spans="1:37" x14ac:dyDescent="0.25">
      <c r="A15">
        <f>Input!G16</f>
        <v>168</v>
      </c>
      <c r="B15">
        <f t="shared" si="0"/>
        <v>12</v>
      </c>
      <c r="C15">
        <f t="shared" si="1"/>
        <v>0.33541096209149751</v>
      </c>
      <c r="D15">
        <f t="shared" si="2"/>
        <v>4.8194066060665529E-2</v>
      </c>
      <c r="E15" s="4">
        <f>Input!I16</f>
        <v>4127.3491515714286</v>
      </c>
      <c r="F15">
        <f t="shared" si="3"/>
        <v>57.624140428571081</v>
      </c>
      <c r="G15">
        <f t="shared" si="4"/>
        <v>27.208765771331912</v>
      </c>
      <c r="H15">
        <f t="shared" si="5"/>
        <v>925.09501554022677</v>
      </c>
      <c r="I15">
        <f t="shared" si="6"/>
        <v>29273454.279631246</v>
      </c>
      <c r="N15">
        <f>Input!J16</f>
        <v>5.9033760000002076</v>
      </c>
      <c r="O15">
        <f t="shared" si="7"/>
        <v>1.797502285714927</v>
      </c>
      <c r="P15">
        <f t="shared" si="8"/>
        <v>2.0607248201126223</v>
      </c>
      <c r="Q15">
        <f t="shared" si="9"/>
        <v>6.9286102614745868E-2</v>
      </c>
      <c r="R15">
        <f t="shared" si="10"/>
        <v>6103.1675266616458</v>
      </c>
      <c r="AD15" s="37"/>
      <c r="AE15" s="37"/>
      <c r="AF15" s="37"/>
      <c r="AG15" s="37"/>
      <c r="AH15" s="37"/>
      <c r="AI15" s="37"/>
      <c r="AJ15" s="37"/>
      <c r="AK15" s="37"/>
    </row>
    <row r="16" spans="1:37" x14ac:dyDescent="0.25">
      <c r="A16">
        <f>Input!G17</f>
        <v>169</v>
      </c>
      <c r="B16">
        <f t="shared" si="0"/>
        <v>13</v>
      </c>
      <c r="C16">
        <f t="shared" si="1"/>
        <v>0.36336187559912231</v>
      </c>
      <c r="D16">
        <f t="shared" si="2"/>
        <v>6.0185770748216294E-2</v>
      </c>
      <c r="E16" s="4">
        <f>Input!I17</f>
        <v>4133.4890409999998</v>
      </c>
      <c r="F16">
        <f t="shared" si="3"/>
        <v>63.764029857142305</v>
      </c>
      <c r="G16">
        <f t="shared" si="4"/>
        <v>33.777589335945748</v>
      </c>
      <c r="H16">
        <f t="shared" si="5"/>
        <v>899.1866151312588</v>
      </c>
      <c r="I16">
        <f t="shared" si="6"/>
        <v>29202416.257234573</v>
      </c>
      <c r="N16">
        <f>Input!J17</f>
        <v>6.1398894285712231</v>
      </c>
      <c r="O16">
        <f t="shared" si="7"/>
        <v>2.0340157142859425</v>
      </c>
      <c r="P16">
        <f t="shared" si="8"/>
        <v>2.5428007372470898</v>
      </c>
      <c r="Q16">
        <f t="shared" si="9"/>
        <v>0.25886219958957513</v>
      </c>
      <c r="R16">
        <f t="shared" si="10"/>
        <v>6028.0777097956625</v>
      </c>
      <c r="AD16" s="37"/>
      <c r="AE16" s="37"/>
      <c r="AF16" s="37"/>
      <c r="AG16" s="37"/>
      <c r="AH16" s="37"/>
      <c r="AI16" s="37"/>
      <c r="AJ16" s="37"/>
      <c r="AK16" s="37"/>
    </row>
    <row r="17" spans="1:37" x14ac:dyDescent="0.25">
      <c r="A17">
        <f>Input!G18</f>
        <v>170</v>
      </c>
      <c r="B17">
        <f t="shared" si="0"/>
        <v>14</v>
      </c>
      <c r="C17">
        <f t="shared" si="1"/>
        <v>0.39131278910674711</v>
      </c>
      <c r="D17">
        <f t="shared" si="2"/>
        <v>7.393313299256031E-2</v>
      </c>
      <c r="E17" s="4">
        <f>Input!I18</f>
        <v>4140.1539904285719</v>
      </c>
      <c r="F17">
        <f t="shared" si="3"/>
        <v>70.428979285714377</v>
      </c>
      <c r="G17">
        <f t="shared" si="4"/>
        <v>41.21184853813071</v>
      </c>
      <c r="H17">
        <f t="shared" si="5"/>
        <v>853.64072912139898</v>
      </c>
      <c r="I17">
        <f t="shared" si="6"/>
        <v>29122123.152197406</v>
      </c>
      <c r="N17">
        <f>Input!J18</f>
        <v>6.6649494285720721</v>
      </c>
      <c r="O17">
        <f t="shared" si="7"/>
        <v>2.5590757142867915</v>
      </c>
      <c r="P17">
        <f t="shared" si="8"/>
        <v>3.0809681505881286</v>
      </c>
      <c r="Q17">
        <f t="shared" si="9"/>
        <v>0.27237171506854518</v>
      </c>
      <c r="R17">
        <f t="shared" si="10"/>
        <v>5944.7999486491472</v>
      </c>
      <c r="AD17" s="37"/>
      <c r="AE17" s="37"/>
      <c r="AF17" s="37"/>
      <c r="AG17" s="37"/>
      <c r="AH17" s="37"/>
      <c r="AI17" s="37"/>
      <c r="AJ17" s="37"/>
      <c r="AK17" s="37"/>
    </row>
    <row r="18" spans="1:37" x14ac:dyDescent="0.25">
      <c r="A18">
        <f>Input!G19</f>
        <v>171</v>
      </c>
      <c r="B18">
        <f t="shared" si="0"/>
        <v>15</v>
      </c>
      <c r="C18">
        <f t="shared" si="1"/>
        <v>0.4192637026143719</v>
      </c>
      <c r="D18">
        <f t="shared" si="2"/>
        <v>8.9540100900522085E-2</v>
      </c>
      <c r="E18" s="4">
        <f>Input!I19</f>
        <v>4147.0365321428571</v>
      </c>
      <c r="F18">
        <f t="shared" si="3"/>
        <v>77.31152099999963</v>
      </c>
      <c r="G18">
        <f t="shared" si="4"/>
        <v>49.528789830806097</v>
      </c>
      <c r="H18">
        <f t="shared" si="5"/>
        <v>771.88015121967783</v>
      </c>
      <c r="I18">
        <f t="shared" si="6"/>
        <v>29032427.713653278</v>
      </c>
      <c r="N18">
        <f>Input!J19</f>
        <v>6.882541714285253</v>
      </c>
      <c r="O18">
        <f t="shared" si="7"/>
        <v>2.7766679999999724</v>
      </c>
      <c r="P18">
        <f t="shared" si="8"/>
        <v>3.6735644021853897</v>
      </c>
      <c r="Q18">
        <f t="shared" si="9"/>
        <v>0.80442315625314587</v>
      </c>
      <c r="R18">
        <f t="shared" si="10"/>
        <v>5853.7697798455074</v>
      </c>
      <c r="AD18" s="37"/>
      <c r="AE18" s="37"/>
      <c r="AF18" s="37"/>
      <c r="AG18" s="37"/>
      <c r="AH18" s="37"/>
      <c r="AI18" s="37"/>
      <c r="AJ18" s="37"/>
      <c r="AK18" s="37"/>
    </row>
    <row r="19" spans="1:37" x14ac:dyDescent="0.25">
      <c r="A19">
        <f>Input!G20</f>
        <v>172</v>
      </c>
      <c r="B19">
        <f t="shared" si="0"/>
        <v>16</v>
      </c>
      <c r="C19">
        <f t="shared" si="1"/>
        <v>0.4472146161219967</v>
      </c>
      <c r="D19">
        <f t="shared" si="2"/>
        <v>0.10710896951295473</v>
      </c>
      <c r="E19" s="4">
        <f>Input!I20</f>
        <v>4154.2052551428569</v>
      </c>
      <c r="F19">
        <f t="shared" si="3"/>
        <v>84.480243999999402</v>
      </c>
      <c r="G19">
        <f t="shared" si="4"/>
        <v>58.737229137689312</v>
      </c>
      <c r="H19">
        <f t="shared" si="5"/>
        <v>662.70281420111826</v>
      </c>
      <c r="I19">
        <f t="shared" si="6"/>
        <v>28933279.147700936</v>
      </c>
      <c r="N19">
        <f>Input!J20</f>
        <v>7.1687229999997726</v>
      </c>
      <c r="O19">
        <f t="shared" si="7"/>
        <v>3.062849285714492</v>
      </c>
      <c r="P19">
        <f t="shared" si="8"/>
        <v>4.3178331556667091</v>
      </c>
      <c r="Q19">
        <f t="shared" si="9"/>
        <v>1.5749845138402434</v>
      </c>
      <c r="R19">
        <f t="shared" si="10"/>
        <v>5755.5989443176068</v>
      </c>
    </row>
    <row r="20" spans="1:37" x14ac:dyDescent="0.25">
      <c r="A20">
        <f>Input!G21</f>
        <v>173</v>
      </c>
      <c r="B20">
        <f t="shared" si="0"/>
        <v>17</v>
      </c>
      <c r="C20">
        <f t="shared" si="1"/>
        <v>0.4751655296296215</v>
      </c>
      <c r="D20">
        <f t="shared" si="2"/>
        <v>0.12674051512452342</v>
      </c>
      <c r="E20" s="4">
        <f>Input!I21</f>
        <v>4161.4260111428575</v>
      </c>
      <c r="F20">
        <f t="shared" si="3"/>
        <v>91.701000000000022</v>
      </c>
      <c r="G20">
        <f t="shared" si="4"/>
        <v>68.837200667609224</v>
      </c>
      <c r="H20">
        <f t="shared" si="5"/>
        <v>522.75331991183384</v>
      </c>
      <c r="I20">
        <f t="shared" si="6"/>
        <v>28824726.342847265</v>
      </c>
      <c r="N20">
        <f>Input!J21</f>
        <v>7.2207560000006197</v>
      </c>
      <c r="O20">
        <f t="shared" si="7"/>
        <v>3.1148822857153391</v>
      </c>
      <c r="P20">
        <f t="shared" si="8"/>
        <v>5.009906397950024</v>
      </c>
      <c r="Q20">
        <f t="shared" si="9"/>
        <v>3.5911163859508557</v>
      </c>
      <c r="R20">
        <f t="shared" si="10"/>
        <v>5651.0687178376193</v>
      </c>
    </row>
    <row r="21" spans="1:37" x14ac:dyDescent="0.25">
      <c r="A21">
        <f>Input!G22</f>
        <v>174</v>
      </c>
      <c r="B21">
        <f t="shared" si="0"/>
        <v>18</v>
      </c>
      <c r="C21">
        <f t="shared" si="1"/>
        <v>0.50311644313724624</v>
      </c>
      <c r="D21">
        <f t="shared" si="2"/>
        <v>0.14853411098419592</v>
      </c>
      <c r="E21" s="4">
        <f>Input!I22</f>
        <v>4169.3137351428577</v>
      </c>
      <c r="F21">
        <f t="shared" si="3"/>
        <v>99.588724000000184</v>
      </c>
      <c r="G21">
        <f t="shared" si="4"/>
        <v>79.819690624347885</v>
      </c>
      <c r="H21">
        <f t="shared" si="5"/>
        <v>390.81468060765451</v>
      </c>
      <c r="I21">
        <f t="shared" si="6"/>
        <v>28706919.915458743</v>
      </c>
      <c r="N21">
        <f>Input!J22</f>
        <v>7.8877240000001621</v>
      </c>
      <c r="O21">
        <f t="shared" si="7"/>
        <v>3.7818502857148815</v>
      </c>
      <c r="P21">
        <f t="shared" si="8"/>
        <v>5.7448078437272878</v>
      </c>
      <c r="Q21">
        <f t="shared" si="9"/>
        <v>3.8532023745580295</v>
      </c>
      <c r="R21">
        <f t="shared" si="10"/>
        <v>5541.1184371974841</v>
      </c>
    </row>
    <row r="22" spans="1:37" x14ac:dyDescent="0.25">
      <c r="A22">
        <f>Input!G23</f>
        <v>175</v>
      </c>
      <c r="B22">
        <f t="shared" si="0"/>
        <v>19</v>
      </c>
      <c r="C22">
        <f t="shared" si="1"/>
        <v>0.53106735664487104</v>
      </c>
      <c r="D22">
        <f t="shared" si="2"/>
        <v>0.17258782790226207</v>
      </c>
      <c r="E22" s="4">
        <f>Input!I23</f>
        <v>4177.234571</v>
      </c>
      <c r="F22">
        <f t="shared" si="3"/>
        <v>107.50955985714245</v>
      </c>
      <c r="G22">
        <f t="shared" si="4"/>
        <v>91.666472025465424</v>
      </c>
      <c r="H22">
        <f t="shared" si="5"/>
        <v>251.00343204223262</v>
      </c>
      <c r="I22">
        <f t="shared" si="6"/>
        <v>28580112.902951162</v>
      </c>
      <c r="N22">
        <f>Input!J23</f>
        <v>7.920835857142265</v>
      </c>
      <c r="O22">
        <f t="shared" si="7"/>
        <v>3.8149621428569844</v>
      </c>
      <c r="P22">
        <f t="shared" si="8"/>
        <v>6.516480078860555</v>
      </c>
      <c r="Q22">
        <f t="shared" si="9"/>
        <v>7.298199158548992</v>
      </c>
      <c r="R22">
        <f t="shared" si="10"/>
        <v>5426.8293760160423</v>
      </c>
    </row>
    <row r="23" spans="1:37" x14ac:dyDescent="0.25">
      <c r="A23">
        <f>Input!G24</f>
        <v>176</v>
      </c>
      <c r="B23">
        <f t="shared" si="0"/>
        <v>20</v>
      </c>
      <c r="C23">
        <f t="shared" si="1"/>
        <v>0.55901827015249583</v>
      </c>
      <c r="D23">
        <f t="shared" si="2"/>
        <v>0.1989985224626733</v>
      </c>
      <c r="E23" s="4">
        <f>Input!I24</f>
        <v>4185.2996801428571</v>
      </c>
      <c r="F23">
        <f t="shared" si="3"/>
        <v>115.57466899999963</v>
      </c>
      <c r="G23">
        <f t="shared" si="4"/>
        <v>104.35005477145602</v>
      </c>
      <c r="H23">
        <f t="shared" si="5"/>
        <v>125.99196457962377</v>
      </c>
      <c r="I23">
        <f t="shared" si="6"/>
        <v>28444659.967838649</v>
      </c>
      <c r="N23">
        <f>Input!J24</f>
        <v>8.0651091428571817</v>
      </c>
      <c r="O23">
        <f t="shared" si="7"/>
        <v>3.9592354285719011</v>
      </c>
      <c r="P23">
        <f t="shared" si="8"/>
        <v>7.3178371728195879</v>
      </c>
      <c r="Q23">
        <f t="shared" si="9"/>
        <v>11.280205676463604</v>
      </c>
      <c r="R23">
        <f t="shared" si="10"/>
        <v>5309.40437607271</v>
      </c>
    </row>
    <row r="24" spans="1:37" x14ac:dyDescent="0.25">
      <c r="A24">
        <f>Input!G25</f>
        <v>177</v>
      </c>
      <c r="B24">
        <f t="shared" si="0"/>
        <v>21</v>
      </c>
      <c r="C24">
        <f t="shared" si="1"/>
        <v>0.58696918366012063</v>
      </c>
      <c r="D24">
        <f t="shared" si="2"/>
        <v>0.22786191493996186</v>
      </c>
      <c r="E24" s="4">
        <f>Input!I25</f>
        <v>4193.3387727142854</v>
      </c>
      <c r="F24">
        <f t="shared" si="3"/>
        <v>123.61376157142786</v>
      </c>
      <c r="G24">
        <f t="shared" si="4"/>
        <v>117.83376269288975</v>
      </c>
      <c r="H24">
        <f t="shared" si="5"/>
        <v>33.408387035901796</v>
      </c>
      <c r="I24">
        <f t="shared" si="6"/>
        <v>28301015.015505143</v>
      </c>
      <c r="N24">
        <f>Input!J25</f>
        <v>8.0390925714282275</v>
      </c>
      <c r="O24">
        <f t="shared" si="7"/>
        <v>3.9332188571429469</v>
      </c>
      <c r="P24">
        <f t="shared" si="8"/>
        <v>8.1408437791198107</v>
      </c>
      <c r="Q24">
        <f t="shared" si="9"/>
        <v>17.704107484040808</v>
      </c>
      <c r="R24">
        <f t="shared" si="10"/>
        <v>5190.1438771938538</v>
      </c>
    </row>
    <row r="25" spans="1:37" x14ac:dyDescent="0.25">
      <c r="A25">
        <f>Input!G26</f>
        <v>178</v>
      </c>
      <c r="B25">
        <f t="shared" si="0"/>
        <v>22</v>
      </c>
      <c r="C25">
        <f t="shared" si="1"/>
        <v>0.61492009716774543</v>
      </c>
      <c r="D25">
        <f t="shared" si="2"/>
        <v>0.25927265857706872</v>
      </c>
      <c r="E25" s="4">
        <f>Input!I26</f>
        <v>4201.7704777142862</v>
      </c>
      <c r="F25">
        <f t="shared" si="3"/>
        <v>132.04546657142873</v>
      </c>
      <c r="G25">
        <f t="shared" si="4"/>
        <v>132.07194652377132</v>
      </c>
      <c r="H25">
        <f t="shared" si="5"/>
        <v>7.0118787606549872E-4</v>
      </c>
      <c r="I25">
        <f t="shared" si="6"/>
        <v>28149727.172172438</v>
      </c>
      <c r="N25">
        <f>Input!J26</f>
        <v>8.4317050000008749</v>
      </c>
      <c r="O25">
        <f t="shared" si="7"/>
        <v>4.3258312857155943</v>
      </c>
      <c r="P25">
        <f t="shared" si="8"/>
        <v>8.9766209373486117</v>
      </c>
      <c r="Q25">
        <f t="shared" si="9"/>
        <v>21.629844383736764</v>
      </c>
      <c r="R25">
        <f t="shared" si="10"/>
        <v>5070.4191927602142</v>
      </c>
    </row>
    <row r="26" spans="1:37" x14ac:dyDescent="0.25">
      <c r="A26">
        <f>Input!G27</f>
        <v>179</v>
      </c>
      <c r="B26">
        <f t="shared" si="0"/>
        <v>23</v>
      </c>
      <c r="C26">
        <f t="shared" si="1"/>
        <v>0.64287101067537022</v>
      </c>
      <c r="D26">
        <f t="shared" si="2"/>
        <v>0.29332440154764733</v>
      </c>
      <c r="E26" s="4">
        <f>Input!I27</f>
        <v>4210.9542955714287</v>
      </c>
      <c r="F26">
        <f t="shared" si="3"/>
        <v>141.22928442857119</v>
      </c>
      <c r="G26">
        <f t="shared" si="4"/>
        <v>147.01033861442042</v>
      </c>
      <c r="H26">
        <f t="shared" si="5"/>
        <v>33.420587499724888</v>
      </c>
      <c r="I26">
        <f t="shared" si="6"/>
        <v>27991435.116071969</v>
      </c>
      <c r="N26">
        <f>Input!J27</f>
        <v>9.1838178571424578</v>
      </c>
      <c r="O26">
        <f t="shared" si="7"/>
        <v>5.0779441428571772</v>
      </c>
      <c r="P26">
        <f t="shared" si="8"/>
        <v>9.8155779094059259</v>
      </c>
      <c r="Q26">
        <f t="shared" si="9"/>
        <v>22.445173705942885</v>
      </c>
      <c r="R26">
        <f t="shared" si="10"/>
        <v>4951.6440313676376</v>
      </c>
    </row>
    <row r="27" spans="1:37" x14ac:dyDescent="0.25">
      <c r="A27">
        <f>Input!G28</f>
        <v>180</v>
      </c>
      <c r="B27">
        <f t="shared" si="0"/>
        <v>24</v>
      </c>
      <c r="C27">
        <f t="shared" si="1"/>
        <v>0.67082192418299502</v>
      </c>
      <c r="D27">
        <f t="shared" si="2"/>
        <v>0.33010984267261845</v>
      </c>
      <c r="E27" s="4">
        <f>Input!I28</f>
        <v>4221.0203085714293</v>
      </c>
      <c r="F27">
        <f t="shared" si="3"/>
        <v>151.29529742857176</v>
      </c>
      <c r="G27">
        <f t="shared" si="4"/>
        <v>162.58655174633401</v>
      </c>
      <c r="H27">
        <f t="shared" si="5"/>
        <v>127.49242406838471</v>
      </c>
      <c r="I27">
        <f t="shared" si="6"/>
        <v>27826859.802983735</v>
      </c>
      <c r="N27">
        <f>Input!J28</f>
        <v>10.066013000000567</v>
      </c>
      <c r="O27">
        <f t="shared" si="7"/>
        <v>5.960139285715286</v>
      </c>
      <c r="P27">
        <f t="shared" si="8"/>
        <v>10.647568451594033</v>
      </c>
      <c r="Q27">
        <f t="shared" si="9"/>
        <v>21.971992185130727</v>
      </c>
      <c r="R27">
        <f t="shared" si="10"/>
        <v>4835.2453533845164</v>
      </c>
    </row>
    <row r="28" spans="1:37" x14ac:dyDescent="0.25">
      <c r="A28">
        <f>Input!G29</f>
        <v>181</v>
      </c>
      <c r="B28">
        <f t="shared" si="0"/>
        <v>25</v>
      </c>
      <c r="C28">
        <f t="shared" si="1"/>
        <v>0.69877283769061982</v>
      </c>
      <c r="D28">
        <f t="shared" si="2"/>
        <v>0.36972078176456985</v>
      </c>
      <c r="E28" s="4">
        <f>Input!I29</f>
        <v>4232.1317111428571</v>
      </c>
      <c r="F28">
        <f t="shared" si="3"/>
        <v>162.40669999999955</v>
      </c>
      <c r="G28">
        <f t="shared" si="4"/>
        <v>178.73072071006024</v>
      </c>
      <c r="H28">
        <f t="shared" si="5"/>
        <v>266.47365214249044</v>
      </c>
      <c r="I28">
        <f t="shared" si="6"/>
        <v>27656795.675527982</v>
      </c>
      <c r="N28">
        <f>Input!J29</f>
        <v>11.111402571427789</v>
      </c>
      <c r="O28">
        <f t="shared" si="7"/>
        <v>7.0055288571425081</v>
      </c>
      <c r="P28">
        <f t="shared" si="8"/>
        <v>11.462068974785389</v>
      </c>
      <c r="Q28">
        <f t="shared" si="9"/>
        <v>19.860749820160422</v>
      </c>
      <c r="R28">
        <f t="shared" si="10"/>
        <v>4722.6346641870678</v>
      </c>
    </row>
    <row r="29" spans="1:37" x14ac:dyDescent="0.25">
      <c r="A29">
        <f>Input!G30</f>
        <v>182</v>
      </c>
      <c r="B29">
        <f t="shared" si="0"/>
        <v>26</v>
      </c>
      <c r="C29">
        <f t="shared" si="1"/>
        <v>0.72672375119824462</v>
      </c>
      <c r="D29">
        <f t="shared" si="2"/>
        <v>0.4122481653200773</v>
      </c>
      <c r="E29" s="4">
        <f>Input!I30</f>
        <v>4244.9743922857142</v>
      </c>
      <c r="F29">
        <f t="shared" si="3"/>
        <v>175.24938114285669</v>
      </c>
      <c r="G29">
        <f t="shared" si="4"/>
        <v>195.36628144273195</v>
      </c>
      <c r="H29">
        <f t="shared" si="5"/>
        <v>404.68967767512112</v>
      </c>
      <c r="I29">
        <f t="shared" si="6"/>
        <v>27482100.492179174</v>
      </c>
      <c r="N29">
        <f>Input!J30</f>
        <v>12.842681142857145</v>
      </c>
      <c r="O29">
        <f t="shared" si="7"/>
        <v>8.7368074285718649</v>
      </c>
      <c r="P29">
        <f t="shared" si="8"/>
        <v>12.248375113537199</v>
      </c>
      <c r="Q29">
        <f t="shared" si="9"/>
        <v>12.331107606092793</v>
      </c>
      <c r="R29">
        <f t="shared" si="10"/>
        <v>4615.1807801553805</v>
      </c>
    </row>
    <row r="30" spans="1:37" x14ac:dyDescent="0.25">
      <c r="A30">
        <f>Input!G31</f>
        <v>183</v>
      </c>
      <c r="B30">
        <f t="shared" si="0"/>
        <v>27</v>
      </c>
      <c r="C30">
        <f t="shared" si="1"/>
        <v>0.75467466470586941</v>
      </c>
      <c r="D30">
        <f t="shared" si="2"/>
        <v>0.45778212815855479</v>
      </c>
      <c r="E30" s="4">
        <f>Input!I31</f>
        <v>4259.3142035714291</v>
      </c>
      <c r="F30">
        <f t="shared" si="3"/>
        <v>189.58919242857155</v>
      </c>
      <c r="G30">
        <f t="shared" si="4"/>
        <v>212.41087860079324</v>
      </c>
      <c r="H30">
        <f t="shared" si="5"/>
        <v>520.82935974337465</v>
      </c>
      <c r="I30">
        <f t="shared" si="6"/>
        <v>27303683.955174003</v>
      </c>
      <c r="N30">
        <f>Input!J31</f>
        <v>14.339811285714859</v>
      </c>
      <c r="O30">
        <f t="shared" si="7"/>
        <v>10.233937571429578</v>
      </c>
      <c r="P30">
        <f t="shared" si="8"/>
        <v>12.995812351487539</v>
      </c>
      <c r="Q30">
        <f t="shared" si="9"/>
        <v>7.6279523007202057</v>
      </c>
      <c r="R30">
        <f t="shared" si="10"/>
        <v>4514.184962916097</v>
      </c>
    </row>
    <row r="31" spans="1:37" x14ac:dyDescent="0.25">
      <c r="A31">
        <f>Input!G32</f>
        <v>184</v>
      </c>
      <c r="B31">
        <f t="shared" si="0"/>
        <v>28</v>
      </c>
      <c r="C31">
        <f t="shared" si="1"/>
        <v>0.78262557821349421</v>
      </c>
      <c r="D31">
        <f t="shared" si="2"/>
        <v>0.50641203150915115</v>
      </c>
      <c r="E31" s="4">
        <f>Input!I32</f>
        <v>4274.7774538571421</v>
      </c>
      <c r="F31">
        <f t="shared" si="3"/>
        <v>205.05244271428455</v>
      </c>
      <c r="G31">
        <f t="shared" si="4"/>
        <v>229.77738858617028</v>
      </c>
      <c r="H31">
        <f t="shared" si="5"/>
        <v>611.3229483676788</v>
      </c>
      <c r="I31">
        <f t="shared" si="6"/>
        <v>27122495.354627442</v>
      </c>
      <c r="N31">
        <f>Input!J32</f>
        <v>15.463250285713002</v>
      </c>
      <c r="O31">
        <f t="shared" si="7"/>
        <v>11.357376571427722</v>
      </c>
      <c r="P31">
        <f t="shared" si="8"/>
        <v>13.693955575918697</v>
      </c>
      <c r="Q31">
        <f t="shared" si="9"/>
        <v>5.4596014442280358</v>
      </c>
      <c r="R31">
        <f t="shared" si="10"/>
        <v>4420.8591133300379</v>
      </c>
    </row>
    <row r="32" spans="1:37" x14ac:dyDescent="0.25">
      <c r="A32">
        <f>Input!G33</f>
        <v>185</v>
      </c>
      <c r="B32">
        <f t="shared" si="0"/>
        <v>29</v>
      </c>
      <c r="C32">
        <f t="shared" si="1"/>
        <v>0.81057649172111901</v>
      </c>
      <c r="D32">
        <f t="shared" si="2"/>
        <v>0.55822649796888613</v>
      </c>
      <c r="E32" s="4">
        <f>Input!I33</f>
        <v>4291.9530615714284</v>
      </c>
      <c r="F32">
        <f t="shared" si="3"/>
        <v>222.2280504285709</v>
      </c>
      <c r="G32">
        <f t="shared" si="4"/>
        <v>247.37504138057139</v>
      </c>
      <c r="H32">
        <f t="shared" si="5"/>
        <v>632.37115393999466</v>
      </c>
      <c r="I32">
        <f t="shared" si="6"/>
        <v>26939510.477749504</v>
      </c>
      <c r="N32">
        <f>Input!J33</f>
        <v>17.175607714286343</v>
      </c>
      <c r="O32">
        <f t="shared" si="7"/>
        <v>13.069734000001063</v>
      </c>
      <c r="P32">
        <f t="shared" si="8"/>
        <v>14.332851799650502</v>
      </c>
      <c r="Q32">
        <f t="shared" si="9"/>
        <v>1.5954665757912412</v>
      </c>
      <c r="R32">
        <f t="shared" si="10"/>
        <v>4336.3074679001393</v>
      </c>
    </row>
    <row r="33" spans="1:18" x14ac:dyDescent="0.25">
      <c r="A33">
        <f>Input!G34</f>
        <v>186</v>
      </c>
      <c r="B33">
        <f t="shared" si="0"/>
        <v>30</v>
      </c>
      <c r="C33">
        <f t="shared" si="1"/>
        <v>0.83852740522874381</v>
      </c>
      <c r="D33">
        <f t="shared" si="2"/>
        <v>0.61331344369148577</v>
      </c>
      <c r="E33" s="4">
        <f>Input!I34</f>
        <v>4310.4744308571426</v>
      </c>
      <c r="F33">
        <f t="shared" si="3"/>
        <v>240.74941971428507</v>
      </c>
      <c r="G33">
        <f t="shared" si="4"/>
        <v>265.1106212064193</v>
      </c>
      <c r="H33">
        <f t="shared" si="5"/>
        <v>593.46813814036295</v>
      </c>
      <c r="I33">
        <f t="shared" si="6"/>
        <v>26755718.055828363</v>
      </c>
      <c r="N33">
        <f>Input!J34</f>
        <v>18.521369285714172</v>
      </c>
      <c r="O33">
        <f t="shared" si="7"/>
        <v>14.415495571428892</v>
      </c>
      <c r="P33">
        <f t="shared" si="8"/>
        <v>14.903239831189785</v>
      </c>
      <c r="Q33">
        <f t="shared" si="9"/>
        <v>0.23789446292970143</v>
      </c>
      <c r="R33">
        <f t="shared" si="10"/>
        <v>4261.5119706706173</v>
      </c>
    </row>
    <row r="34" spans="1:18" x14ac:dyDescent="0.25">
      <c r="A34">
        <f>Input!G35</f>
        <v>187</v>
      </c>
      <c r="B34">
        <f t="shared" si="0"/>
        <v>31</v>
      </c>
      <c r="C34">
        <f t="shared" si="1"/>
        <v>0.8664783187363686</v>
      </c>
      <c r="D34">
        <f t="shared" si="2"/>
        <v>0.67176010811411335</v>
      </c>
      <c r="E34" s="4">
        <f>Input!I35</f>
        <v>4330.2091142857143</v>
      </c>
      <c r="F34">
        <f t="shared" si="3"/>
        <v>260.48410314285684</v>
      </c>
      <c r="G34">
        <f t="shared" si="4"/>
        <v>282.88972315544225</v>
      </c>
      <c r="H34">
        <f t="shared" si="5"/>
        <v>502.01180814836812</v>
      </c>
      <c r="I34">
        <f t="shared" si="6"/>
        <v>26572106.036708169</v>
      </c>
      <c r="N34">
        <f>Input!J35</f>
        <v>19.73468342857177</v>
      </c>
      <c r="O34">
        <f t="shared" si="7"/>
        <v>15.62880971428649</v>
      </c>
      <c r="P34">
        <f t="shared" si="8"/>
        <v>15.396760426872753</v>
      </c>
      <c r="Q34">
        <f t="shared" si="9"/>
        <v>5.3846871789223219E-2</v>
      </c>
      <c r="R34">
        <f t="shared" si="10"/>
        <v>4197.3212304808903</v>
      </c>
    </row>
    <row r="35" spans="1:18" x14ac:dyDescent="0.25">
      <c r="A35">
        <f>Input!G36</f>
        <v>188</v>
      </c>
      <c r="B35">
        <f t="shared" si="0"/>
        <v>32</v>
      </c>
      <c r="C35">
        <f t="shared" si="1"/>
        <v>0.8944292322439934</v>
      </c>
      <c r="D35">
        <f t="shared" si="2"/>
        <v>0.73365308148601394</v>
      </c>
      <c r="E35" s="4">
        <f>Input!I36</f>
        <v>4350.8259928571433</v>
      </c>
      <c r="F35">
        <f t="shared" si="3"/>
        <v>281.10098171428581</v>
      </c>
      <c r="G35">
        <f t="shared" si="4"/>
        <v>300.61804062979024</v>
      </c>
      <c r="H35">
        <f t="shared" si="5"/>
        <v>380.91558871127114</v>
      </c>
      <c r="I35">
        <f t="shared" si="6"/>
        <v>26389647.976323444</v>
      </c>
      <c r="N35">
        <f>Input!J36</f>
        <v>20.61687857142897</v>
      </c>
      <c r="O35">
        <f t="shared" si="7"/>
        <v>16.511004857143689</v>
      </c>
      <c r="P35">
        <f t="shared" si="8"/>
        <v>15.806150446725413</v>
      </c>
      <c r="Q35">
        <f t="shared" si="9"/>
        <v>0.49681973988609596</v>
      </c>
      <c r="R35">
        <f t="shared" si="10"/>
        <v>4144.4427439591072</v>
      </c>
    </row>
    <row r="36" spans="1:18" x14ac:dyDescent="0.25">
      <c r="A36">
        <f>Input!G37</f>
        <v>189</v>
      </c>
      <c r="B36">
        <f t="shared" si="0"/>
        <v>33</v>
      </c>
      <c r="C36">
        <f t="shared" si="1"/>
        <v>0.9223801457516182</v>
      </c>
      <c r="D36">
        <f t="shared" si="2"/>
        <v>0.79907833042718102</v>
      </c>
      <c r="E36" s="4">
        <f>Input!I37</f>
        <v>4371.8118324285706</v>
      </c>
      <c r="F36">
        <f t="shared" si="3"/>
        <v>302.08682128571309</v>
      </c>
      <c r="G36">
        <f t="shared" si="4"/>
        <v>318.20265683324652</v>
      </c>
      <c r="H36">
        <f t="shared" si="5"/>
        <v>259.72015539514234</v>
      </c>
      <c r="I36">
        <f t="shared" si="6"/>
        <v>26209289.839351431</v>
      </c>
      <c r="N36">
        <f>Input!J37</f>
        <v>20.985839571427277</v>
      </c>
      <c r="O36">
        <f t="shared" si="7"/>
        <v>16.879965857141997</v>
      </c>
      <c r="P36">
        <f t="shared" si="8"/>
        <v>16.125414774629284</v>
      </c>
      <c r="Q36">
        <f t="shared" si="9"/>
        <v>0.56934733612110611</v>
      </c>
      <c r="R36">
        <f t="shared" si="10"/>
        <v>4103.4378931372394</v>
      </c>
    </row>
    <row r="37" spans="1:18" x14ac:dyDescent="0.25">
      <c r="A37">
        <f>Input!G38</f>
        <v>190</v>
      </c>
      <c r="B37">
        <f t="shared" si="0"/>
        <v>34</v>
      </c>
      <c r="C37">
        <f t="shared" si="1"/>
        <v>0.95033105925924299</v>
      </c>
      <c r="D37">
        <f t="shared" si="2"/>
        <v>0.86812122171509698</v>
      </c>
      <c r="E37" s="4">
        <f>Input!I38</f>
        <v>4392.8993728571431</v>
      </c>
      <c r="F37">
        <f t="shared" si="3"/>
        <v>323.17436171428562</v>
      </c>
      <c r="G37">
        <f t="shared" si="4"/>
        <v>335.55331271811264</v>
      </c>
      <c r="H37">
        <f t="shared" si="5"/>
        <v>153.2384279551498</v>
      </c>
      <c r="I37">
        <f t="shared" si="6"/>
        <v>26031937.486506362</v>
      </c>
      <c r="N37">
        <f>Input!J38</f>
        <v>21.087540428572538</v>
      </c>
      <c r="O37">
        <f t="shared" si="7"/>
        <v>16.981666714287257</v>
      </c>
      <c r="P37">
        <f t="shared" si="8"/>
        <v>16.349970257758859</v>
      </c>
      <c r="Q37">
        <f t="shared" si="9"/>
        <v>0.39904041319053535</v>
      </c>
      <c r="R37">
        <f t="shared" si="10"/>
        <v>4074.7191311157198</v>
      </c>
    </row>
    <row r="38" spans="1:18" x14ac:dyDescent="0.25">
      <c r="A38">
        <f>Input!G39</f>
        <v>191</v>
      </c>
      <c r="B38">
        <f t="shared" si="0"/>
        <v>35</v>
      </c>
      <c r="C38">
        <f t="shared" si="1"/>
        <v>0.97828197276686779</v>
      </c>
      <c r="D38">
        <f t="shared" si="2"/>
        <v>0.94086654447229257</v>
      </c>
      <c r="E38" s="4">
        <f>Input!I39</f>
        <v>4414.2210615714284</v>
      </c>
      <c r="F38">
        <f t="shared" si="3"/>
        <v>344.49605042857092</v>
      </c>
      <c r="G38">
        <f t="shared" si="4"/>
        <v>352.58362379662879</v>
      </c>
      <c r="H38">
        <f t="shared" si="5"/>
        <v>65.40884298371877</v>
      </c>
      <c r="I38">
        <f t="shared" si="6"/>
        <v>25858445.105103612</v>
      </c>
      <c r="N38">
        <f>Input!J39</f>
        <v>21.321688714285301</v>
      </c>
      <c r="O38">
        <f t="shared" si="7"/>
        <v>17.215815000000021</v>
      </c>
      <c r="P38">
        <f t="shared" si="8"/>
        <v>16.47675666264281</v>
      </c>
      <c r="Q38">
        <f t="shared" si="9"/>
        <v>0.54620722601720451</v>
      </c>
      <c r="R38">
        <f t="shared" si="10"/>
        <v>4058.5487591851588</v>
      </c>
    </row>
    <row r="39" spans="1:18" x14ac:dyDescent="0.25">
      <c r="A39">
        <f>Input!G40</f>
        <v>192</v>
      </c>
      <c r="B39">
        <f t="shared" si="0"/>
        <v>36</v>
      </c>
      <c r="C39">
        <f t="shared" si="1"/>
        <v>1.0062328862744925</v>
      </c>
      <c r="D39">
        <f t="shared" si="2"/>
        <v>1.0173985309060487</v>
      </c>
      <c r="E39" s="4">
        <f>Input!I40</f>
        <v>4435.4481450000003</v>
      </c>
      <c r="F39">
        <f t="shared" si="3"/>
        <v>365.72313385714278</v>
      </c>
      <c r="G39">
        <f t="shared" si="4"/>
        <v>369.21221909353574</v>
      </c>
      <c r="H39">
        <f t="shared" si="5"/>
        <v>12.173715786815265</v>
      </c>
      <c r="I39">
        <f t="shared" si="6"/>
        <v>25689604.811264154</v>
      </c>
      <c r="N39">
        <f>Input!J40</f>
        <v>21.227083428571859</v>
      </c>
      <c r="O39">
        <f t="shared" si="7"/>
        <v>17.121209714286579</v>
      </c>
      <c r="P39">
        <f t="shared" si="8"/>
        <v>16.504310615464874</v>
      </c>
      <c r="Q39">
        <f t="shared" si="9"/>
        <v>0.38056449812703136</v>
      </c>
      <c r="R39">
        <f t="shared" si="10"/>
        <v>4055.0387733723296</v>
      </c>
    </row>
    <row r="40" spans="1:18" x14ac:dyDescent="0.25">
      <c r="A40">
        <f>Input!G41</f>
        <v>193</v>
      </c>
      <c r="B40">
        <f t="shared" si="0"/>
        <v>37</v>
      </c>
      <c r="C40">
        <f t="shared" si="1"/>
        <v>1.0341837997821173</v>
      </c>
      <c r="D40">
        <f t="shared" si="2"/>
        <v>1.0978008757333357</v>
      </c>
      <c r="E40" s="4">
        <f>Input!I41</f>
        <v>4456.6468467142859</v>
      </c>
      <c r="F40">
        <f t="shared" si="3"/>
        <v>386.92183557142835</v>
      </c>
      <c r="G40">
        <f t="shared" si="4"/>
        <v>385.36377724393094</v>
      </c>
      <c r="H40">
        <f t="shared" si="5"/>
        <v>2.427545751884014</v>
      </c>
      <c r="I40">
        <f t="shared" si="6"/>
        <v>25526137.617761564</v>
      </c>
      <c r="N40">
        <f>Input!J41</f>
        <v>21.198701714285562</v>
      </c>
      <c r="O40">
        <f t="shared" si="7"/>
        <v>17.092828000000281</v>
      </c>
      <c r="P40">
        <f t="shared" si="8"/>
        <v>16.432799659877794</v>
      </c>
      <c r="Q40">
        <f t="shared" si="9"/>
        <v>0.43563740976484555</v>
      </c>
      <c r="R40">
        <f t="shared" si="10"/>
        <v>4064.1514061219641</v>
      </c>
    </row>
    <row r="41" spans="1:18" x14ac:dyDescent="0.25">
      <c r="A41">
        <f>Input!G42</f>
        <v>194</v>
      </c>
      <c r="B41">
        <f t="shared" si="0"/>
        <v>38</v>
      </c>
      <c r="C41">
        <f t="shared" si="1"/>
        <v>1.0621347132897421</v>
      </c>
      <c r="D41">
        <f t="shared" si="2"/>
        <v>1.182156754408489</v>
      </c>
      <c r="E41" s="4">
        <f>Input!I42</f>
        <v>4478.4888651428564</v>
      </c>
      <c r="F41">
        <f t="shared" si="3"/>
        <v>408.7638539999989</v>
      </c>
      <c r="G41">
        <f t="shared" si="4"/>
        <v>400.96993728799862</v>
      </c>
      <c r="H41">
        <f t="shared" si="5"/>
        <v>60.745137713597288</v>
      </c>
      <c r="I41">
        <f t="shared" si="6"/>
        <v>25368685.922457464</v>
      </c>
      <c r="N41">
        <f>Input!J42</f>
        <v>21.842018428570555</v>
      </c>
      <c r="O41">
        <f t="shared" si="7"/>
        <v>17.736144714285274</v>
      </c>
      <c r="P41">
        <f t="shared" si="8"/>
        <v>16.264014882830374</v>
      </c>
      <c r="Q41">
        <f t="shared" si="9"/>
        <v>2.1671662406594332</v>
      </c>
      <c r="R41">
        <f t="shared" si="10"/>
        <v>4085.7001888834207</v>
      </c>
    </row>
    <row r="42" spans="1:18" x14ac:dyDescent="0.25">
      <c r="A42">
        <f>Input!G43</f>
        <v>195</v>
      </c>
      <c r="B42">
        <f t="shared" si="0"/>
        <v>39</v>
      </c>
      <c r="C42">
        <f t="shared" si="1"/>
        <v>1.0900856267973669</v>
      </c>
      <c r="D42">
        <f t="shared" si="2"/>
        <v>1.2705488402577403</v>
      </c>
      <c r="E42" s="4">
        <f>Input!I43</f>
        <v>4500.9221671428559</v>
      </c>
      <c r="F42">
        <f t="shared" si="3"/>
        <v>431.19715599999836</v>
      </c>
      <c r="G42">
        <f t="shared" si="4"/>
        <v>415.97006500661826</v>
      </c>
      <c r="H42">
        <f t="shared" si="5"/>
        <v>231.86430012067743</v>
      </c>
      <c r="I42">
        <f t="shared" si="6"/>
        <v>25217807.630036801</v>
      </c>
      <c r="N42">
        <f>Input!J43</f>
        <v>22.433301999999458</v>
      </c>
      <c r="O42">
        <f t="shared" si="7"/>
        <v>18.327428285714177</v>
      </c>
      <c r="P42">
        <f t="shared" si="8"/>
        <v>16.001321974312685</v>
      </c>
      <c r="Q42">
        <f t="shared" si="9"/>
        <v>5.4107705719418568</v>
      </c>
      <c r="R42">
        <f t="shared" si="10"/>
        <v>4119.3515857626626</v>
      </c>
    </row>
    <row r="43" spans="1:18" x14ac:dyDescent="0.25">
      <c r="A43">
        <f>Input!G44</f>
        <v>196</v>
      </c>
      <c r="B43">
        <f t="shared" si="0"/>
        <v>40</v>
      </c>
      <c r="C43">
        <f t="shared" si="1"/>
        <v>1.1180365403049917</v>
      </c>
      <c r="D43">
        <f t="shared" si="2"/>
        <v>1.3630593206131623</v>
      </c>
      <c r="E43" s="4">
        <f>Input!I44</f>
        <v>4523.1922749999994</v>
      </c>
      <c r="F43">
        <f t="shared" si="3"/>
        <v>453.46726385714192</v>
      </c>
      <c r="G43">
        <f t="shared" si="4"/>
        <v>430.3118595715444</v>
      </c>
      <c r="H43">
        <f t="shared" si="5"/>
        <v>536.17274762946761</v>
      </c>
      <c r="I43">
        <f t="shared" si="6"/>
        <v>25073971.975860544</v>
      </c>
      <c r="N43">
        <f>Input!J44</f>
        <v>22.270107857143557</v>
      </c>
      <c r="O43">
        <f t="shared" si="7"/>
        <v>18.164234142858277</v>
      </c>
      <c r="P43">
        <f t="shared" si="8"/>
        <v>15.649572040008229</v>
      </c>
      <c r="Q43">
        <f t="shared" si="9"/>
        <v>6.3235254915102255</v>
      </c>
      <c r="R43">
        <f t="shared" si="10"/>
        <v>4164.6274654476956</v>
      </c>
    </row>
    <row r="44" spans="1:18" x14ac:dyDescent="0.25">
      <c r="A44">
        <f>Input!G45</f>
        <v>197</v>
      </c>
      <c r="B44">
        <f t="shared" si="0"/>
        <v>41</v>
      </c>
      <c r="C44">
        <f t="shared" si="1"/>
        <v>1.1459874538126165</v>
      </c>
      <c r="D44">
        <f t="shared" si="2"/>
        <v>1.4597699120285783</v>
      </c>
      <c r="E44" s="4">
        <f>Input!I45</f>
        <v>4545.8266134285714</v>
      </c>
      <c r="F44">
        <f t="shared" si="3"/>
        <v>476.10160228571385</v>
      </c>
      <c r="G44">
        <f t="shared" si="4"/>
        <v>443.95178971418261</v>
      </c>
      <c r="H44">
        <f t="shared" si="5"/>
        <v>1033.6104483845884</v>
      </c>
      <c r="I44">
        <f t="shared" si="6"/>
        <v>24937557.076662768</v>
      </c>
      <c r="N44">
        <f>Input!J45</f>
        <v>22.634338428571937</v>
      </c>
      <c r="O44">
        <f t="shared" si="7"/>
        <v>18.528464714286656</v>
      </c>
      <c r="P44">
        <f t="shared" si="8"/>
        <v>15.214974912020228</v>
      </c>
      <c r="Q44">
        <f t="shared" si="9"/>
        <v>10.979214669723612</v>
      </c>
      <c r="R44">
        <f t="shared" si="10"/>
        <v>4220.9088569665091</v>
      </c>
    </row>
    <row r="45" spans="1:18" x14ac:dyDescent="0.25">
      <c r="A45">
        <f>Input!G46</f>
        <v>198</v>
      </c>
      <c r="B45">
        <f t="shared" si="0"/>
        <v>42</v>
      </c>
      <c r="C45">
        <f t="shared" si="1"/>
        <v>1.1739383673202413</v>
      </c>
      <c r="D45">
        <f t="shared" si="2"/>
        <v>1.5607618746512888</v>
      </c>
      <c r="E45" s="4">
        <f>Input!I46</f>
        <v>4569.3928150000002</v>
      </c>
      <c r="F45">
        <f t="shared" si="3"/>
        <v>499.66780385714264</v>
      </c>
      <c r="G45">
        <f t="shared" si="4"/>
        <v>456.85535338803993</v>
      </c>
      <c r="H45">
        <f t="shared" si="5"/>
        <v>1832.9059151693732</v>
      </c>
      <c r="I45">
        <f t="shared" si="6"/>
        <v>24808849.189878039</v>
      </c>
      <c r="N45">
        <f>Input!J46</f>
        <v>23.566201571428792</v>
      </c>
      <c r="O45">
        <f t="shared" si="7"/>
        <v>19.460327857143511</v>
      </c>
      <c r="P45">
        <f t="shared" si="8"/>
        <v>14.704939036873528</v>
      </c>
      <c r="Q45">
        <f t="shared" si="9"/>
        <v>22.613722831948746</v>
      </c>
      <c r="R45">
        <f t="shared" si="10"/>
        <v>4287.4415475588648</v>
      </c>
    </row>
    <row r="46" spans="1:18" x14ac:dyDescent="0.25">
      <c r="A46">
        <f>Input!G47</f>
        <v>199</v>
      </c>
      <c r="B46">
        <f t="shared" si="0"/>
        <v>43</v>
      </c>
      <c r="C46">
        <f t="shared" si="1"/>
        <v>1.2018892808278661</v>
      </c>
      <c r="D46">
        <f t="shared" si="2"/>
        <v>1.6661160258158696</v>
      </c>
      <c r="E46" s="4">
        <f>Input!I47</f>
        <v>4593.2049904285714</v>
      </c>
      <c r="F46">
        <f t="shared" si="3"/>
        <v>523.47997928571385</v>
      </c>
      <c r="G46">
        <f t="shared" si="4"/>
        <v>468.99715983544047</v>
      </c>
      <c r="H46">
        <f t="shared" si="5"/>
        <v>2968.3776152510877</v>
      </c>
      <c r="I46">
        <f t="shared" si="6"/>
        <v>24688043.622794021</v>
      </c>
      <c r="N46">
        <f>Input!J47</f>
        <v>23.812175428571209</v>
      </c>
      <c r="O46">
        <f t="shared" si="7"/>
        <v>19.706301714285928</v>
      </c>
      <c r="P46">
        <f t="shared" si="8"/>
        <v>14.127883199608817</v>
      </c>
      <c r="Q46">
        <f t="shared" si="9"/>
        <v>31.118753124892383</v>
      </c>
      <c r="R46">
        <f t="shared" si="10"/>
        <v>4363.3441091274417</v>
      </c>
    </row>
    <row r="47" spans="1:18" x14ac:dyDescent="0.25">
      <c r="A47">
        <f>Input!G48</f>
        <v>200</v>
      </c>
      <c r="B47">
        <f t="shared" si="0"/>
        <v>44</v>
      </c>
      <c r="C47">
        <f t="shared" si="1"/>
        <v>1.2298401943354909</v>
      </c>
      <c r="D47">
        <f t="shared" si="2"/>
        <v>1.7759127529196437</v>
      </c>
      <c r="E47" s="4">
        <f>Input!I48</f>
        <v>4617.4901928571435</v>
      </c>
      <c r="F47">
        <f t="shared" si="3"/>
        <v>547.76518171428597</v>
      </c>
      <c r="G47">
        <f t="shared" si="4"/>
        <v>480.36083788458353</v>
      </c>
      <c r="H47">
        <f t="shared" si="5"/>
        <v>4543.3455671127458</v>
      </c>
      <c r="I47">
        <f t="shared" si="6"/>
        <v>24575247.195509702</v>
      </c>
      <c r="N47">
        <f>Input!J48</f>
        <v>24.28520242857212</v>
      </c>
      <c r="O47">
        <f t="shared" si="7"/>
        <v>20.179328714286839</v>
      </c>
      <c r="P47">
        <f t="shared" si="8"/>
        <v>13.493026312253917</v>
      </c>
      <c r="Q47">
        <f t="shared" si="9"/>
        <v>44.706639811431224</v>
      </c>
      <c r="R47">
        <f t="shared" si="10"/>
        <v>4447.6188750820493</v>
      </c>
    </row>
    <row r="48" spans="1:18" x14ac:dyDescent="0.25">
      <c r="A48">
        <f>Input!G49</f>
        <v>201</v>
      </c>
      <c r="B48">
        <f t="shared" si="0"/>
        <v>45</v>
      </c>
      <c r="C48">
        <f t="shared" si="1"/>
        <v>1.2577911078431157</v>
      </c>
      <c r="D48">
        <f t="shared" si="2"/>
        <v>1.8902320256335836</v>
      </c>
      <c r="E48" s="4">
        <f>Input!I49</f>
        <v>4641.5010395714289</v>
      </c>
      <c r="F48">
        <f t="shared" si="3"/>
        <v>571.77602842857141</v>
      </c>
      <c r="G48">
        <f t="shared" si="4"/>
        <v>490.93877901434911</v>
      </c>
      <c r="H48">
        <f t="shared" si="5"/>
        <v>6534.6608928571832</v>
      </c>
      <c r="I48">
        <f t="shared" si="6"/>
        <v>24470482.12869275</v>
      </c>
      <c r="N48">
        <f>Input!J49</f>
        <v>24.010846714285435</v>
      </c>
      <c r="O48">
        <f t="shared" si="7"/>
        <v>19.904973000000155</v>
      </c>
      <c r="P48">
        <f t="shared" si="8"/>
        <v>12.810162208398079</v>
      </c>
      <c r="Q48">
        <f t="shared" si="9"/>
        <v>50.336340168633264</v>
      </c>
      <c r="R48">
        <f t="shared" si="10"/>
        <v>4539.1662354141872</v>
      </c>
    </row>
    <row r="49" spans="1:18" x14ac:dyDescent="0.25">
      <c r="A49">
        <f>Input!G50</f>
        <v>202</v>
      </c>
      <c r="B49">
        <f t="shared" si="0"/>
        <v>46</v>
      </c>
      <c r="C49">
        <f t="shared" si="1"/>
        <v>1.2857420213507404</v>
      </c>
      <c r="D49">
        <f t="shared" si="2"/>
        <v>2.0091534074972528</v>
      </c>
      <c r="E49" s="4">
        <f>Input!I50</f>
        <v>4665.0554154285719</v>
      </c>
      <c r="F49">
        <f t="shared" si="3"/>
        <v>595.33040428571439</v>
      </c>
      <c r="G49">
        <f t="shared" si="4"/>
        <v>500.73172805650057</v>
      </c>
      <c r="H49">
        <f t="shared" si="5"/>
        <v>8948.9095443196238</v>
      </c>
      <c r="I49">
        <f t="shared" si="6"/>
        <v>24373691.199042421</v>
      </c>
      <c r="N49">
        <f>Input!J50</f>
        <v>23.554375857142986</v>
      </c>
      <c r="O49">
        <f t="shared" si="7"/>
        <v>19.448502142857706</v>
      </c>
      <c r="P49">
        <f t="shared" si="8"/>
        <v>12.089426809762275</v>
      </c>
      <c r="Q49">
        <f t="shared" si="9"/>
        <v>54.155989758173632</v>
      </c>
      <c r="R49">
        <f t="shared" si="10"/>
        <v>4636.8023894868056</v>
      </c>
    </row>
    <row r="50" spans="1:18" x14ac:dyDescent="0.25">
      <c r="A50">
        <f>Input!G51</f>
        <v>203</v>
      </c>
      <c r="B50">
        <f t="shared" si="0"/>
        <v>47</v>
      </c>
      <c r="C50">
        <f t="shared" si="1"/>
        <v>1.3136929348583652</v>
      </c>
      <c r="D50">
        <f t="shared" si="2"/>
        <v>2.1327560669418295</v>
      </c>
      <c r="E50" s="4">
        <f>Input!I51</f>
        <v>4688.9882127142855</v>
      </c>
      <c r="F50">
        <f t="shared" si="3"/>
        <v>619.263201571428</v>
      </c>
      <c r="G50">
        <f t="shared" si="4"/>
        <v>509.74823820072953</v>
      </c>
      <c r="H50">
        <f t="shared" si="5"/>
        <v>11993.527202085426</v>
      </c>
      <c r="I50">
        <f t="shared" si="6"/>
        <v>24284743.98268659</v>
      </c>
      <c r="N50">
        <f>Input!J51</f>
        <v>23.932797285713605</v>
      </c>
      <c r="O50">
        <f t="shared" si="7"/>
        <v>19.826923571428324</v>
      </c>
      <c r="P50">
        <f t="shared" si="8"/>
        <v>11.341065147006006</v>
      </c>
      <c r="Q50">
        <f t="shared" si="9"/>
        <v>72.009793199339228</v>
      </c>
      <c r="R50">
        <f t="shared" si="10"/>
        <v>4739.2804177865119</v>
      </c>
    </row>
    <row r="51" spans="1:18" x14ac:dyDescent="0.25">
      <c r="A51">
        <f>Input!G52</f>
        <v>204</v>
      </c>
      <c r="B51">
        <f t="shared" si="0"/>
        <v>48</v>
      </c>
      <c r="C51">
        <f t="shared" si="1"/>
        <v>1.34164384836599</v>
      </c>
      <c r="D51">
        <f t="shared" si="2"/>
        <v>2.2611187877812373</v>
      </c>
      <c r="E51" s="4">
        <f>Input!I52</f>
        <v>4712.585161</v>
      </c>
      <c r="F51">
        <f t="shared" si="3"/>
        <v>642.86014985714246</v>
      </c>
      <c r="G51">
        <f t="shared" si="4"/>
        <v>518.00401009506663</v>
      </c>
      <c r="H51">
        <f t="shared" si="5"/>
        <v>15589.055636287012</v>
      </c>
      <c r="I51">
        <f t="shared" si="6"/>
        <v>24203443.98982041</v>
      </c>
      <c r="N51">
        <f>Input!J52</f>
        <v>23.596948285714461</v>
      </c>
      <c r="O51">
        <f t="shared" si="7"/>
        <v>19.491074571429181</v>
      </c>
      <c r="P51">
        <f t="shared" si="8"/>
        <v>10.575205522881379</v>
      </c>
      <c r="Q51">
        <f t="shared" si="9"/>
        <v>79.492720890852667</v>
      </c>
      <c r="R51">
        <f t="shared" si="10"/>
        <v>4845.3142366530665</v>
      </c>
    </row>
    <row r="52" spans="1:18" x14ac:dyDescent="0.25">
      <c r="A52">
        <f>Input!G53</f>
        <v>205</v>
      </c>
      <c r="B52">
        <f t="shared" si="0"/>
        <v>49</v>
      </c>
      <c r="C52">
        <f t="shared" si="1"/>
        <v>1.3695947618736148</v>
      </c>
      <c r="D52">
        <f t="shared" si="2"/>
        <v>2.3943199792077885</v>
      </c>
      <c r="E52" s="4">
        <f>Input!I53</f>
        <v>4735.850990428572</v>
      </c>
      <c r="F52">
        <f t="shared" si="3"/>
        <v>666.12597928571449</v>
      </c>
      <c r="G52">
        <f t="shared" si="4"/>
        <v>525.52113719151976</v>
      </c>
      <c r="H52">
        <f t="shared" si="5"/>
        <v>19769.721620333436</v>
      </c>
      <c r="I52">
        <f t="shared" si="6"/>
        <v>24129536.482932284</v>
      </c>
      <c r="N52">
        <f>Input!J53</f>
        <v>23.265829428572033</v>
      </c>
      <c r="O52">
        <f t="shared" si="7"/>
        <v>19.159955714286752</v>
      </c>
      <c r="P52">
        <f t="shared" si="8"/>
        <v>9.8016476146760976</v>
      </c>
      <c r="Q52">
        <f t="shared" si="9"/>
        <v>87.57793048723839</v>
      </c>
      <c r="R52">
        <f t="shared" si="10"/>
        <v>4953.60471712452</v>
      </c>
    </row>
    <row r="53" spans="1:18" x14ac:dyDescent="0.25">
      <c r="A53">
        <f>Input!G54</f>
        <v>206</v>
      </c>
      <c r="B53">
        <f t="shared" si="0"/>
        <v>50</v>
      </c>
      <c r="C53">
        <f t="shared" si="1"/>
        <v>1.3975456753812396</v>
      </c>
      <c r="D53">
        <f t="shared" si="2"/>
        <v>2.5324376853255748</v>
      </c>
      <c r="E53" s="4">
        <f>Input!I54</f>
        <v>4759.168852857144</v>
      </c>
      <c r="F53">
        <f t="shared" si="3"/>
        <v>689.44384171428646</v>
      </c>
      <c r="G53">
        <f t="shared" si="4"/>
        <v>532.32728100911356</v>
      </c>
      <c r="H53">
        <f t="shared" si="5"/>
        <v>24685.61364782228</v>
      </c>
      <c r="I53">
        <f t="shared" si="6"/>
        <v>24062716.76601572</v>
      </c>
      <c r="N53">
        <f>Input!J54</f>
        <v>23.317862428571971</v>
      </c>
      <c r="O53">
        <f t="shared" si="7"/>
        <v>19.21198871428669</v>
      </c>
      <c r="P53">
        <f t="shared" si="8"/>
        <v>9.029670553413311</v>
      </c>
      <c r="Q53">
        <f t="shared" si="9"/>
        <v>103.67960312925183</v>
      </c>
      <c r="R53">
        <f t="shared" si="10"/>
        <v>5062.8670121537498</v>
      </c>
    </row>
    <row r="54" spans="1:18" x14ac:dyDescent="0.25">
      <c r="A54">
        <f>Input!G55</f>
        <v>207</v>
      </c>
      <c r="B54">
        <f t="shared" si="0"/>
        <v>51</v>
      </c>
      <c r="C54">
        <f t="shared" si="1"/>
        <v>1.4254965888888644</v>
      </c>
      <c r="D54">
        <f t="shared" si="2"/>
        <v>2.6755495942519634</v>
      </c>
      <c r="E54" s="4">
        <f>Input!I55</f>
        <v>4782.4536034285711</v>
      </c>
      <c r="F54">
        <f t="shared" si="3"/>
        <v>712.7285922857136</v>
      </c>
      <c r="G54">
        <f t="shared" si="4"/>
        <v>538.45480064669425</v>
      </c>
      <c r="H54">
        <f t="shared" si="5"/>
        <v>30371.354452240332</v>
      </c>
      <c r="I54">
        <f t="shared" si="6"/>
        <v>24002638.733145025</v>
      </c>
      <c r="N54">
        <f>Input!J55</f>
        <v>23.284750571427139</v>
      </c>
      <c r="O54">
        <f t="shared" si="7"/>
        <v>19.178876857141859</v>
      </c>
      <c r="P54">
        <f t="shared" si="8"/>
        <v>8.2678660317617449</v>
      </c>
      <c r="Q54">
        <f t="shared" si="9"/>
        <v>119.05015723156203</v>
      </c>
      <c r="R54">
        <f t="shared" si="10"/>
        <v>5171.8579716601043</v>
      </c>
    </row>
    <row r="55" spans="1:18" x14ac:dyDescent="0.25">
      <c r="A55">
        <f>Input!G56</f>
        <v>208</v>
      </c>
      <c r="B55">
        <f t="shared" si="0"/>
        <v>52</v>
      </c>
      <c r="C55">
        <f t="shared" si="1"/>
        <v>1.4534475023964892</v>
      </c>
      <c r="D55">
        <f t="shared" si="2"/>
        <v>2.8237330468149975</v>
      </c>
      <c r="E55" s="4">
        <f>Input!I56</f>
        <v>4806.4266081428577</v>
      </c>
      <c r="F55">
        <f t="shared" si="3"/>
        <v>736.70159700000022</v>
      </c>
      <c r="G55">
        <f t="shared" si="4"/>
        <v>543.93986068743493</v>
      </c>
      <c r="H55">
        <f t="shared" si="5"/>
        <v>37157.08698623495</v>
      </c>
      <c r="I55">
        <f t="shared" si="6"/>
        <v>23948923.471463285</v>
      </c>
      <c r="N55">
        <f>Input!J56</f>
        <v>23.973004714286617</v>
      </c>
      <c r="O55">
        <f t="shared" si="7"/>
        <v>19.867131000001336</v>
      </c>
      <c r="P55">
        <f t="shared" si="8"/>
        <v>7.5240003342364963</v>
      </c>
      <c r="Q55">
        <f t="shared" si="9"/>
        <v>152.35287463214436</v>
      </c>
      <c r="R55">
        <f t="shared" si="10"/>
        <v>5279.4024497613491</v>
      </c>
    </row>
    <row r="56" spans="1:18" x14ac:dyDescent="0.25">
      <c r="A56">
        <f>Input!G57</f>
        <v>209</v>
      </c>
      <c r="B56">
        <f t="shared" si="0"/>
        <v>53</v>
      </c>
      <c r="C56">
        <f t="shared" si="1"/>
        <v>1.481398415904114</v>
      </c>
      <c r="D56">
        <f t="shared" si="2"/>
        <v>2.977065044872206</v>
      </c>
      <c r="E56" s="4">
        <f>Input!I57</f>
        <v>4830.7212711428574</v>
      </c>
      <c r="F56">
        <f t="shared" si="3"/>
        <v>760.99625999999989</v>
      </c>
      <c r="G56">
        <f t="shared" si="4"/>
        <v>548.82154064429153</v>
      </c>
      <c r="H56">
        <f t="shared" si="5"/>
        <v>45018.111533673604</v>
      </c>
      <c r="I56">
        <f t="shared" si="6"/>
        <v>23901167.725607485</v>
      </c>
      <c r="N56">
        <f>Input!J57</f>
        <v>24.294662999999673</v>
      </c>
      <c r="O56">
        <f t="shared" si="7"/>
        <v>20.188789285714392</v>
      </c>
      <c r="P56">
        <f t="shared" si="8"/>
        <v>6.8049079128576748</v>
      </c>
      <c r="Q56">
        <f t="shared" si="9"/>
        <v>179.12828060270098</v>
      </c>
      <c r="R56">
        <f t="shared" si="10"/>
        <v>5384.4173303999414</v>
      </c>
    </row>
    <row r="57" spans="1:18" x14ac:dyDescent="0.25">
      <c r="A57">
        <f>Input!G58</f>
        <v>210</v>
      </c>
      <c r="B57">
        <f t="shared" si="0"/>
        <v>54</v>
      </c>
      <c r="C57">
        <f t="shared" si="1"/>
        <v>1.5093493294117388</v>
      </c>
      <c r="D57">
        <f t="shared" si="2"/>
        <v>3.13562225927426</v>
      </c>
      <c r="E57" s="4">
        <f>Input!I58</f>
        <v>4855.3257668571441</v>
      </c>
      <c r="F57">
        <f t="shared" si="3"/>
        <v>785.60075571428661</v>
      </c>
      <c r="G57">
        <f t="shared" si="4"/>
        <v>553.14096738222793</v>
      </c>
      <c r="H57">
        <f t="shared" si="5"/>
        <v>54037.553191385523</v>
      </c>
      <c r="I57">
        <f t="shared" si="6"/>
        <v>23858952.047340378</v>
      </c>
      <c r="N57">
        <f>Input!J58</f>
        <v>24.604495714286713</v>
      </c>
      <c r="O57">
        <f t="shared" si="7"/>
        <v>20.498622000001433</v>
      </c>
      <c r="P57">
        <f t="shared" si="8"/>
        <v>6.1164178137220597</v>
      </c>
      <c r="Q57">
        <f t="shared" si="9"/>
        <v>206.84779725583195</v>
      </c>
      <c r="R57">
        <f t="shared" si="10"/>
        <v>5485.9322131101426</v>
      </c>
    </row>
    <row r="58" spans="1:18" x14ac:dyDescent="0.25">
      <c r="A58">
        <f>Input!G59</f>
        <v>211</v>
      </c>
      <c r="B58">
        <f t="shared" si="0"/>
        <v>55</v>
      </c>
      <c r="C58">
        <f t="shared" si="1"/>
        <v>1.5373002429193636</v>
      </c>
      <c r="D58">
        <f t="shared" si="2"/>
        <v>3.299481037495033</v>
      </c>
      <c r="E58" s="4">
        <f>Input!I59</f>
        <v>4880.7391385714291</v>
      </c>
      <c r="F58">
        <f t="shared" si="3"/>
        <v>811.01412742857156</v>
      </c>
      <c r="G58">
        <f t="shared" si="4"/>
        <v>556.94048962817214</v>
      </c>
      <c r="H58">
        <f t="shared" si="5"/>
        <v>64553.41342512855</v>
      </c>
      <c r="I58">
        <f t="shared" si="6"/>
        <v>23821848.474991269</v>
      </c>
      <c r="N58">
        <f>Input!J59</f>
        <v>25.413371714284949</v>
      </c>
      <c r="O58">
        <f t="shared" si="7"/>
        <v>21.307497999999669</v>
      </c>
      <c r="P58">
        <f t="shared" si="8"/>
        <v>5.4633129597063359</v>
      </c>
      <c r="Q58">
        <f t="shared" si="9"/>
        <v>251.03819959105505</v>
      </c>
      <c r="R58">
        <f t="shared" si="10"/>
        <v>5583.105896885555</v>
      </c>
    </row>
    <row r="59" spans="1:18" x14ac:dyDescent="0.25">
      <c r="A59">
        <f>Input!G60</f>
        <v>212</v>
      </c>
      <c r="B59">
        <f t="shared" si="0"/>
        <v>56</v>
      </c>
      <c r="C59">
        <f t="shared" si="1"/>
        <v>1.5652511564269884</v>
      </c>
      <c r="D59">
        <f t="shared" si="2"/>
        <v>3.4687174109479662</v>
      </c>
      <c r="E59" s="4">
        <f>Input!I60</f>
        <v>4906.5356620000002</v>
      </c>
      <c r="F59">
        <f t="shared" si="3"/>
        <v>836.81065085714272</v>
      </c>
      <c r="G59">
        <f t="shared" si="4"/>
        <v>560.26291087371476</v>
      </c>
      <c r="H59">
        <f t="shared" si="5"/>
        <v>76478.652489941684</v>
      </c>
      <c r="I59">
        <f t="shared" si="6"/>
        <v>23789427.611413442</v>
      </c>
      <c r="N59">
        <f>Input!J60</f>
        <v>25.796523428571163</v>
      </c>
      <c r="O59">
        <f t="shared" si="7"/>
        <v>21.690649714285883</v>
      </c>
      <c r="P59">
        <f t="shared" si="8"/>
        <v>4.8493210727806453</v>
      </c>
      <c r="Q59">
        <f t="shared" si="9"/>
        <v>283.63035041118457</v>
      </c>
      <c r="R59">
        <f t="shared" si="10"/>
        <v>5675.2380564530658</v>
      </c>
    </row>
    <row r="60" spans="1:18" x14ac:dyDescent="0.25">
      <c r="A60">
        <f>Input!G61</f>
        <v>213</v>
      </c>
      <c r="B60">
        <f t="shared" si="0"/>
        <v>57</v>
      </c>
      <c r="C60">
        <f t="shared" si="1"/>
        <v>1.5932020699346132</v>
      </c>
      <c r="D60">
        <f t="shared" si="2"/>
        <v>3.6434071020070853</v>
      </c>
      <c r="E60" s="4">
        <f>Input!I61</f>
        <v>4932.776830857144</v>
      </c>
      <c r="F60">
        <f t="shared" si="3"/>
        <v>863.05181971428647</v>
      </c>
      <c r="G60">
        <f t="shared" si="4"/>
        <v>563.15079383237025</v>
      </c>
      <c r="H60">
        <f t="shared" si="5"/>
        <v>89940.625325025772</v>
      </c>
      <c r="I60">
        <f t="shared" si="6"/>
        <v>23761264.995623671</v>
      </c>
      <c r="N60">
        <f>Input!J61</f>
        <v>26.241168857143748</v>
      </c>
      <c r="O60">
        <f t="shared" si="7"/>
        <v>22.135295142858467</v>
      </c>
      <c r="P60">
        <f t="shared" si="8"/>
        <v>4.2771349300131583</v>
      </c>
      <c r="Q60">
        <f t="shared" si="9"/>
        <v>318.9138861876512</v>
      </c>
      <c r="R60">
        <f t="shared" si="10"/>
        <v>5761.7757964728244</v>
      </c>
    </row>
    <row r="61" spans="1:18" x14ac:dyDescent="0.25">
      <c r="A61">
        <f>Input!G62</f>
        <v>214</v>
      </c>
      <c r="B61">
        <f t="shared" si="0"/>
        <v>58</v>
      </c>
      <c r="C61">
        <f t="shared" si="1"/>
        <v>1.621152983442238</v>
      </c>
      <c r="D61">
        <f t="shared" si="2"/>
        <v>3.8236255307496472</v>
      </c>
      <c r="E61" s="4">
        <f>Input!I62</f>
        <v>4959.498122</v>
      </c>
      <c r="F61">
        <f t="shared" si="3"/>
        <v>889.77311085714246</v>
      </c>
      <c r="G61">
        <f t="shared" si="4"/>
        <v>565.64584628212742</v>
      </c>
      <c r="H61">
        <f t="shared" si="5"/>
        <v>105058.48364088179</v>
      </c>
      <c r="I61">
        <f t="shared" si="6"/>
        <v>23736946.691102408</v>
      </c>
      <c r="N61">
        <f>Input!J62</f>
        <v>26.721291142855989</v>
      </c>
      <c r="O61">
        <f t="shared" si="7"/>
        <v>22.615417428570709</v>
      </c>
      <c r="P61">
        <f t="shared" si="8"/>
        <v>3.7484587341252475</v>
      </c>
      <c r="Q61">
        <f t="shared" si="9"/>
        <v>355.96213037791119</v>
      </c>
      <c r="R61">
        <f t="shared" si="10"/>
        <v>5842.3150684352549</v>
      </c>
    </row>
    <row r="62" spans="1:18" x14ac:dyDescent="0.25">
      <c r="A62">
        <f>Input!G63</f>
        <v>215</v>
      </c>
      <c r="B62">
        <f t="shared" si="0"/>
        <v>59</v>
      </c>
      <c r="C62">
        <f t="shared" si="1"/>
        <v>1.6491038969498628</v>
      </c>
      <c r="D62">
        <f t="shared" si="2"/>
        <v>4.0094478214361473</v>
      </c>
      <c r="E62" s="4">
        <f>Input!I63</f>
        <v>4986.2312388571427</v>
      </c>
      <c r="F62">
        <f t="shared" si="3"/>
        <v>916.50622771428516</v>
      </c>
      <c r="G62">
        <f t="shared" si="4"/>
        <v>567.78839475204234</v>
      </c>
      <c r="H62">
        <f t="shared" si="5"/>
        <v>121604.12702588268</v>
      </c>
      <c r="I62">
        <f t="shared" si="6"/>
        <v>23716074.041873571</v>
      </c>
      <c r="N62">
        <f>Input!J63</f>
        <v>26.733116857142704</v>
      </c>
      <c r="O62">
        <f t="shared" si="7"/>
        <v>22.627243142857424</v>
      </c>
      <c r="P62">
        <f t="shared" si="8"/>
        <v>3.2640766741776002</v>
      </c>
      <c r="Q62">
        <f t="shared" si="9"/>
        <v>374.9322156938066</v>
      </c>
      <c r="R62">
        <f t="shared" si="10"/>
        <v>5916.5972169503202</v>
      </c>
    </row>
    <row r="63" spans="1:18" x14ac:dyDescent="0.25">
      <c r="A63">
        <f>Input!G64</f>
        <v>216</v>
      </c>
      <c r="B63">
        <f t="shared" si="0"/>
        <v>60</v>
      </c>
      <c r="C63">
        <f t="shared" si="1"/>
        <v>1.6770548104574876</v>
      </c>
      <c r="D63">
        <f t="shared" si="2"/>
        <v>4.2009488087422513</v>
      </c>
      <c r="E63" s="4">
        <f>Input!I64</f>
        <v>5013.5130668571428</v>
      </c>
      <c r="F63">
        <f t="shared" si="3"/>
        <v>943.78805571428529</v>
      </c>
      <c r="G63">
        <f t="shared" si="4"/>
        <v>569.61694923627192</v>
      </c>
      <c r="H63">
        <f t="shared" si="5"/>
        <v>140004.01692298081</v>
      </c>
      <c r="I63">
        <f t="shared" si="6"/>
        <v>23698267.57493652</v>
      </c>
      <c r="N63">
        <f>Input!J64</f>
        <v>27.281828000000132</v>
      </c>
      <c r="O63">
        <f t="shared" si="7"/>
        <v>23.175954285714852</v>
      </c>
      <c r="P63">
        <f t="shared" si="8"/>
        <v>2.8239392731445094</v>
      </c>
      <c r="Q63">
        <f t="shared" si="9"/>
        <v>414.20451507188852</v>
      </c>
      <c r="R63">
        <f t="shared" si="10"/>
        <v>5984.5011653483607</v>
      </c>
    </row>
    <row r="64" spans="1:18" x14ac:dyDescent="0.25">
      <c r="A64">
        <f>Input!G65</f>
        <v>217</v>
      </c>
      <c r="B64">
        <f t="shared" si="0"/>
        <v>61</v>
      </c>
      <c r="C64">
        <f t="shared" si="1"/>
        <v>1.7050057239651124</v>
      </c>
      <c r="D64">
        <f t="shared" si="2"/>
        <v>4.3982030437561939</v>
      </c>
      <c r="E64" s="4">
        <f>Input!I65</f>
        <v>5041.2182539999994</v>
      </c>
      <c r="F64">
        <f t="shared" si="3"/>
        <v>971.49324285714192</v>
      </c>
      <c r="G64">
        <f t="shared" si="4"/>
        <v>571.16785906189148</v>
      </c>
      <c r="H64">
        <f t="shared" si="5"/>
        <v>160260.41291081457</v>
      </c>
      <c r="I64">
        <f t="shared" si="6"/>
        <v>23683170.053441051</v>
      </c>
      <c r="N64">
        <f>Input!J65</f>
        <v>27.70518714285663</v>
      </c>
      <c r="O64">
        <f t="shared" si="7"/>
        <v>23.59931342857135</v>
      </c>
      <c r="P64">
        <f t="shared" si="8"/>
        <v>2.4272628717757292</v>
      </c>
      <c r="Q64">
        <f t="shared" si="9"/>
        <v>448.25572477950982</v>
      </c>
      <c r="R64">
        <f t="shared" si="10"/>
        <v>6046.0319394243606</v>
      </c>
    </row>
    <row r="65" spans="1:18" x14ac:dyDescent="0.25">
      <c r="A65">
        <f>Input!G66</f>
        <v>218</v>
      </c>
      <c r="B65">
        <f t="shared" si="0"/>
        <v>62</v>
      </c>
      <c r="C65">
        <f t="shared" si="1"/>
        <v>1.7329566374727372</v>
      </c>
      <c r="D65">
        <f t="shared" si="2"/>
        <v>4.6012847997542217</v>
      </c>
      <c r="E65" s="4">
        <f>Input!I66</f>
        <v>5069.2640205714279</v>
      </c>
      <c r="F65">
        <f t="shared" si="3"/>
        <v>999.53900942857035</v>
      </c>
      <c r="G65">
        <f t="shared" si="4"/>
        <v>572.47505729916088</v>
      </c>
      <c r="H65">
        <f t="shared" si="5"/>
        <v>182383.61920839053</v>
      </c>
      <c r="I65">
        <f t="shared" si="6"/>
        <v>23670448.708341252</v>
      </c>
      <c r="N65">
        <f>Input!J66</f>
        <v>28.04576657142843</v>
      </c>
      <c r="O65">
        <f t="shared" si="7"/>
        <v>23.93989285714315</v>
      </c>
      <c r="P65">
        <f t="shared" si="8"/>
        <v>2.0726375743971328</v>
      </c>
      <c r="Q65">
        <f t="shared" si="9"/>
        <v>478.17685360078349</v>
      </c>
      <c r="R65">
        <f t="shared" si="10"/>
        <v>6101.3063537983307</v>
      </c>
    </row>
    <row r="66" spans="1:18" x14ac:dyDescent="0.25">
      <c r="A66">
        <f>Input!G67</f>
        <v>219</v>
      </c>
      <c r="B66">
        <f t="shared" si="0"/>
        <v>63</v>
      </c>
      <c r="C66">
        <f t="shared" si="1"/>
        <v>1.760907550980362</v>
      </c>
      <c r="D66">
        <f t="shared" si="2"/>
        <v>4.8102680777658158</v>
      </c>
      <c r="E66" s="4">
        <f>Input!I67</f>
        <v>5097.9152615714283</v>
      </c>
      <c r="F66">
        <f t="shared" si="3"/>
        <v>1028.1902504285708</v>
      </c>
      <c r="G66">
        <f t="shared" si="4"/>
        <v>573.56988876160142</v>
      </c>
      <c r="H66">
        <f t="shared" si="5"/>
        <v>206679.67324220607</v>
      </c>
      <c r="I66">
        <f t="shared" si="6"/>
        <v>23659796.69645064</v>
      </c>
      <c r="N66">
        <f>Input!J67</f>
        <v>28.651241000000482</v>
      </c>
      <c r="O66">
        <f t="shared" si="7"/>
        <v>24.545367285715201</v>
      </c>
      <c r="P66">
        <f t="shared" si="8"/>
        <v>1.7581391628764542</v>
      </c>
      <c r="Q66">
        <f t="shared" si="9"/>
        <v>519.25776552229308</v>
      </c>
      <c r="R66">
        <f t="shared" si="10"/>
        <v>6150.5367454471125</v>
      </c>
    </row>
    <row r="67" spans="1:18" x14ac:dyDescent="0.25">
      <c r="A67">
        <f>Input!G68</f>
        <v>220</v>
      </c>
      <c r="B67">
        <f t="shared" si="0"/>
        <v>64</v>
      </c>
      <c r="C67">
        <f t="shared" si="1"/>
        <v>1.7888584644879868</v>
      </c>
      <c r="D67">
        <f t="shared" si="2"/>
        <v>5.0252266119395648</v>
      </c>
      <c r="E67" s="4">
        <f>Input!I68</f>
        <v>5127.0631807142854</v>
      </c>
      <c r="F67">
        <f t="shared" si="3"/>
        <v>1057.3381695714279</v>
      </c>
      <c r="G67">
        <f t="shared" si="4"/>
        <v>574.48101474962436</v>
      </c>
      <c r="H67">
        <f t="shared" si="5"/>
        <v>233151.03196260714</v>
      </c>
      <c r="I67">
        <f t="shared" si="6"/>
        <v>23650933.849346206</v>
      </c>
      <c r="N67">
        <f>Input!J68</f>
        <v>29.147919142857063</v>
      </c>
      <c r="O67">
        <f t="shared" si="7"/>
        <v>25.042045428571782</v>
      </c>
      <c r="P67">
        <f t="shared" si="8"/>
        <v>1.4814408412403171</v>
      </c>
      <c r="Q67">
        <f t="shared" si="9"/>
        <v>555.10208852058452</v>
      </c>
      <c r="R67">
        <f t="shared" si="10"/>
        <v>6194.013637160102</v>
      </c>
    </row>
    <row r="68" spans="1:18" x14ac:dyDescent="0.25">
      <c r="A68">
        <f>Input!G69</f>
        <v>221</v>
      </c>
      <c r="B68">
        <f t="shared" ref="B68:B83" si="11">A68-$A$3</f>
        <v>65</v>
      </c>
      <c r="C68">
        <f t="shared" ref="C68:C83" si="12">B68*$AA$3</f>
        <v>1.8168093779956116</v>
      </c>
      <c r="D68">
        <f t="shared" ref="D68:D83" si="13">POWER(C68,$AB$3)</f>
        <v>5.2462338747199277</v>
      </c>
      <c r="E68" s="4">
        <f>Input!I69</f>
        <v>5158.0133325714287</v>
      </c>
      <c r="F68">
        <f t="shared" ref="F68:F83" si="14">E68-$E$3</f>
        <v>1088.2883214285712</v>
      </c>
      <c r="G68">
        <f t="shared" ref="G68:G83" si="15">$Z$3*(1-EXP(-1*D68))</f>
        <v>575.23438627093901</v>
      </c>
      <c r="H68">
        <f t="shared" ref="H68:H83" si="16">(F68-G68)^2</f>
        <v>263224.34038073185</v>
      </c>
      <c r="I68">
        <f t="shared" ref="I68:I83" si="17">(G68-$J$4)^2</f>
        <v>23643606.790129744</v>
      </c>
      <c r="N68">
        <f>Input!J69</f>
        <v>30.950151857143283</v>
      </c>
      <c r="O68">
        <f t="shared" ref="O68:O83" si="18">N68-$N$3</f>
        <v>26.844278142858002</v>
      </c>
      <c r="P68">
        <f t="shared" ref="P68:P83" si="19">POWER(C68,$AB$3)*EXP(-D68)*$Z$3*$AA$3*$AB$3</f>
        <v>1.2399211699089256</v>
      </c>
      <c r="Q68">
        <f t="shared" ref="Q68:Q83" si="20">(O68-P68)^2</f>
        <v>655.58309599820598</v>
      </c>
      <c r="R68">
        <f t="shared" ref="R68:R83" si="21">(P68-$S$4)^2</f>
        <v>6232.0881583650644</v>
      </c>
    </row>
    <row r="69" spans="1:18" x14ac:dyDescent="0.25">
      <c r="A69">
        <f>Input!G70</f>
        <v>222</v>
      </c>
      <c r="B69">
        <f t="shared" si="11"/>
        <v>66</v>
      </c>
      <c r="C69">
        <f t="shared" si="12"/>
        <v>1.8447602915032364</v>
      </c>
      <c r="D69">
        <f t="shared" si="13"/>
        <v>5.4733630818443686</v>
      </c>
      <c r="E69" s="4">
        <f>Input!I70</f>
        <v>5190.3518184285713</v>
      </c>
      <c r="F69">
        <f t="shared" si="14"/>
        <v>1120.6268072857138</v>
      </c>
      <c r="G69">
        <f t="shared" si="15"/>
        <v>575.85327652449848</v>
      </c>
      <c r="H69">
        <f t="shared" si="16"/>
        <v>296778.19981804077</v>
      </c>
      <c r="I69">
        <f t="shared" si="17"/>
        <v>23637588.50355386</v>
      </c>
      <c r="N69">
        <f>Input!J70</f>
        <v>32.338485857142587</v>
      </c>
      <c r="O69">
        <f t="shared" si="18"/>
        <v>28.232612142857306</v>
      </c>
      <c r="P69">
        <f t="shared" si="19"/>
        <v>1.0307651456869917</v>
      </c>
      <c r="Q69">
        <f t="shared" si="20"/>
        <v>739.94048005746367</v>
      </c>
      <c r="R69">
        <f t="shared" si="21"/>
        <v>6265.1549535073445</v>
      </c>
    </row>
    <row r="70" spans="1:18" x14ac:dyDescent="0.25">
      <c r="A70">
        <f>Input!G71</f>
        <v>223</v>
      </c>
      <c r="B70">
        <f t="shared" si="11"/>
        <v>67</v>
      </c>
      <c r="C70">
        <f t="shared" si="12"/>
        <v>1.8727112050108612</v>
      </c>
      <c r="D70">
        <f t="shared" si="13"/>
        <v>5.7066871971697486</v>
      </c>
      <c r="E70" s="4">
        <f>Input!I71</f>
        <v>5224.9939454285714</v>
      </c>
      <c r="F70">
        <f t="shared" si="14"/>
        <v>1155.2689342857138</v>
      </c>
      <c r="G70">
        <f t="shared" si="15"/>
        <v>576.3583629413813</v>
      </c>
      <c r="H70">
        <f t="shared" si="16"/>
        <v>335137.44961422152</v>
      </c>
      <c r="I70">
        <f t="shared" si="17"/>
        <v>23632677.449554212</v>
      </c>
      <c r="N70">
        <f>Input!J71</f>
        <v>34.642127000000073</v>
      </c>
      <c r="O70">
        <f t="shared" si="18"/>
        <v>30.536253285714793</v>
      </c>
      <c r="P70">
        <f t="shared" si="19"/>
        <v>0.85105604069835972</v>
      </c>
      <c r="Q70">
        <f t="shared" si="20"/>
        <v>881.21093547553119</v>
      </c>
      <c r="R70">
        <f t="shared" si="21"/>
        <v>6293.6361820529055</v>
      </c>
    </row>
    <row r="71" spans="1:18" x14ac:dyDescent="0.25">
      <c r="A71">
        <f>Input!G72</f>
        <v>224</v>
      </c>
      <c r="B71">
        <f t="shared" si="11"/>
        <v>68</v>
      </c>
      <c r="C71">
        <f t="shared" si="12"/>
        <v>1.900662118518486</v>
      </c>
      <c r="D71">
        <f t="shared" si="13"/>
        <v>5.9462789373363485</v>
      </c>
      <c r="E71" s="4">
        <f>Input!I72</f>
        <v>5261.5565617142856</v>
      </c>
      <c r="F71">
        <f t="shared" si="14"/>
        <v>1191.8315505714281</v>
      </c>
      <c r="G71">
        <f t="shared" si="15"/>
        <v>576.76784899651318</v>
      </c>
      <c r="H71">
        <f t="shared" si="16"/>
        <v>378303.35699503601</v>
      </c>
      <c r="I71">
        <f t="shared" si="17"/>
        <v>23628696.311070953</v>
      </c>
      <c r="N71">
        <f>Input!J72</f>
        <v>36.562616285714284</v>
      </c>
      <c r="O71">
        <f t="shared" si="18"/>
        <v>32.456742571429004</v>
      </c>
      <c r="P71">
        <f t="shared" si="19"/>
        <v>0.69785629087188539</v>
      </c>
      <c r="Q71">
        <f t="shared" si="20"/>
        <v>1008.6268577813591</v>
      </c>
      <c r="R71">
        <f t="shared" si="21"/>
        <v>6317.9670724198604</v>
      </c>
    </row>
    <row r="72" spans="1:18" x14ac:dyDescent="0.25">
      <c r="A72">
        <f>Input!G73</f>
        <v>225</v>
      </c>
      <c r="B72">
        <f t="shared" si="11"/>
        <v>69</v>
      </c>
      <c r="C72">
        <f t="shared" si="12"/>
        <v>1.9286130320261108</v>
      </c>
      <c r="D72">
        <f t="shared" si="13"/>
        <v>6.1922107762772844</v>
      </c>
      <c r="E72" s="4">
        <f>Input!I73</f>
        <v>5299.9237757142855</v>
      </c>
      <c r="F72">
        <f t="shared" si="14"/>
        <v>1230.198764571428</v>
      </c>
      <c r="G72">
        <f t="shared" si="15"/>
        <v>577.09761628619526</v>
      </c>
      <c r="H72">
        <f t="shared" si="16"/>
        <v>426541.10989148956</v>
      </c>
      <c r="I72">
        <f t="shared" si="17"/>
        <v>23625490.464605924</v>
      </c>
      <c r="N72">
        <f>Input!J73</f>
        <v>38.367213999999876</v>
      </c>
      <c r="O72">
        <f t="shared" si="18"/>
        <v>34.261340285714596</v>
      </c>
      <c r="P72">
        <f t="shared" si="19"/>
        <v>0.5682763864234921</v>
      </c>
      <c r="Q72">
        <f t="shared" si="20"/>
        <v>1135.2225549217135</v>
      </c>
      <c r="R72">
        <f t="shared" si="21"/>
        <v>6338.5833468170831</v>
      </c>
    </row>
    <row r="73" spans="1:18" x14ac:dyDescent="0.25">
      <c r="A73">
        <f>Input!G74</f>
        <v>226</v>
      </c>
      <c r="B73">
        <f t="shared" si="11"/>
        <v>70</v>
      </c>
      <c r="C73">
        <f t="shared" si="12"/>
        <v>1.9565639455337356</v>
      </c>
      <c r="D73">
        <f t="shared" si="13"/>
        <v>6.4445549495806453</v>
      </c>
      <c r="E73" s="4">
        <f>Input!I74</f>
        <v>5340.7270784285711</v>
      </c>
      <c r="F73">
        <f t="shared" si="14"/>
        <v>1271.0020672857136</v>
      </c>
      <c r="G73">
        <f t="shared" si="15"/>
        <v>577.36139794518022</v>
      </c>
      <c r="H73">
        <f t="shared" si="16"/>
        <v>481137.37816318311</v>
      </c>
      <c r="I73">
        <f t="shared" si="17"/>
        <v>23622926.256770063</v>
      </c>
      <c r="N73">
        <f>Input!J74</f>
        <v>40.803302714285564</v>
      </c>
      <c r="O73">
        <f t="shared" si="18"/>
        <v>36.697429000000284</v>
      </c>
      <c r="P73">
        <f t="shared" si="19"/>
        <v>0.45953133239554417</v>
      </c>
      <c r="Q73">
        <f t="shared" si="20"/>
        <v>1313.1852273677932</v>
      </c>
      <c r="R73">
        <f t="shared" si="21"/>
        <v>6355.9106952290786</v>
      </c>
    </row>
    <row r="74" spans="1:18" x14ac:dyDescent="0.25">
      <c r="A74">
        <f>Input!G75</f>
        <v>227</v>
      </c>
      <c r="B74">
        <f t="shared" si="11"/>
        <v>71</v>
      </c>
      <c r="C74">
        <f t="shared" si="12"/>
        <v>1.9845148590413604</v>
      </c>
      <c r="D74">
        <f t="shared" si="13"/>
        <v>6.7033834587112402</v>
      </c>
      <c r="E74" s="4">
        <f>Input!I75</f>
        <v>5385.8514821428562</v>
      </c>
      <c r="F74">
        <f t="shared" si="14"/>
        <v>1316.1264709999987</v>
      </c>
      <c r="G74">
        <f t="shared" si="15"/>
        <v>577.5709652856558</v>
      </c>
      <c r="H74">
        <f t="shared" si="16"/>
        <v>545464.23502096871</v>
      </c>
      <c r="I74">
        <f t="shared" si="17"/>
        <v>23620889.162713137</v>
      </c>
      <c r="N74">
        <f>Input!J75</f>
        <v>45.124403714285108</v>
      </c>
      <c r="O74">
        <f t="shared" si="18"/>
        <v>41.018529999999828</v>
      </c>
      <c r="P74">
        <f t="shared" si="19"/>
        <v>0.36898479259708888</v>
      </c>
      <c r="Q74">
        <f t="shared" si="20"/>
        <v>1652.385525568679</v>
      </c>
      <c r="R74">
        <f t="shared" si="21"/>
        <v>6370.3563523579442</v>
      </c>
    </row>
    <row r="75" spans="1:18" x14ac:dyDescent="0.25">
      <c r="A75">
        <f>Input!G76</f>
        <v>228</v>
      </c>
      <c r="B75">
        <f t="shared" si="11"/>
        <v>72</v>
      </c>
      <c r="C75">
        <f t="shared" si="12"/>
        <v>2.012465772548985</v>
      </c>
      <c r="D75">
        <f t="shared" si="13"/>
        <v>6.968768075098394</v>
      </c>
      <c r="E75" s="4">
        <f>Input!I76</f>
        <v>5435.4932929999995</v>
      </c>
      <c r="F75">
        <f t="shared" si="14"/>
        <v>1365.768281857142</v>
      </c>
      <c r="G75">
        <f t="shared" si="15"/>
        <v>577.73632051027005</v>
      </c>
      <c r="H75">
        <f t="shared" si="16"/>
        <v>620994.37210419797</v>
      </c>
      <c r="I75">
        <f t="shared" si="17"/>
        <v>23619281.893410735</v>
      </c>
      <c r="N75">
        <f>Input!J76</f>
        <v>49.641810857143355</v>
      </c>
      <c r="O75">
        <f t="shared" si="18"/>
        <v>45.535937142858074</v>
      </c>
      <c r="P75">
        <f t="shared" si="19"/>
        <v>0.29418148827923685</v>
      </c>
      <c r="Q75">
        <f t="shared" si="20"/>
        <v>2046.8164547086162</v>
      </c>
      <c r="R75">
        <f t="shared" si="21"/>
        <v>6382.3027263774075</v>
      </c>
    </row>
    <row r="76" spans="1:18" x14ac:dyDescent="0.25">
      <c r="A76">
        <f>Input!G77</f>
        <v>229</v>
      </c>
      <c r="B76">
        <f t="shared" si="11"/>
        <v>73</v>
      </c>
      <c r="C76">
        <f t="shared" si="12"/>
        <v>2.0404166860566098</v>
      </c>
      <c r="D76">
        <f t="shared" si="13"/>
        <v>7.2407803440958736</v>
      </c>
      <c r="E76" s="4">
        <f>Input!I77</f>
        <v>5491.9301357142849</v>
      </c>
      <c r="F76">
        <f t="shared" si="14"/>
        <v>1422.2051245714274</v>
      </c>
      <c r="G76">
        <f t="shared" si="15"/>
        <v>577.86588941650643</v>
      </c>
      <c r="H76">
        <f t="shared" si="16"/>
        <v>712908.74402199697</v>
      </c>
      <c r="I76">
        <f t="shared" si="17"/>
        <v>23618022.508911055</v>
      </c>
      <c r="N76">
        <f>Input!J77</f>
        <v>56.436842714285376</v>
      </c>
      <c r="O76">
        <f t="shared" si="18"/>
        <v>52.330969000000096</v>
      </c>
      <c r="P76">
        <f t="shared" si="19"/>
        <v>0.23286878384955506</v>
      </c>
      <c r="Q76">
        <f t="shared" si="20"/>
        <v>2714.2120461320651</v>
      </c>
      <c r="R76">
        <f t="shared" si="21"/>
        <v>6392.1029455982216</v>
      </c>
    </row>
    <row r="77" spans="1:18" x14ac:dyDescent="0.25">
      <c r="A77">
        <f>Input!G78</f>
        <v>230</v>
      </c>
      <c r="B77">
        <f t="shared" si="11"/>
        <v>74</v>
      </c>
      <c r="C77">
        <f t="shared" si="12"/>
        <v>2.0683675995642345</v>
      </c>
      <c r="D77">
        <f t="shared" si="13"/>
        <v>7.5194915888196752</v>
      </c>
      <c r="E77" s="4">
        <f>Input!I78</f>
        <v>5555.1809312857149</v>
      </c>
      <c r="F77">
        <f t="shared" si="14"/>
        <v>1485.4559201428574</v>
      </c>
      <c r="G77">
        <f t="shared" si="15"/>
        <v>577.96670911038177</v>
      </c>
      <c r="H77">
        <f t="shared" si="16"/>
        <v>823536.66814034502</v>
      </c>
      <c r="I77">
        <f t="shared" si="17"/>
        <v>23617042.584376469</v>
      </c>
      <c r="N77">
        <f>Input!J78</f>
        <v>63.25079557142999</v>
      </c>
      <c r="O77">
        <f t="shared" si="18"/>
        <v>59.144921857144709</v>
      </c>
      <c r="P77">
        <f t="shared" si="19"/>
        <v>0.1830086529580584</v>
      </c>
      <c r="Q77">
        <f t="shared" si="20"/>
        <v>3476.5072086980399</v>
      </c>
      <c r="R77">
        <f t="shared" si="21"/>
        <v>6400.078129202212</v>
      </c>
    </row>
    <row r="78" spans="1:18" x14ac:dyDescent="0.25">
      <c r="A78">
        <f>Input!G79</f>
        <v>231</v>
      </c>
      <c r="B78">
        <f t="shared" si="11"/>
        <v>75</v>
      </c>
      <c r="C78">
        <f t="shared" si="12"/>
        <v>2.0963185130718593</v>
      </c>
      <c r="D78">
        <f t="shared" si="13"/>
        <v>7.8049729138690331</v>
      </c>
      <c r="E78" s="4">
        <f>Input!I79</f>
        <v>5625.2385842857138</v>
      </c>
      <c r="F78">
        <f t="shared" si="14"/>
        <v>1555.5135731428563</v>
      </c>
      <c r="G78">
        <f t="shared" si="15"/>
        <v>578.04460683183049</v>
      </c>
      <c r="H78">
        <f t="shared" si="16"/>
        <v>955445.58010114531</v>
      </c>
      <c r="I78">
        <f t="shared" si="17"/>
        <v>23616285.465584274</v>
      </c>
      <c r="N78">
        <f>Input!J79</f>
        <v>70.057652999998936</v>
      </c>
      <c r="O78">
        <f t="shared" si="18"/>
        <v>65.951779285713656</v>
      </c>
      <c r="P78">
        <f t="shared" si="19"/>
        <v>0.14278138244866692</v>
      </c>
      <c r="Q78">
        <f t="shared" si="20"/>
        <v>4330.8242050319368</v>
      </c>
      <c r="R78">
        <f t="shared" si="21"/>
        <v>6406.5161500034465</v>
      </c>
    </row>
    <row r="79" spans="1:18" x14ac:dyDescent="0.25">
      <c r="A79">
        <f>Input!G80</f>
        <v>232</v>
      </c>
      <c r="B79">
        <f t="shared" si="11"/>
        <v>76</v>
      </c>
      <c r="C79">
        <f t="shared" si="12"/>
        <v>2.1242694265794841</v>
      </c>
      <c r="D79">
        <f t="shared" si="13"/>
        <v>8.0972952089357406</v>
      </c>
      <c r="E79" s="4">
        <f>Input!I80</f>
        <v>5700.8826854285717</v>
      </c>
      <c r="F79">
        <f t="shared" si="14"/>
        <v>1631.1576742857142</v>
      </c>
      <c r="G79">
        <f t="shared" si="15"/>
        <v>578.10436702000379</v>
      </c>
      <c r="H79">
        <f t="shared" si="16"/>
        <v>1108921.2679432507</v>
      </c>
      <c r="I79">
        <f t="shared" si="17"/>
        <v>23615704.640884571</v>
      </c>
      <c r="N79">
        <f>Input!J80</f>
        <v>75.644101142857835</v>
      </c>
      <c r="O79">
        <f t="shared" si="18"/>
        <v>71.538227428572554</v>
      </c>
      <c r="P79">
        <f t="shared" si="19"/>
        <v>0.11058244693084768</v>
      </c>
      <c r="Q79">
        <f t="shared" si="20"/>
        <v>5101.9084676234452</v>
      </c>
      <c r="R79">
        <f t="shared" si="21"/>
        <v>6411.6716384541915</v>
      </c>
    </row>
    <row r="80" spans="1:18" x14ac:dyDescent="0.25">
      <c r="A80">
        <f>Input!G81</f>
        <v>233</v>
      </c>
      <c r="B80">
        <f t="shared" si="11"/>
        <v>77</v>
      </c>
      <c r="C80">
        <f t="shared" si="12"/>
        <v>2.1522203400871089</v>
      </c>
      <c r="D80">
        <f t="shared" si="13"/>
        <v>8.3965291523066234</v>
      </c>
      <c r="E80" s="4">
        <f>Input!I81</f>
        <v>5784.1448851428568</v>
      </c>
      <c r="F80">
        <f t="shared" si="14"/>
        <v>1714.4198739999993</v>
      </c>
      <c r="G80">
        <f t="shared" si="15"/>
        <v>578.14988468193644</v>
      </c>
      <c r="H80">
        <f t="shared" si="16"/>
        <v>1291109.4886248708</v>
      </c>
      <c r="I80">
        <f t="shared" si="17"/>
        <v>23615262.247766994</v>
      </c>
      <c r="N80">
        <f>Input!J81</f>
        <v>83.262199714285089</v>
      </c>
      <c r="O80">
        <f t="shared" si="18"/>
        <v>79.156325999999808</v>
      </c>
      <c r="P80">
        <f t="shared" si="19"/>
        <v>8.5013984684731564E-2</v>
      </c>
      <c r="Q80">
        <f t="shared" si="20"/>
        <v>6252.2723838233096</v>
      </c>
      <c r="R80">
        <f t="shared" si="21"/>
        <v>6415.7669747837281</v>
      </c>
    </row>
    <row r="81" spans="1:18" x14ac:dyDescent="0.25">
      <c r="A81">
        <f>Input!G82</f>
        <v>234</v>
      </c>
      <c r="B81">
        <f t="shared" si="11"/>
        <v>78</v>
      </c>
      <c r="C81">
        <f t="shared" si="12"/>
        <v>2.1801712535947337</v>
      </c>
      <c r="D81">
        <f t="shared" si="13"/>
        <v>8.7027452142635955</v>
      </c>
      <c r="E81" s="4">
        <f>Input!I82</f>
        <v>5876.0516520000001</v>
      </c>
      <c r="F81">
        <f t="shared" si="14"/>
        <v>1806.3266408571426</v>
      </c>
      <c r="G81">
        <f t="shared" si="15"/>
        <v>578.18430395060182</v>
      </c>
      <c r="H81">
        <f t="shared" si="16"/>
        <v>1508333.5997022591</v>
      </c>
      <c r="I81">
        <f t="shared" si="17"/>
        <v>23614927.724382292</v>
      </c>
      <c r="N81">
        <f>Input!J82</f>
        <v>91.906766857143339</v>
      </c>
      <c r="O81">
        <f t="shared" si="18"/>
        <v>87.800893142858058</v>
      </c>
      <c r="P81">
        <f t="shared" si="19"/>
        <v>6.4872240189787114E-2</v>
      </c>
      <c r="Q81">
        <f t="shared" si="20"/>
        <v>7697.6093638334441</v>
      </c>
      <c r="R81">
        <f t="shared" si="21"/>
        <v>6418.9940268306018</v>
      </c>
    </row>
    <row r="82" spans="1:18" x14ac:dyDescent="0.25">
      <c r="A82">
        <f>Input!G83</f>
        <v>235</v>
      </c>
      <c r="B82">
        <f t="shared" si="11"/>
        <v>79</v>
      </c>
      <c r="C82">
        <f t="shared" si="12"/>
        <v>2.2081221671023585</v>
      </c>
      <c r="D82">
        <f t="shared" si="13"/>
        <v>9.0160136603856849</v>
      </c>
      <c r="E82" s="4">
        <f>Input!I83</f>
        <v>5978.2349288571431</v>
      </c>
      <c r="F82">
        <f t="shared" si="14"/>
        <v>1908.5099177142856</v>
      </c>
      <c r="G82">
        <f t="shared" si="15"/>
        <v>578.21014141570799</v>
      </c>
      <c r="H82">
        <f t="shared" si="16"/>
        <v>1769697.4948200458</v>
      </c>
      <c r="I82">
        <f t="shared" si="17"/>
        <v>23614676.609729726</v>
      </c>
      <c r="N82">
        <f>Input!J83</f>
        <v>102.18327685714303</v>
      </c>
      <c r="O82">
        <f t="shared" si="18"/>
        <v>98.077403142857747</v>
      </c>
      <c r="P82">
        <f t="shared" si="19"/>
        <v>4.9132224752952591E-2</v>
      </c>
      <c r="Q82">
        <f t="shared" si="20"/>
        <v>9609.5418991933511</v>
      </c>
      <c r="R82">
        <f t="shared" si="21"/>
        <v>6421.5164113583915</v>
      </c>
    </row>
    <row r="83" spans="1:18" x14ac:dyDescent="0.25">
      <c r="A83">
        <f>Input!G84</f>
        <v>236</v>
      </c>
      <c r="B83">
        <f t="shared" si="11"/>
        <v>80</v>
      </c>
      <c r="C83">
        <f t="shared" si="12"/>
        <v>2.2360730806099833</v>
      </c>
      <c r="D83">
        <f t="shared" si="13"/>
        <v>9.3364045547569994</v>
      </c>
      <c r="E83" s="4">
        <f>Input!I84</f>
        <v>6091.3853349999999</v>
      </c>
      <c r="F83">
        <f t="shared" si="14"/>
        <v>2021.6603238571424</v>
      </c>
      <c r="G83">
        <f t="shared" si="15"/>
        <v>578.229394378449</v>
      </c>
      <c r="H83">
        <f t="shared" si="16"/>
        <v>2083492.8481757252</v>
      </c>
      <c r="I83">
        <f t="shared" si="17"/>
        <v>23614489.49080766</v>
      </c>
      <c r="N83">
        <f>Input!J84</f>
        <v>113.15040614285681</v>
      </c>
      <c r="O83">
        <f t="shared" si="18"/>
        <v>109.04453242857153</v>
      </c>
      <c r="P83">
        <f t="shared" si="19"/>
        <v>3.6930699455514852E-2</v>
      </c>
      <c r="Q83">
        <f t="shared" si="20"/>
        <v>11882.657234733577</v>
      </c>
      <c r="R83">
        <f t="shared" si="21"/>
        <v>6423.4720831926088</v>
      </c>
    </row>
    <row r="84" spans="1:18" x14ac:dyDescent="0.25">
      <c r="A84">
        <f>Input!G85</f>
        <v>237</v>
      </c>
      <c r="E84" s="4">
        <f>Input!I85</f>
        <v>6216.8368064285705</v>
      </c>
      <c r="N84">
        <f>Input!J85</f>
        <v>125.45147142857058</v>
      </c>
    </row>
    <row r="85" spans="1:18" x14ac:dyDescent="0.25">
      <c r="A85">
        <f>Input!G86</f>
        <v>238</v>
      </c>
      <c r="E85" s="4">
        <f>Input!I86</f>
        <v>6357.0680042857139</v>
      </c>
      <c r="N85">
        <f>Input!J86</f>
        <v>140.23119785714334</v>
      </c>
    </row>
    <row r="86" spans="1:18" x14ac:dyDescent="0.25">
      <c r="A86">
        <f>Input!G87</f>
        <v>239</v>
      </c>
      <c r="E86" s="4">
        <f>Input!I87</f>
        <v>6508.457907142857</v>
      </c>
      <c r="N86">
        <f>Input!J87</f>
        <v>151.38990285714317</v>
      </c>
    </row>
    <row r="87" spans="1:18" x14ac:dyDescent="0.25">
      <c r="A87">
        <f>Input!G88</f>
        <v>240</v>
      </c>
      <c r="E87" s="4">
        <f>Input!I88</f>
        <v>6671.6096247142859</v>
      </c>
      <c r="N87">
        <f>Input!J88</f>
        <v>163.15171757142889</v>
      </c>
    </row>
    <row r="88" spans="1:18" x14ac:dyDescent="0.25">
      <c r="A88">
        <f>Input!G89</f>
        <v>241</v>
      </c>
      <c r="E88" s="4">
        <f>Input!I89</f>
        <v>6853.3678564285719</v>
      </c>
      <c r="N88">
        <f>Input!J89</f>
        <v>181.75823171428601</v>
      </c>
    </row>
    <row r="89" spans="1:18" x14ac:dyDescent="0.25">
      <c r="A89">
        <f>Input!G90</f>
        <v>242</v>
      </c>
      <c r="E89" s="4">
        <f>Input!I90</f>
        <v>7052.3324425714281</v>
      </c>
      <c r="N89">
        <f>Input!J90</f>
        <v>198.96458614285621</v>
      </c>
    </row>
    <row r="90" spans="1:18" x14ac:dyDescent="0.25">
      <c r="A90">
        <f>Input!G91</f>
        <v>243</v>
      </c>
      <c r="E90" s="4">
        <f>Input!I91</f>
        <v>7272.9001684285704</v>
      </c>
      <c r="N90">
        <f>Input!J91</f>
        <v>220.56772585714225</v>
      </c>
    </row>
    <row r="91" spans="1:18" x14ac:dyDescent="0.25">
      <c r="A91">
        <f>Input!G92</f>
        <v>244</v>
      </c>
      <c r="E91" s="4">
        <f>Input!I92</f>
        <v>7514.0800427142849</v>
      </c>
      <c r="N91">
        <f>Input!J92</f>
        <v>241.1798742857145</v>
      </c>
    </row>
    <row r="92" spans="1:18" x14ac:dyDescent="0.25">
      <c r="A92">
        <f>Input!G93</f>
        <v>245</v>
      </c>
      <c r="E92" s="4">
        <f>Input!I93</f>
        <v>7777.8895251428567</v>
      </c>
      <c r="N92">
        <f>Input!J93</f>
        <v>263.80948242857176</v>
      </c>
    </row>
    <row r="93" spans="1:18" x14ac:dyDescent="0.25">
      <c r="A93">
        <f>Input!G94</f>
        <v>246</v>
      </c>
      <c r="E93" s="4">
        <f>Input!I94</f>
        <v>8059.8395902857146</v>
      </c>
      <c r="N93">
        <f>Input!J94</f>
        <v>281.95006514285797</v>
      </c>
    </row>
    <row r="94" spans="1:18" x14ac:dyDescent="0.25">
      <c r="A94">
        <f>Input!G95</f>
        <v>247</v>
      </c>
      <c r="E94" s="4">
        <f>Input!I95</f>
        <v>8368.0852222857156</v>
      </c>
      <c r="N94">
        <f>Input!J95</f>
        <v>308.24563200000102</v>
      </c>
    </row>
    <row r="95" spans="1:18" x14ac:dyDescent="0.25">
      <c r="A95">
        <f>Input!G96</f>
        <v>248</v>
      </c>
      <c r="E95" s="4">
        <f>Input!I96</f>
        <v>8699.4831572857147</v>
      </c>
      <c r="N95">
        <f>Input!J96</f>
        <v>331.39793499999905</v>
      </c>
    </row>
    <row r="96" spans="1:18" x14ac:dyDescent="0.25">
      <c r="A96">
        <f>Input!G97</f>
        <v>249</v>
      </c>
      <c r="E96" s="4">
        <f>Input!I97</f>
        <v>9056.3086547142866</v>
      </c>
      <c r="N96">
        <f>Input!J97</f>
        <v>356.82549742857191</v>
      </c>
    </row>
    <row r="97" spans="1:14" x14ac:dyDescent="0.25">
      <c r="A97">
        <f>Input!G98</f>
        <v>250</v>
      </c>
      <c r="E97" s="4">
        <f>Input!I98</f>
        <v>9441.3643992857142</v>
      </c>
      <c r="N97">
        <f>Input!J98</f>
        <v>385.05574457142757</v>
      </c>
    </row>
    <row r="98" spans="1:14" x14ac:dyDescent="0.25">
      <c r="A98">
        <f>Input!G99</f>
        <v>251</v>
      </c>
      <c r="E98" s="4">
        <f>Input!I99</f>
        <v>9855.0761149999998</v>
      </c>
      <c r="N98">
        <f>Input!J99</f>
        <v>413.71171571428567</v>
      </c>
    </row>
    <row r="99" spans="1:14" x14ac:dyDescent="0.25">
      <c r="A99">
        <f>Input!G100</f>
        <v>252</v>
      </c>
      <c r="E99" s="4">
        <f>Input!I100</f>
        <v>10289.203672857142</v>
      </c>
      <c r="N99">
        <f>Input!J100</f>
        <v>434.12755785714216</v>
      </c>
    </row>
    <row r="100" spans="1:14" x14ac:dyDescent="0.25">
      <c r="A100">
        <f>Input!G101</f>
        <v>253</v>
      </c>
      <c r="E100" s="4">
        <f>Input!I101</f>
        <v>10735.738727142856</v>
      </c>
      <c r="N100">
        <f>Input!J101</f>
        <v>446.53505428571407</v>
      </c>
    </row>
    <row r="101" spans="1:14" x14ac:dyDescent="0.25">
      <c r="A101">
        <f>Input!G102</f>
        <v>254</v>
      </c>
      <c r="E101" s="4">
        <f>Input!I102</f>
        <v>11197.060603142858</v>
      </c>
      <c r="N101">
        <f>Input!J102</f>
        <v>461.32187600000179</v>
      </c>
    </row>
    <row r="102" spans="1:14" x14ac:dyDescent="0.25">
      <c r="A102">
        <f>Input!G103</f>
        <v>255</v>
      </c>
      <c r="E102" s="4">
        <f>Input!I103</f>
        <v>11671.532627714287</v>
      </c>
      <c r="N102">
        <f>Input!J103</f>
        <v>474.47202457142885</v>
      </c>
    </row>
    <row r="103" spans="1:14" x14ac:dyDescent="0.25">
      <c r="A103">
        <f>Input!G104</f>
        <v>256</v>
      </c>
      <c r="E103" s="4">
        <f>Input!I104</f>
        <v>12164.152330285715</v>
      </c>
      <c r="N103">
        <f>Input!J104</f>
        <v>492.61970257142821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C1" workbookViewId="0">
      <selection activeCell="D1" sqref="D1:L1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8" t="s">
        <v>18</v>
      </c>
      <c r="E1" s="38"/>
      <c r="F1" s="38"/>
      <c r="G1" s="38"/>
      <c r="H1" s="38"/>
      <c r="I1" s="38"/>
      <c r="J1" s="38"/>
      <c r="K1" s="38"/>
      <c r="L1" s="38"/>
      <c r="N1" s="39" t="s">
        <v>19</v>
      </c>
      <c r="O1" s="39"/>
      <c r="P1" s="39"/>
      <c r="Q1" s="39"/>
      <c r="R1" s="39"/>
      <c r="S1" s="39"/>
      <c r="T1" s="39"/>
      <c r="U1" s="39"/>
    </row>
    <row r="2" spans="1:27" ht="14.45" x14ac:dyDescent="0.3">
      <c r="A2" t="s">
        <v>30</v>
      </c>
      <c r="B2" t="s">
        <v>9</v>
      </c>
      <c r="C2" t="s">
        <v>463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156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Input!I4</f>
        <v>4069.7250111428575</v>
      </c>
      <c r="F3">
        <f>E3-$E$3</f>
        <v>0</v>
      </c>
      <c r="G3">
        <f>P3</f>
        <v>0</v>
      </c>
      <c r="H3">
        <f>(F3-G3)^2</f>
        <v>0</v>
      </c>
      <c r="I3">
        <f>(G3-$J$4)^2</f>
        <v>370985.89424852008</v>
      </c>
      <c r="J3" s="2" t="s">
        <v>11</v>
      </c>
      <c r="K3" s="23">
        <f>SUM(H3:H161)</f>
        <v>50558937.426565349</v>
      </c>
      <c r="L3">
        <f>1-(K3/K5)</f>
        <v>-0.99984496316572091</v>
      </c>
      <c r="N3" s="4">
        <f>Input!J4</f>
        <v>4.1058737142852806</v>
      </c>
      <c r="O3">
        <f>N3-$N$3</f>
        <v>0</v>
      </c>
      <c r="P3" s="4">
        <v>0</v>
      </c>
      <c r="Q3">
        <f>(O3-P3)^2</f>
        <v>0</v>
      </c>
      <c r="R3">
        <f>(O3-$S$4)^2</f>
        <v>489.6699857152243</v>
      </c>
      <c r="S3" s="2" t="s">
        <v>11</v>
      </c>
      <c r="T3" s="23">
        <f>SUM(Q4:Q167)</f>
        <v>91545.96188616252</v>
      </c>
      <c r="U3">
        <f>1-(T3/T5)</f>
        <v>-0.84371013136537409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Input!G5</f>
        <v>157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-2.6035722160978754</v>
      </c>
      <c r="E4" s="4">
        <f>Input!I5</f>
        <v>4073.8498058571427</v>
      </c>
      <c r="F4">
        <f t="shared" ref="F4:F67" si="3">E4-$E$3</f>
        <v>4.1247947142851444</v>
      </c>
      <c r="G4">
        <f>P4</f>
        <v>2.1370326615924773</v>
      </c>
      <c r="H4">
        <f>(F4-G4)^2</f>
        <v>3.9511979781249655</v>
      </c>
      <c r="I4">
        <f t="shared" ref="I4:I67" si="4">(G4-$J$4)^2</f>
        <v>368387.18731850298</v>
      </c>
      <c r="J4">
        <f>AVERAGE(F3:F161)</f>
        <v>609.08611398432004</v>
      </c>
      <c r="K4" t="s">
        <v>5</v>
      </c>
      <c r="L4" t="s">
        <v>6</v>
      </c>
      <c r="N4" s="4">
        <f>Input!J5</f>
        <v>4.1247947142851444</v>
      </c>
      <c r="O4">
        <f>N4-$N$3</f>
        <v>1.8920999999863852E-2</v>
      </c>
      <c r="P4">
        <f>$Y$3*((1/$AA$3)*(1/SQRT(2*PI()))*EXP(-1*D4*D4/2))</f>
        <v>2.1370326615924773</v>
      </c>
      <c r="Q4">
        <f>(O4-P4)^2</f>
        <v>4.4863970109746214</v>
      </c>
      <c r="R4">
        <f t="shared" ref="R4:R67" si="5">(O4-$S$4)^2</f>
        <v>488.83295747268562</v>
      </c>
      <c r="S4">
        <f>AVERAGE(O3:O167)</f>
        <v>22.12848810278787</v>
      </c>
      <c r="T4" t="s">
        <v>5</v>
      </c>
      <c r="U4" t="s">
        <v>6</v>
      </c>
    </row>
    <row r="5" spans="1:27" ht="14.45" x14ac:dyDescent="0.3">
      <c r="A5">
        <f>Input!G6</f>
        <v>158</v>
      </c>
      <c r="B5">
        <f t="shared" si="0"/>
        <v>2</v>
      </c>
      <c r="C5">
        <f t="shared" si="1"/>
        <v>7.3890560989306504</v>
      </c>
      <c r="D5" s="4">
        <f t="shared" si="2"/>
        <v>-2.2252428059601774</v>
      </c>
      <c r="E5" s="4">
        <f>Input!I6</f>
        <v>4078.1543508571435</v>
      </c>
      <c r="F5">
        <f t="shared" si="3"/>
        <v>8.4293397142860158</v>
      </c>
      <c r="G5">
        <f>G4+P5</f>
        <v>7.4644130315874202</v>
      </c>
      <c r="H5">
        <f t="shared" ref="H5:H68" si="6">(F5-G5)^2</f>
        <v>0.93108350298371623</v>
      </c>
      <c r="I5">
        <f t="shared" si="4"/>
        <v>361948.6710572592</v>
      </c>
      <c r="K5">
        <f>SUM(I3:I161)</f>
        <v>25281428.489602216</v>
      </c>
      <c r="L5">
        <f>1-((1-L3)*(W3-1)/(W3-1-1))</f>
        <v>-1.0251594563703503</v>
      </c>
      <c r="N5" s="4">
        <f>Input!J6</f>
        <v>4.3045450000008714</v>
      </c>
      <c r="O5">
        <f t="shared" ref="O5:O68" si="7">N5-$N$3</f>
        <v>0.19867128571559078</v>
      </c>
      <c r="P5">
        <f t="shared" ref="P5:P68" si="8">$Y$3*((1/$AA$3)*(1/SQRT(2*PI()))*EXP(-1*D5*D5/2))</f>
        <v>5.3273803699949429</v>
      </c>
      <c r="Q5">
        <f t="shared" ref="Q5:Q68" si="9">(O5-P5)^2</f>
        <v>26.303656871169551</v>
      </c>
      <c r="R5">
        <f t="shared" si="5"/>
        <v>480.91686563034614</v>
      </c>
      <c r="T5">
        <f>SUM(R4:R167)</f>
        <v>49653.120807210318</v>
      </c>
      <c r="U5">
        <f>1-((1-U3)*(Y3-1)/(Y3-1-1))</f>
        <v>-0.8446515099073888</v>
      </c>
    </row>
    <row r="6" spans="1:27" x14ac:dyDescent="0.25">
      <c r="A6">
        <f>Input!G7</f>
        <v>159</v>
      </c>
      <c r="B6">
        <f t="shared" si="0"/>
        <v>3</v>
      </c>
      <c r="C6">
        <f t="shared" si="1"/>
        <v>20.085536923187668</v>
      </c>
      <c r="D6" s="4">
        <f t="shared" si="2"/>
        <v>-1.1968368452112441</v>
      </c>
      <c r="E6" s="4">
        <f>Input!I7</f>
        <v>4082.7592678571432</v>
      </c>
      <c r="F6">
        <f t="shared" si="3"/>
        <v>13.034256714285675</v>
      </c>
      <c r="G6">
        <f t="shared" ref="G6:G69" si="10">G5+P6</f>
        <v>38.418442554684681</v>
      </c>
      <c r="H6">
        <f t="shared" si="6"/>
        <v>644.35689077991344</v>
      </c>
      <c r="I6">
        <f t="shared" si="4"/>
        <v>325661.59121492226</v>
      </c>
      <c r="N6" s="4">
        <f>Input!J7</f>
        <v>4.6049169999996593</v>
      </c>
      <c r="O6">
        <f t="shared" si="7"/>
        <v>0.49904328571437873</v>
      </c>
      <c r="P6">
        <f t="shared" si="8"/>
        <v>30.954029523097262</v>
      </c>
      <c r="Q6">
        <f t="shared" si="9"/>
        <v>927.50618671918085</v>
      </c>
      <c r="R6">
        <f t="shared" si="5"/>
        <v>467.83288309482731</v>
      </c>
    </row>
    <row r="7" spans="1:27" x14ac:dyDescent="0.25">
      <c r="A7">
        <f>Input!G8</f>
        <v>160</v>
      </c>
      <c r="B7">
        <f t="shared" si="0"/>
        <v>4</v>
      </c>
      <c r="C7">
        <f t="shared" si="1"/>
        <v>54.598150033144236</v>
      </c>
      <c r="D7" s="4">
        <f t="shared" si="2"/>
        <v>1.5986603901715475</v>
      </c>
      <c r="E7" s="4">
        <f>Input!I8</f>
        <v>4087.413852857143</v>
      </c>
      <c r="F7">
        <f t="shared" si="3"/>
        <v>17.688841714285445</v>
      </c>
      <c r="G7">
        <f t="shared" si="10"/>
        <v>56.070544748267977</v>
      </c>
      <c r="H7">
        <f t="shared" si="6"/>
        <v>1473.1551277888238</v>
      </c>
      <c r="I7">
        <f t="shared" si="4"/>
        <v>305826.21981747472</v>
      </c>
      <c r="N7" s="4">
        <f>Input!J8</f>
        <v>4.6545849999997699</v>
      </c>
      <c r="O7">
        <f t="shared" si="7"/>
        <v>0.54871128571448935</v>
      </c>
      <c r="P7">
        <f t="shared" si="8"/>
        <v>17.652102193583296</v>
      </c>
      <c r="Q7">
        <f t="shared" si="9"/>
        <v>292.52598054736939</v>
      </c>
      <c r="R7">
        <f t="shared" si="5"/>
        <v>465.68676747469772</v>
      </c>
      <c r="T7" s="17"/>
      <c r="U7" s="18"/>
    </row>
    <row r="8" spans="1:27" x14ac:dyDescent="0.25">
      <c r="A8">
        <f>Input!G9</f>
        <v>161</v>
      </c>
      <c r="B8">
        <f t="shared" si="0"/>
        <v>5</v>
      </c>
      <c r="C8">
        <f t="shared" si="1"/>
        <v>148.4131591025766</v>
      </c>
      <c r="D8" s="4">
        <f t="shared" si="2"/>
        <v>9.1976097266200885</v>
      </c>
      <c r="E8" s="4">
        <f>Input!I9</f>
        <v>4092.0305957142855</v>
      </c>
      <c r="F8">
        <f t="shared" si="3"/>
        <v>22.305584571427971</v>
      </c>
      <c r="G8">
        <f t="shared" si="10"/>
        <v>56.070544748267977</v>
      </c>
      <c r="H8">
        <f t="shared" si="6"/>
        <v>1140.0725357435915</v>
      </c>
      <c r="I8">
        <f t="shared" si="4"/>
        <v>305826.21981747472</v>
      </c>
      <c r="N8" s="4">
        <f>Input!J9</f>
        <v>4.6167428571425262</v>
      </c>
      <c r="O8">
        <f t="shared" si="7"/>
        <v>0.51086914285724561</v>
      </c>
      <c r="P8">
        <f t="shared" si="8"/>
        <v>2.7037687730027737E-17</v>
      </c>
      <c r="Q8">
        <f t="shared" si="9"/>
        <v>0.26098728112369685</v>
      </c>
      <c r="R8">
        <f t="shared" si="5"/>
        <v>467.321449496752</v>
      </c>
      <c r="T8" s="19" t="s">
        <v>28</v>
      </c>
      <c r="U8" s="24">
        <f>SQRT((U5-L5)^2)</f>
        <v>0.18050794646296153</v>
      </c>
    </row>
    <row r="9" spans="1:27" x14ac:dyDescent="0.25">
      <c r="A9">
        <f>Input!G10</f>
        <v>162</v>
      </c>
      <c r="B9">
        <f t="shared" si="0"/>
        <v>6</v>
      </c>
      <c r="C9">
        <f t="shared" si="1"/>
        <v>403.42879349273511</v>
      </c>
      <c r="D9" s="4">
        <f t="shared" si="2"/>
        <v>29.853695623269076</v>
      </c>
      <c r="E9" s="4">
        <f>Input!I10</f>
        <v>4096.6260524285708</v>
      </c>
      <c r="F9">
        <f t="shared" si="3"/>
        <v>26.901041285713291</v>
      </c>
      <c r="G9">
        <f t="shared" si="10"/>
        <v>56.070544748267977</v>
      </c>
      <c r="H9">
        <f t="shared" si="6"/>
        <v>850.8599322519899</v>
      </c>
      <c r="I9">
        <f t="shared" si="4"/>
        <v>305826.21981747472</v>
      </c>
      <c r="N9" s="4">
        <f>Input!J10</f>
        <v>4.5954567142853193</v>
      </c>
      <c r="O9">
        <f t="shared" si="7"/>
        <v>0.48958300000003874</v>
      </c>
      <c r="P9">
        <f t="shared" si="8"/>
        <v>1.8654066528481725E-192</v>
      </c>
      <c r="Q9">
        <f t="shared" si="9"/>
        <v>0.23969151388903792</v>
      </c>
      <c r="R9">
        <f t="shared" si="5"/>
        <v>468.24221404745725</v>
      </c>
      <c r="T9" s="21"/>
      <c r="U9" s="22"/>
    </row>
    <row r="10" spans="1:27" x14ac:dyDescent="0.25">
      <c r="A10">
        <f>Input!G11</f>
        <v>163</v>
      </c>
      <c r="B10">
        <f t="shared" si="0"/>
        <v>7</v>
      </c>
      <c r="C10">
        <f t="shared" si="1"/>
        <v>1096.6331584284585</v>
      </c>
      <c r="D10" s="4">
        <f t="shared" si="2"/>
        <v>86.002758563219189</v>
      </c>
      <c r="E10" s="4">
        <f>Input!I11</f>
        <v>4101.1931274285716</v>
      </c>
      <c r="F10">
        <f t="shared" si="3"/>
        <v>31.468116285714132</v>
      </c>
      <c r="G10">
        <f t="shared" si="10"/>
        <v>56.070544748267977</v>
      </c>
      <c r="H10">
        <f t="shared" si="6"/>
        <v>605.27948625507963</v>
      </c>
      <c r="I10">
        <f t="shared" si="4"/>
        <v>305826.21981747472</v>
      </c>
      <c r="N10" s="4">
        <f>Input!J11</f>
        <v>4.5670750000008411</v>
      </c>
      <c r="O10">
        <f t="shared" si="7"/>
        <v>0.46120128571556052</v>
      </c>
      <c r="P10">
        <f t="shared" si="8"/>
        <v>0</v>
      </c>
      <c r="Q10">
        <f t="shared" si="9"/>
        <v>0.2127066259456861</v>
      </c>
      <c r="R10">
        <f t="shared" si="5"/>
        <v>469.47131801327549</v>
      </c>
    </row>
    <row r="11" spans="1:27" x14ac:dyDescent="0.25">
      <c r="A11">
        <f>Input!G12</f>
        <v>164</v>
      </c>
      <c r="B11">
        <f t="shared" si="0"/>
        <v>8</v>
      </c>
      <c r="C11">
        <f t="shared" si="1"/>
        <v>2980.9579870417283</v>
      </c>
      <c r="D11" s="4">
        <f t="shared" si="2"/>
        <v>238.6317360378888</v>
      </c>
      <c r="E11" s="4">
        <f>Input!I12</f>
        <v>4105.9872554285712</v>
      </c>
      <c r="F11">
        <f t="shared" si="3"/>
        <v>36.262244285713678</v>
      </c>
      <c r="G11">
        <f t="shared" si="10"/>
        <v>56.070544748267977</v>
      </c>
      <c r="H11">
        <f t="shared" si="6"/>
        <v>392.36876721482889</v>
      </c>
      <c r="I11">
        <f t="shared" si="4"/>
        <v>305826.21981747472</v>
      </c>
      <c r="N11" s="4">
        <f>Input!J12</f>
        <v>4.7941279999995459</v>
      </c>
      <c r="O11">
        <f t="shared" si="7"/>
        <v>0.68825428571426528</v>
      </c>
      <c r="P11">
        <f t="shared" si="8"/>
        <v>0</v>
      </c>
      <c r="Q11">
        <f t="shared" si="9"/>
        <v>0.47369396180405349</v>
      </c>
      <c r="R11">
        <f t="shared" si="5"/>
        <v>459.68362613078659</v>
      </c>
    </row>
    <row r="12" spans="1:27" x14ac:dyDescent="0.25">
      <c r="A12">
        <f>Input!G13</f>
        <v>165</v>
      </c>
      <c r="B12">
        <f t="shared" si="0"/>
        <v>9</v>
      </c>
      <c r="C12">
        <f t="shared" si="1"/>
        <v>8103.0839275753842</v>
      </c>
      <c r="D12" s="4">
        <f t="shared" si="2"/>
        <v>653.52031200356816</v>
      </c>
      <c r="E12" s="4">
        <f>Input!I13</f>
        <v>4110.8263209999996</v>
      </c>
      <c r="F12">
        <f t="shared" si="3"/>
        <v>41.101309857142041</v>
      </c>
      <c r="G12">
        <f t="shared" si="10"/>
        <v>56.070544748267977</v>
      </c>
      <c r="H12">
        <f t="shared" si="6"/>
        <v>224.0779932257021</v>
      </c>
      <c r="I12">
        <f t="shared" si="4"/>
        <v>305826.21981747472</v>
      </c>
      <c r="N12" s="4">
        <f>Input!J13</f>
        <v>4.8390655714283639</v>
      </c>
      <c r="O12">
        <f t="shared" si="7"/>
        <v>0.73319185714308333</v>
      </c>
      <c r="P12">
        <f t="shared" si="8"/>
        <v>0</v>
      </c>
      <c r="Q12">
        <f t="shared" si="9"/>
        <v>0.53757029938092349</v>
      </c>
      <c r="R12">
        <f t="shared" si="5"/>
        <v>457.75870143890188</v>
      </c>
    </row>
    <row r="13" spans="1:27" x14ac:dyDescent="0.25">
      <c r="A13">
        <f>Input!G14</f>
        <v>166</v>
      </c>
      <c r="B13">
        <f t="shared" si="0"/>
        <v>10</v>
      </c>
      <c r="C13">
        <f t="shared" si="1"/>
        <v>22026.465794806718</v>
      </c>
      <c r="D13" s="4">
        <f t="shared" si="2"/>
        <v>1781.3043888863244</v>
      </c>
      <c r="E13" s="4">
        <f>Input!I14</f>
        <v>4116.0745548571422</v>
      </c>
      <c r="F13">
        <f t="shared" si="3"/>
        <v>46.349543714284664</v>
      </c>
      <c r="G13">
        <f t="shared" si="10"/>
        <v>56.070544748267977</v>
      </c>
      <c r="H13">
        <f t="shared" si="6"/>
        <v>94.497861102704647</v>
      </c>
      <c r="I13">
        <f t="shared" si="4"/>
        <v>305826.21981747472</v>
      </c>
      <c r="N13" s="4">
        <f>Input!J14</f>
        <v>5.2482338571426226</v>
      </c>
      <c r="O13">
        <f t="shared" si="7"/>
        <v>1.142360142857342</v>
      </c>
      <c r="P13">
        <f t="shared" si="8"/>
        <v>0</v>
      </c>
      <c r="Q13">
        <f t="shared" si="9"/>
        <v>1.3049866959890468</v>
      </c>
      <c r="R13">
        <f t="shared" si="5"/>
        <v>440.41756675057786</v>
      </c>
    </row>
    <row r="14" spans="1:27" x14ac:dyDescent="0.25">
      <c r="A14">
        <f>Input!G15</f>
        <v>167</v>
      </c>
      <c r="B14">
        <f t="shared" si="0"/>
        <v>11</v>
      </c>
      <c r="C14">
        <f t="shared" si="1"/>
        <v>59874.141715197817</v>
      </c>
      <c r="D14" s="4">
        <f t="shared" si="2"/>
        <v>4846.9393515021793</v>
      </c>
      <c r="E14" s="4">
        <f>Input!I15</f>
        <v>4121.4457755714284</v>
      </c>
      <c r="F14">
        <f t="shared" si="3"/>
        <v>51.720764428570874</v>
      </c>
      <c r="G14">
        <f t="shared" si="10"/>
        <v>56.070544748267977</v>
      </c>
      <c r="H14">
        <f t="shared" si="6"/>
        <v>18.920588829624236</v>
      </c>
      <c r="I14">
        <f t="shared" si="4"/>
        <v>305826.21981747472</v>
      </c>
      <c r="N14" s="4">
        <f>Input!J15</f>
        <v>5.3712207142862098</v>
      </c>
      <c r="O14">
        <f t="shared" si="7"/>
        <v>1.2653470000009293</v>
      </c>
      <c r="P14">
        <f t="shared" si="8"/>
        <v>0</v>
      </c>
      <c r="Q14">
        <f t="shared" si="9"/>
        <v>1.6011030304113516</v>
      </c>
      <c r="R14">
        <f t="shared" si="5"/>
        <v>435.27065667479786</v>
      </c>
    </row>
    <row r="15" spans="1:27" x14ac:dyDescent="0.25">
      <c r="A15">
        <f>Input!G16</f>
        <v>168</v>
      </c>
      <c r="B15">
        <f t="shared" si="0"/>
        <v>12</v>
      </c>
      <c r="C15">
        <f t="shared" si="1"/>
        <v>162754.79141900392</v>
      </c>
      <c r="D15" s="4">
        <f t="shared" si="2"/>
        <v>13180.199163069581</v>
      </c>
      <c r="E15" s="4">
        <f>Input!I16</f>
        <v>4127.3491515714286</v>
      </c>
      <c r="F15">
        <f t="shared" si="3"/>
        <v>57.624140428571081</v>
      </c>
      <c r="G15">
        <f t="shared" si="10"/>
        <v>56.070544748267977</v>
      </c>
      <c r="H15">
        <f t="shared" si="6"/>
        <v>2.4136595378564651</v>
      </c>
      <c r="I15">
        <f t="shared" si="4"/>
        <v>305826.21981747472</v>
      </c>
      <c r="N15" s="4">
        <f>Input!J16</f>
        <v>5.9033760000002076</v>
      </c>
      <c r="O15">
        <f t="shared" si="7"/>
        <v>1.797502285714927</v>
      </c>
      <c r="P15">
        <f t="shared" si="8"/>
        <v>0</v>
      </c>
      <c r="Q15">
        <f t="shared" si="9"/>
        <v>3.2310144671503869</v>
      </c>
      <c r="R15">
        <f t="shared" si="5"/>
        <v>413.34898429402114</v>
      </c>
    </row>
    <row r="16" spans="1:27" x14ac:dyDescent="0.25">
      <c r="A16">
        <f>Input!G17</f>
        <v>169</v>
      </c>
      <c r="B16">
        <f t="shared" si="0"/>
        <v>13</v>
      </c>
      <c r="C16">
        <f t="shared" si="1"/>
        <v>442413.39200892049</v>
      </c>
      <c r="D16" s="4">
        <f t="shared" si="2"/>
        <v>35832.3478806813</v>
      </c>
      <c r="E16" s="4">
        <f>Input!I17</f>
        <v>4133.4890409999998</v>
      </c>
      <c r="F16">
        <f t="shared" si="3"/>
        <v>63.764029857142305</v>
      </c>
      <c r="G16">
        <f t="shared" si="10"/>
        <v>56.070544748267977</v>
      </c>
      <c r="H16">
        <f t="shared" si="6"/>
        <v>59.189713120471019</v>
      </c>
      <c r="I16">
        <f t="shared" si="4"/>
        <v>305826.21981747472</v>
      </c>
      <c r="N16" s="4">
        <f>Input!J17</f>
        <v>6.1398894285712231</v>
      </c>
      <c r="O16">
        <f t="shared" si="7"/>
        <v>2.0340157142859425</v>
      </c>
      <c r="P16">
        <f t="shared" si="8"/>
        <v>0</v>
      </c>
      <c r="Q16">
        <f t="shared" si="9"/>
        <v>4.1372199259621532</v>
      </c>
      <c r="R16">
        <f t="shared" si="5"/>
        <v>403.78782057226636</v>
      </c>
    </row>
    <row r="17" spans="1:18" x14ac:dyDescent="0.25">
      <c r="A17">
        <f>Input!G18</f>
        <v>170</v>
      </c>
      <c r="B17">
        <f t="shared" si="0"/>
        <v>14</v>
      </c>
      <c r="C17">
        <f t="shared" si="1"/>
        <v>1202604.2841647768</v>
      </c>
      <c r="D17" s="4">
        <f t="shared" si="2"/>
        <v>97407.272115317115</v>
      </c>
      <c r="E17" s="4">
        <f>Input!I18</f>
        <v>4140.1539904285719</v>
      </c>
      <c r="F17">
        <f t="shared" si="3"/>
        <v>70.428979285714377</v>
      </c>
      <c r="G17">
        <f t="shared" si="10"/>
        <v>56.070544748267977</v>
      </c>
      <c r="H17">
        <f t="shared" si="6"/>
        <v>206.16464236613359</v>
      </c>
      <c r="I17">
        <f t="shared" si="4"/>
        <v>305826.21981747472</v>
      </c>
      <c r="N17" s="4">
        <f>Input!J18</f>
        <v>6.6649494285720721</v>
      </c>
      <c r="O17">
        <f t="shared" si="7"/>
        <v>2.5590757142867915</v>
      </c>
      <c r="P17">
        <f t="shared" si="8"/>
        <v>0</v>
      </c>
      <c r="Q17">
        <f t="shared" si="9"/>
        <v>6.5488685114524516</v>
      </c>
      <c r="R17">
        <f t="shared" si="5"/>
        <v>382.96190123121949</v>
      </c>
    </row>
    <row r="18" spans="1:18" x14ac:dyDescent="0.25">
      <c r="A18">
        <f>Input!G19</f>
        <v>171</v>
      </c>
      <c r="B18">
        <f t="shared" si="0"/>
        <v>15</v>
      </c>
      <c r="C18">
        <f t="shared" si="1"/>
        <v>3269017.3724721107</v>
      </c>
      <c r="D18" s="4">
        <f t="shared" si="2"/>
        <v>264785.26975107013</v>
      </c>
      <c r="E18" s="4">
        <f>Input!I19</f>
        <v>4147.0365321428571</v>
      </c>
      <c r="F18">
        <f t="shared" si="3"/>
        <v>77.31152099999963</v>
      </c>
      <c r="G18">
        <f t="shared" si="10"/>
        <v>56.070544748267977</v>
      </c>
      <c r="H18">
        <f t="shared" si="6"/>
        <v>451.17907212662806</v>
      </c>
      <c r="I18">
        <f t="shared" si="4"/>
        <v>305826.21981747472</v>
      </c>
      <c r="N18" s="4">
        <f>Input!J19</f>
        <v>6.882541714285253</v>
      </c>
      <c r="O18">
        <f t="shared" si="7"/>
        <v>2.7766679999999724</v>
      </c>
      <c r="P18">
        <f t="shared" si="8"/>
        <v>0</v>
      </c>
      <c r="Q18">
        <f t="shared" si="9"/>
        <v>7.7098851822238466</v>
      </c>
      <c r="R18">
        <f t="shared" si="5"/>
        <v>374.49294129066578</v>
      </c>
    </row>
    <row r="19" spans="1:18" x14ac:dyDescent="0.25">
      <c r="A19">
        <f>Input!G20</f>
        <v>172</v>
      </c>
      <c r="B19">
        <f t="shared" si="0"/>
        <v>16</v>
      </c>
      <c r="C19">
        <f t="shared" si="1"/>
        <v>8886110.5205078721</v>
      </c>
      <c r="D19" s="4">
        <f t="shared" si="2"/>
        <v>719765.83920819848</v>
      </c>
      <c r="E19" s="4">
        <f>Input!I20</f>
        <v>4154.2052551428569</v>
      </c>
      <c r="F19">
        <f t="shared" si="3"/>
        <v>84.480243999999402</v>
      </c>
      <c r="G19">
        <f t="shared" si="10"/>
        <v>56.070544748267977</v>
      </c>
      <c r="H19">
        <f t="shared" si="6"/>
        <v>807.11101157382905</v>
      </c>
      <c r="I19">
        <f t="shared" si="4"/>
        <v>305826.21981747472</v>
      </c>
      <c r="N19" s="4">
        <f>Input!J20</f>
        <v>7.1687229999997726</v>
      </c>
      <c r="O19">
        <f t="shared" si="7"/>
        <v>3.062849285714492</v>
      </c>
      <c r="P19">
        <f t="shared" si="8"/>
        <v>0</v>
      </c>
      <c r="Q19">
        <f t="shared" si="9"/>
        <v>9.3810457470017745</v>
      </c>
      <c r="R19">
        <f t="shared" si="5"/>
        <v>363.49858350309512</v>
      </c>
    </row>
    <row r="20" spans="1:18" x14ac:dyDescent="0.25">
      <c r="A20">
        <f>Input!G21</f>
        <v>173</v>
      </c>
      <c r="B20">
        <f t="shared" si="0"/>
        <v>17</v>
      </c>
      <c r="C20">
        <f t="shared" si="1"/>
        <v>24154952.753575299</v>
      </c>
      <c r="D20" s="4">
        <f t="shared" si="2"/>
        <v>1956531.253465459</v>
      </c>
      <c r="E20" s="4">
        <f>Input!I21</f>
        <v>4161.4260111428575</v>
      </c>
      <c r="F20">
        <f t="shared" si="3"/>
        <v>91.701000000000022</v>
      </c>
      <c r="G20">
        <f t="shared" si="10"/>
        <v>56.070544748267977</v>
      </c>
      <c r="H20">
        <f t="shared" si="6"/>
        <v>1269.5293414456796</v>
      </c>
      <c r="I20">
        <f t="shared" si="4"/>
        <v>305826.21981747472</v>
      </c>
      <c r="N20" s="4">
        <f>Input!J21</f>
        <v>7.2207560000006197</v>
      </c>
      <c r="O20">
        <f t="shared" si="7"/>
        <v>3.1148822857153391</v>
      </c>
      <c r="P20">
        <f t="shared" si="8"/>
        <v>0</v>
      </c>
      <c r="Q20">
        <f t="shared" si="9"/>
        <v>9.7024916538632162</v>
      </c>
      <c r="R20">
        <f t="shared" si="5"/>
        <v>361.51720616701436</v>
      </c>
    </row>
    <row r="21" spans="1:18" x14ac:dyDescent="0.25">
      <c r="A21">
        <f>Input!G22</f>
        <v>174</v>
      </c>
      <c r="B21">
        <f t="shared" si="0"/>
        <v>18</v>
      </c>
      <c r="C21">
        <f t="shared" si="1"/>
        <v>65659969.13733051</v>
      </c>
      <c r="D21" s="4">
        <f t="shared" si="2"/>
        <v>5318408.2051075939</v>
      </c>
      <c r="E21" s="4">
        <f>Input!I22</f>
        <v>4169.3137351428577</v>
      </c>
      <c r="F21">
        <f t="shared" si="3"/>
        <v>99.588724000000184</v>
      </c>
      <c r="G21">
        <f t="shared" si="10"/>
        <v>56.070544748267977</v>
      </c>
      <c r="H21">
        <f t="shared" si="6"/>
        <v>1893.8319253858956</v>
      </c>
      <c r="I21">
        <f t="shared" si="4"/>
        <v>305826.21981747472</v>
      </c>
      <c r="N21" s="4">
        <f>Input!J22</f>
        <v>7.8877240000001621</v>
      </c>
      <c r="O21">
        <f t="shared" si="7"/>
        <v>3.7818502857148815</v>
      </c>
      <c r="P21">
        <f t="shared" si="8"/>
        <v>0</v>
      </c>
      <c r="Q21">
        <f t="shared" si="9"/>
        <v>14.302391583561731</v>
      </c>
      <c r="R21">
        <f t="shared" si="5"/>
        <v>336.59911919085272</v>
      </c>
    </row>
    <row r="22" spans="1:18" x14ac:dyDescent="0.25">
      <c r="A22">
        <f>Input!G23</f>
        <v>175</v>
      </c>
      <c r="B22">
        <f t="shared" si="0"/>
        <v>19</v>
      </c>
      <c r="C22">
        <f t="shared" si="1"/>
        <v>178482300.96318725</v>
      </c>
      <c r="D22" s="4">
        <f t="shared" si="2"/>
        <v>14456937.232271697</v>
      </c>
      <c r="E22" s="4">
        <f>Input!I23</f>
        <v>4177.234571</v>
      </c>
      <c r="F22">
        <f t="shared" si="3"/>
        <v>107.50955985714245</v>
      </c>
      <c r="G22">
        <f t="shared" si="10"/>
        <v>56.070544748267977</v>
      </c>
      <c r="H22">
        <f t="shared" si="6"/>
        <v>2645.9722753710162</v>
      </c>
      <c r="I22">
        <f t="shared" si="4"/>
        <v>305826.21981747472</v>
      </c>
      <c r="N22" s="4">
        <f>Input!J23</f>
        <v>7.920835857142265</v>
      </c>
      <c r="O22">
        <f t="shared" si="7"/>
        <v>3.8149621428569844</v>
      </c>
      <c r="P22">
        <f t="shared" si="8"/>
        <v>0</v>
      </c>
      <c r="Q22">
        <f t="shared" si="9"/>
        <v>14.553936151431955</v>
      </c>
      <c r="R22">
        <f t="shared" si="5"/>
        <v>335.38523308506245</v>
      </c>
    </row>
    <row r="23" spans="1:18" x14ac:dyDescent="0.25">
      <c r="A23">
        <f>Input!G24</f>
        <v>176</v>
      </c>
      <c r="B23">
        <f t="shared" si="0"/>
        <v>20</v>
      </c>
      <c r="C23">
        <f t="shared" si="1"/>
        <v>485165195.40979028</v>
      </c>
      <c r="D23" s="4">
        <f t="shared" si="2"/>
        <v>39298034.625657395</v>
      </c>
      <c r="E23" s="4">
        <f>Input!I24</f>
        <v>4185.2996801428571</v>
      </c>
      <c r="F23">
        <f t="shared" si="3"/>
        <v>115.57466899999963</v>
      </c>
      <c r="G23">
        <f t="shared" si="10"/>
        <v>56.070544748267977</v>
      </c>
      <c r="H23">
        <f t="shared" si="6"/>
        <v>3540.7408029655189</v>
      </c>
      <c r="I23">
        <f t="shared" si="4"/>
        <v>305826.21981747472</v>
      </c>
      <c r="N23" s="4">
        <f>Input!J24</f>
        <v>8.0651091428571817</v>
      </c>
      <c r="O23">
        <f t="shared" si="7"/>
        <v>3.9592354285719011</v>
      </c>
      <c r="P23">
        <f t="shared" si="8"/>
        <v>0</v>
      </c>
      <c r="Q23">
        <f t="shared" si="9"/>
        <v>15.675545178858926</v>
      </c>
      <c r="R23">
        <f t="shared" si="5"/>
        <v>330.1217427395041</v>
      </c>
    </row>
    <row r="24" spans="1:18" x14ac:dyDescent="0.25">
      <c r="A24">
        <f>Input!G25</f>
        <v>177</v>
      </c>
      <c r="B24">
        <f t="shared" si="0"/>
        <v>21</v>
      </c>
      <c r="C24">
        <f t="shared" si="1"/>
        <v>1318815734.4832146</v>
      </c>
      <c r="D24" s="4">
        <f t="shared" si="2"/>
        <v>106823138.2690791</v>
      </c>
      <c r="E24" s="4">
        <f>Input!I25</f>
        <v>4193.3387727142854</v>
      </c>
      <c r="F24">
        <f t="shared" si="3"/>
        <v>123.61376157142786</v>
      </c>
      <c r="G24">
        <f t="shared" si="10"/>
        <v>56.070544748267977</v>
      </c>
      <c r="H24">
        <f t="shared" si="6"/>
        <v>4562.0861388203875</v>
      </c>
      <c r="I24">
        <f t="shared" si="4"/>
        <v>305826.21981747472</v>
      </c>
      <c r="N24" s="4">
        <f>Input!J25</f>
        <v>8.0390925714282275</v>
      </c>
      <c r="O24">
        <f t="shared" si="7"/>
        <v>3.9332188571429469</v>
      </c>
      <c r="P24">
        <f t="shared" si="8"/>
        <v>0</v>
      </c>
      <c r="Q24">
        <f t="shared" si="9"/>
        <v>15.47021057818487</v>
      </c>
      <c r="R24">
        <f t="shared" si="5"/>
        <v>331.06782292151195</v>
      </c>
    </row>
    <row r="25" spans="1:18" x14ac:dyDescent="0.25">
      <c r="A25">
        <f>Input!G26</f>
        <v>178</v>
      </c>
      <c r="B25">
        <f t="shared" si="0"/>
        <v>22</v>
      </c>
      <c r="C25">
        <f t="shared" si="1"/>
        <v>3584912846.1315918</v>
      </c>
      <c r="D25" s="4">
        <f t="shared" si="2"/>
        <v>290375400.46780598</v>
      </c>
      <c r="E25" s="4">
        <f>Input!I26</f>
        <v>4201.7704777142862</v>
      </c>
      <c r="F25">
        <f t="shared" si="3"/>
        <v>132.04546657142873</v>
      </c>
      <c r="G25">
        <f t="shared" si="10"/>
        <v>56.070544748267977</v>
      </c>
      <c r="H25">
        <f t="shared" si="6"/>
        <v>5772.1887460353882</v>
      </c>
      <c r="I25">
        <f t="shared" si="4"/>
        <v>305826.21981747472</v>
      </c>
      <c r="N25" s="4">
        <f>Input!J26</f>
        <v>8.4317050000008749</v>
      </c>
      <c r="O25">
        <f t="shared" si="7"/>
        <v>4.3258312857155943</v>
      </c>
      <c r="P25">
        <f t="shared" si="8"/>
        <v>0</v>
      </c>
      <c r="Q25">
        <f t="shared" si="9"/>
        <v>18.71281631247583</v>
      </c>
      <c r="R25">
        <f t="shared" si="5"/>
        <v>316.93458974644994</v>
      </c>
    </row>
    <row r="26" spans="1:18" x14ac:dyDescent="0.25">
      <c r="A26">
        <f>Input!G27</f>
        <v>179</v>
      </c>
      <c r="B26">
        <f t="shared" si="0"/>
        <v>23</v>
      </c>
      <c r="C26">
        <f t="shared" si="1"/>
        <v>9744803446.2489033</v>
      </c>
      <c r="D26" s="4">
        <f t="shared" si="2"/>
        <v>789322179.37515545</v>
      </c>
      <c r="E26" s="4">
        <f>Input!I27</f>
        <v>4210.9542955714287</v>
      </c>
      <c r="F26">
        <f t="shared" si="3"/>
        <v>141.22928442857119</v>
      </c>
      <c r="G26">
        <f t="shared" si="10"/>
        <v>56.070544748267977</v>
      </c>
      <c r="H26">
        <f t="shared" si="6"/>
        <v>7252.0109439376492</v>
      </c>
      <c r="I26">
        <f t="shared" si="4"/>
        <v>305826.21981747472</v>
      </c>
      <c r="N26" s="4">
        <f>Input!J27</f>
        <v>9.1838178571424578</v>
      </c>
      <c r="O26">
        <f t="shared" si="7"/>
        <v>5.0779441428571772</v>
      </c>
      <c r="P26">
        <f t="shared" si="8"/>
        <v>0</v>
      </c>
      <c r="Q26">
        <f t="shared" si="9"/>
        <v>25.785516717977512</v>
      </c>
      <c r="R26">
        <f t="shared" si="5"/>
        <v>290.72104932952902</v>
      </c>
    </row>
    <row r="27" spans="1:18" x14ac:dyDescent="0.25">
      <c r="A27">
        <f>Input!G28</f>
        <v>180</v>
      </c>
      <c r="B27">
        <f t="shared" si="0"/>
        <v>24</v>
      </c>
      <c r="C27">
        <f t="shared" si="1"/>
        <v>26489122129.843472</v>
      </c>
      <c r="D27" s="4">
        <f t="shared" si="2"/>
        <v>2145600141.8471758</v>
      </c>
      <c r="E27" s="4">
        <f>Input!I28</f>
        <v>4221.0203085714293</v>
      </c>
      <c r="F27">
        <f t="shared" si="3"/>
        <v>151.29529742857176</v>
      </c>
      <c r="G27">
        <f t="shared" si="10"/>
        <v>56.070544748267977</v>
      </c>
      <c r="H27">
        <f t="shared" si="6"/>
        <v>9067.7535230250214</v>
      </c>
      <c r="I27">
        <f t="shared" si="4"/>
        <v>305826.21981747472</v>
      </c>
      <c r="N27" s="4">
        <f>Input!J28</f>
        <v>10.066013000000567</v>
      </c>
      <c r="O27">
        <f t="shared" si="7"/>
        <v>5.960139285715286</v>
      </c>
      <c r="P27">
        <f t="shared" si="8"/>
        <v>0</v>
      </c>
      <c r="Q27">
        <f t="shared" si="9"/>
        <v>35.523260305126719</v>
      </c>
      <c r="R27">
        <f t="shared" si="5"/>
        <v>261.41550347053243</v>
      </c>
    </row>
    <row r="28" spans="1:18" x14ac:dyDescent="0.25">
      <c r="A28">
        <f>Input!G29</f>
        <v>181</v>
      </c>
      <c r="B28">
        <f t="shared" si="0"/>
        <v>25</v>
      </c>
      <c r="C28">
        <f t="shared" si="1"/>
        <v>72004899337.38588</v>
      </c>
      <c r="D28" s="4">
        <f t="shared" si="2"/>
        <v>5832345881.5743284</v>
      </c>
      <c r="E28" s="4">
        <f>Input!I29</f>
        <v>4232.1317111428571</v>
      </c>
      <c r="F28">
        <f t="shared" si="3"/>
        <v>162.40669999999955</v>
      </c>
      <c r="G28">
        <f t="shared" si="10"/>
        <v>56.070544748267977</v>
      </c>
      <c r="H28">
        <f t="shared" si="6"/>
        <v>11307.37791372036</v>
      </c>
      <c r="I28">
        <f t="shared" si="4"/>
        <v>305826.21981747472</v>
      </c>
      <c r="N28" s="4">
        <f>Input!J29</f>
        <v>11.111402571427789</v>
      </c>
      <c r="O28">
        <f t="shared" si="7"/>
        <v>7.0055288571425081</v>
      </c>
      <c r="P28">
        <f t="shared" si="8"/>
        <v>0</v>
      </c>
      <c r="Q28">
        <f t="shared" si="9"/>
        <v>49.077434568256415</v>
      </c>
      <c r="R28">
        <f t="shared" si="5"/>
        <v>228.70389634545052</v>
      </c>
    </row>
    <row r="29" spans="1:18" x14ac:dyDescent="0.25">
      <c r="A29">
        <f>Input!G30</f>
        <v>182</v>
      </c>
      <c r="B29">
        <f t="shared" si="0"/>
        <v>26</v>
      </c>
      <c r="C29">
        <f t="shared" si="1"/>
        <v>195729609428.83878</v>
      </c>
      <c r="D29" s="4">
        <f t="shared" si="2"/>
        <v>15853959832.023451</v>
      </c>
      <c r="E29" s="4">
        <f>Input!I30</f>
        <v>4244.9743922857142</v>
      </c>
      <c r="F29">
        <f t="shared" si="3"/>
        <v>175.24938114285669</v>
      </c>
      <c r="G29">
        <f t="shared" si="10"/>
        <v>56.070544748267977</v>
      </c>
      <c r="H29">
        <f t="shared" si="6"/>
        <v>14203.595044368143</v>
      </c>
      <c r="I29">
        <f t="shared" si="4"/>
        <v>305826.21981747472</v>
      </c>
      <c r="N29" s="4">
        <f>Input!J30</f>
        <v>12.842681142857145</v>
      </c>
      <c r="O29">
        <f t="shared" si="7"/>
        <v>8.7368074285718649</v>
      </c>
      <c r="P29">
        <f t="shared" si="8"/>
        <v>0</v>
      </c>
      <c r="Q29">
        <f t="shared" si="9"/>
        <v>76.331804043948523</v>
      </c>
      <c r="R29">
        <f t="shared" si="5"/>
        <v>179.33711128017043</v>
      </c>
    </row>
    <row r="30" spans="1:18" x14ac:dyDescent="0.25">
      <c r="A30">
        <f>Input!G31</f>
        <v>183</v>
      </c>
      <c r="B30">
        <f t="shared" si="0"/>
        <v>27</v>
      </c>
      <c r="C30">
        <f t="shared" si="1"/>
        <v>532048240601.79865</v>
      </c>
      <c r="D30" s="4">
        <f t="shared" si="2"/>
        <v>43095530925.360962</v>
      </c>
      <c r="E30" s="4">
        <f>Input!I31</f>
        <v>4259.3142035714291</v>
      </c>
      <c r="F30">
        <f t="shared" si="3"/>
        <v>189.58919242857155</v>
      </c>
      <c r="G30">
        <f t="shared" si="10"/>
        <v>56.070544748267977</v>
      </c>
      <c r="H30">
        <f t="shared" si="6"/>
        <v>17827.229278377032</v>
      </c>
      <c r="I30">
        <f t="shared" si="4"/>
        <v>305826.21981747472</v>
      </c>
      <c r="N30" s="4">
        <f>Input!J31</f>
        <v>14.339811285714859</v>
      </c>
      <c r="O30">
        <f t="shared" si="7"/>
        <v>10.233937571429578</v>
      </c>
      <c r="P30">
        <f t="shared" si="8"/>
        <v>0</v>
      </c>
      <c r="Q30">
        <f t="shared" si="9"/>
        <v>104.73347821591794</v>
      </c>
      <c r="R30">
        <f t="shared" si="5"/>
        <v>141.4803323430358</v>
      </c>
    </row>
    <row r="31" spans="1:18" x14ac:dyDescent="0.25">
      <c r="A31">
        <f>Input!G32</f>
        <v>184</v>
      </c>
      <c r="B31">
        <f t="shared" si="0"/>
        <v>28</v>
      </c>
      <c r="C31">
        <f t="shared" si="1"/>
        <v>1446257064291.4751</v>
      </c>
      <c r="D31" s="4">
        <f t="shared" si="2"/>
        <v>117145798607.05551</v>
      </c>
      <c r="E31" s="4">
        <f>Input!I32</f>
        <v>4274.7774538571421</v>
      </c>
      <c r="F31">
        <f t="shared" si="3"/>
        <v>205.05244271428455</v>
      </c>
      <c r="G31">
        <f t="shared" si="10"/>
        <v>56.070544748267977</v>
      </c>
      <c r="H31">
        <f t="shared" si="6"/>
        <v>22195.605921556569</v>
      </c>
      <c r="I31">
        <f t="shared" si="4"/>
        <v>305826.21981747472</v>
      </c>
      <c r="N31" s="4">
        <f>Input!J32</f>
        <v>15.463250285713002</v>
      </c>
      <c r="O31">
        <f t="shared" si="7"/>
        <v>11.357376571427722</v>
      </c>
      <c r="P31">
        <f t="shared" si="8"/>
        <v>0</v>
      </c>
      <c r="Q31">
        <f t="shared" si="9"/>
        <v>128.99000258521531</v>
      </c>
      <c r="R31">
        <f t="shared" si="5"/>
        <v>116.01684362099955</v>
      </c>
    </row>
    <row r="32" spans="1:18" x14ac:dyDescent="0.25">
      <c r="A32">
        <f>Input!G33</f>
        <v>185</v>
      </c>
      <c r="B32">
        <f t="shared" si="0"/>
        <v>29</v>
      </c>
      <c r="C32">
        <f t="shared" si="1"/>
        <v>3931334297144.042</v>
      </c>
      <c r="D32" s="4">
        <f t="shared" si="2"/>
        <v>318435295638.73395</v>
      </c>
      <c r="E32" s="4">
        <f>Input!I33</f>
        <v>4291.9530615714284</v>
      </c>
      <c r="F32">
        <f t="shared" si="3"/>
        <v>222.2280504285709</v>
      </c>
      <c r="G32">
        <f t="shared" si="10"/>
        <v>56.070544748267977</v>
      </c>
      <c r="H32">
        <f t="shared" si="6"/>
        <v>27608.316693899891</v>
      </c>
      <c r="I32">
        <f t="shared" si="4"/>
        <v>305826.21981747472</v>
      </c>
      <c r="N32" s="4">
        <f>Input!J33</f>
        <v>17.175607714286343</v>
      </c>
      <c r="O32">
        <f t="shared" si="7"/>
        <v>13.069734000001063</v>
      </c>
      <c r="P32">
        <f t="shared" si="8"/>
        <v>0</v>
      </c>
      <c r="Q32">
        <f t="shared" si="9"/>
        <v>170.81794683078377</v>
      </c>
      <c r="R32">
        <f t="shared" si="5"/>
        <v>82.06102589475681</v>
      </c>
    </row>
    <row r="33" spans="1:18" x14ac:dyDescent="0.25">
      <c r="A33">
        <f>Input!G34</f>
        <v>186</v>
      </c>
      <c r="B33">
        <f t="shared" si="0"/>
        <v>30</v>
      </c>
      <c r="C33">
        <f t="shared" si="1"/>
        <v>10686474581524.463</v>
      </c>
      <c r="D33" s="4">
        <f t="shared" si="2"/>
        <v>865596877679.60645</v>
      </c>
      <c r="E33" s="4">
        <f>Input!I34</f>
        <v>4310.4744308571426</v>
      </c>
      <c r="F33">
        <f t="shared" si="3"/>
        <v>240.74941971428507</v>
      </c>
      <c r="G33">
        <f t="shared" si="10"/>
        <v>56.070544748267977</v>
      </c>
      <c r="H33">
        <f t="shared" si="6"/>
        <v>34106.286858713771</v>
      </c>
      <c r="I33">
        <f t="shared" si="4"/>
        <v>305826.21981747472</v>
      </c>
      <c r="N33" s="4">
        <f>Input!J34</f>
        <v>18.521369285714172</v>
      </c>
      <c r="O33">
        <f t="shared" si="7"/>
        <v>14.415495571428892</v>
      </c>
      <c r="P33">
        <f t="shared" si="8"/>
        <v>0</v>
      </c>
      <c r="Q33">
        <f t="shared" si="9"/>
        <v>207.806512569886</v>
      </c>
      <c r="R33">
        <f t="shared" si="5"/>
        <v>59.490253788799379</v>
      </c>
    </row>
    <row r="34" spans="1:18" x14ac:dyDescent="0.25">
      <c r="A34">
        <f>Input!G35</f>
        <v>187</v>
      </c>
      <c r="B34">
        <f t="shared" si="0"/>
        <v>31</v>
      </c>
      <c r="C34">
        <f t="shared" si="1"/>
        <v>29048849665247.426</v>
      </c>
      <c r="D34" s="4">
        <f t="shared" si="2"/>
        <v>2352936263372.2129</v>
      </c>
      <c r="E34" s="4">
        <f>Input!I35</f>
        <v>4330.2091142857143</v>
      </c>
      <c r="F34">
        <f t="shared" si="3"/>
        <v>260.48410314285684</v>
      </c>
      <c r="G34">
        <f t="shared" si="10"/>
        <v>56.070544748267977</v>
      </c>
      <c r="H34">
        <f t="shared" si="6"/>
        <v>41784.902855537985</v>
      </c>
      <c r="I34">
        <f t="shared" si="4"/>
        <v>305826.21981747472</v>
      </c>
      <c r="N34" s="4">
        <f>Input!J35</f>
        <v>19.73468342857177</v>
      </c>
      <c r="O34">
        <f t="shared" si="7"/>
        <v>15.62880971428649</v>
      </c>
      <c r="P34">
        <f t="shared" si="8"/>
        <v>0</v>
      </c>
      <c r="Q34">
        <f t="shared" si="9"/>
        <v>244.25969308537574</v>
      </c>
      <c r="R34">
        <f t="shared" si="5"/>
        <v>42.245819153951892</v>
      </c>
    </row>
    <row r="35" spans="1:18" x14ac:dyDescent="0.25">
      <c r="A35">
        <f>Input!G36</f>
        <v>188</v>
      </c>
      <c r="B35">
        <f t="shared" si="0"/>
        <v>32</v>
      </c>
      <c r="C35">
        <f t="shared" si="1"/>
        <v>78962960182680.687</v>
      </c>
      <c r="D35" s="4">
        <f t="shared" si="2"/>
        <v>6395943888251.8643</v>
      </c>
      <c r="E35" s="4">
        <f>Input!I36</f>
        <v>4350.8259928571433</v>
      </c>
      <c r="F35">
        <f t="shared" si="3"/>
        <v>281.10098171428581</v>
      </c>
      <c r="G35">
        <f t="shared" si="10"/>
        <v>56.070544748267977</v>
      </c>
      <c r="H35">
        <f t="shared" si="6"/>
        <v>50638.697561116918</v>
      </c>
      <c r="I35">
        <f t="shared" si="4"/>
        <v>305826.21981747472</v>
      </c>
      <c r="N35" s="4">
        <f>Input!J36</f>
        <v>20.61687857142897</v>
      </c>
      <c r="O35">
        <f t="shared" si="7"/>
        <v>16.511004857143689</v>
      </c>
      <c r="P35">
        <f t="shared" si="8"/>
        <v>0</v>
      </c>
      <c r="Q35">
        <f t="shared" si="9"/>
        <v>272.61328139262247</v>
      </c>
      <c r="R35">
        <f t="shared" si="5"/>
        <v>31.556118015093077</v>
      </c>
    </row>
    <row r="36" spans="1:18" x14ac:dyDescent="0.25">
      <c r="A36">
        <f>Input!G37</f>
        <v>189</v>
      </c>
      <c r="B36">
        <f t="shared" si="0"/>
        <v>33</v>
      </c>
      <c r="C36">
        <f t="shared" si="1"/>
        <v>214643579785916.06</v>
      </c>
      <c r="D36" s="4">
        <f t="shared" si="2"/>
        <v>17385978047283.584</v>
      </c>
      <c r="E36" s="4">
        <f>Input!I37</f>
        <v>4371.8118324285706</v>
      </c>
      <c r="F36">
        <f t="shared" si="3"/>
        <v>302.08682128571309</v>
      </c>
      <c r="G36">
        <f t="shared" si="10"/>
        <v>56.070544748267977</v>
      </c>
      <c r="H36">
        <f t="shared" si="6"/>
        <v>60524.008321348658</v>
      </c>
      <c r="I36">
        <f t="shared" si="4"/>
        <v>305826.21981747472</v>
      </c>
      <c r="N36" s="4">
        <f>Input!J37</f>
        <v>20.985839571427277</v>
      </c>
      <c r="O36">
        <f t="shared" si="7"/>
        <v>16.879965857141997</v>
      </c>
      <c r="P36">
        <f t="shared" si="8"/>
        <v>0</v>
      </c>
      <c r="Q36">
        <f t="shared" si="9"/>
        <v>284.93324733827956</v>
      </c>
      <c r="R36">
        <f t="shared" si="5"/>
        <v>27.546985763039597</v>
      </c>
    </row>
    <row r="37" spans="1:18" x14ac:dyDescent="0.25">
      <c r="A37">
        <f>Input!G38</f>
        <v>190</v>
      </c>
      <c r="B37">
        <f t="shared" si="0"/>
        <v>34</v>
      </c>
      <c r="C37">
        <f t="shared" si="1"/>
        <v>583461742527454.87</v>
      </c>
      <c r="D37" s="4">
        <f t="shared" si="2"/>
        <v>47259988195923.695</v>
      </c>
      <c r="E37" s="4">
        <f>Input!I38</f>
        <v>4392.8993728571431</v>
      </c>
      <c r="F37">
        <f t="shared" si="3"/>
        <v>323.17436171428562</v>
      </c>
      <c r="G37">
        <f t="shared" si="10"/>
        <v>56.070544748267977</v>
      </c>
      <c r="H37">
        <f t="shared" si="6"/>
        <v>71344.449037815852</v>
      </c>
      <c r="I37">
        <f t="shared" si="4"/>
        <v>305826.21981747472</v>
      </c>
      <c r="N37" s="4">
        <f>Input!J38</f>
        <v>21.087540428572538</v>
      </c>
      <c r="O37">
        <f t="shared" si="7"/>
        <v>16.981666714287257</v>
      </c>
      <c r="P37">
        <f t="shared" si="8"/>
        <v>0</v>
      </c>
      <c r="Q37">
        <f t="shared" si="9"/>
        <v>288.37700439513179</v>
      </c>
      <c r="R37">
        <f t="shared" si="5"/>
        <v>26.48977040512737</v>
      </c>
    </row>
    <row r="38" spans="1:18" x14ac:dyDescent="0.25">
      <c r="A38">
        <f>Input!G39</f>
        <v>191</v>
      </c>
      <c r="B38">
        <f t="shared" si="0"/>
        <v>35</v>
      </c>
      <c r="C38">
        <f t="shared" si="1"/>
        <v>1586013452313430.7</v>
      </c>
      <c r="D38" s="4">
        <f t="shared" si="2"/>
        <v>128465967126173.22</v>
      </c>
      <c r="E38" s="4">
        <f>Input!I39</f>
        <v>4414.2210615714284</v>
      </c>
      <c r="F38">
        <f t="shared" si="3"/>
        <v>344.49605042857092</v>
      </c>
      <c r="G38">
        <f t="shared" si="10"/>
        <v>56.070544748267977</v>
      </c>
      <c r="H38">
        <f t="shared" si="6"/>
        <v>83189.272326938459</v>
      </c>
      <c r="I38">
        <f t="shared" si="4"/>
        <v>305826.21981747472</v>
      </c>
      <c r="N38" s="4">
        <f>Input!J39</f>
        <v>21.321688714285301</v>
      </c>
      <c r="O38">
        <f t="shared" si="7"/>
        <v>17.215815000000021</v>
      </c>
      <c r="P38">
        <f t="shared" si="8"/>
        <v>0</v>
      </c>
      <c r="Q38">
        <f t="shared" si="9"/>
        <v>296.38428611422569</v>
      </c>
      <c r="R38">
        <f t="shared" si="5"/>
        <v>24.134357014855194</v>
      </c>
    </row>
    <row r="39" spans="1:18" x14ac:dyDescent="0.25">
      <c r="A39">
        <f>Input!G40</f>
        <v>192</v>
      </c>
      <c r="B39">
        <f t="shared" si="0"/>
        <v>36</v>
      </c>
      <c r="C39">
        <f t="shared" si="1"/>
        <v>4311231547115195</v>
      </c>
      <c r="D39" s="4">
        <f t="shared" si="2"/>
        <v>349206704014498.56</v>
      </c>
      <c r="E39" s="4">
        <f>Input!I40</f>
        <v>4435.4481450000003</v>
      </c>
      <c r="F39">
        <f t="shared" si="3"/>
        <v>365.72313385714278</v>
      </c>
      <c r="G39">
        <f t="shared" si="10"/>
        <v>56.070544748267977</v>
      </c>
      <c r="H39">
        <f t="shared" si="6"/>
        <v>95884.725941829645</v>
      </c>
      <c r="I39">
        <f t="shared" si="4"/>
        <v>305826.21981747472</v>
      </c>
      <c r="N39" s="4">
        <f>Input!J40</f>
        <v>21.227083428571859</v>
      </c>
      <c r="O39">
        <f t="shared" si="7"/>
        <v>17.121209714286579</v>
      </c>
      <c r="P39">
        <f t="shared" si="8"/>
        <v>0</v>
      </c>
      <c r="Q39">
        <f t="shared" si="9"/>
        <v>293.13582208058114</v>
      </c>
      <c r="R39">
        <f t="shared" si="5"/>
        <v>25.072836859952087</v>
      </c>
    </row>
    <row r="40" spans="1:18" x14ac:dyDescent="0.25">
      <c r="A40">
        <f>Input!G41</f>
        <v>193</v>
      </c>
      <c r="B40">
        <f t="shared" si="0"/>
        <v>37</v>
      </c>
      <c r="C40">
        <f t="shared" si="1"/>
        <v>1.1719142372802612E+16</v>
      </c>
      <c r="D40" s="4">
        <f t="shared" si="2"/>
        <v>949242237898692.75</v>
      </c>
      <c r="E40" s="4">
        <f>Input!I41</f>
        <v>4456.6468467142859</v>
      </c>
      <c r="F40">
        <f t="shared" si="3"/>
        <v>386.92183557142835</v>
      </c>
      <c r="G40">
        <f t="shared" si="10"/>
        <v>56.070544748267977</v>
      </c>
      <c r="H40">
        <f t="shared" si="6"/>
        <v>109462.57663935144</v>
      </c>
      <c r="I40">
        <f t="shared" si="4"/>
        <v>305826.21981747472</v>
      </c>
      <c r="N40" s="4">
        <f>Input!J41</f>
        <v>21.198701714285562</v>
      </c>
      <c r="O40">
        <f t="shared" si="7"/>
        <v>17.092828000000281</v>
      </c>
      <c r="P40">
        <f t="shared" si="8"/>
        <v>0</v>
      </c>
      <c r="Q40">
        <f t="shared" si="9"/>
        <v>292.1647690375936</v>
      </c>
      <c r="R40">
        <f t="shared" si="5"/>
        <v>25.357872670806703</v>
      </c>
    </row>
    <row r="41" spans="1:18" x14ac:dyDescent="0.25">
      <c r="A41">
        <f>Input!G42</f>
        <v>194</v>
      </c>
      <c r="B41">
        <f t="shared" si="0"/>
        <v>38</v>
      </c>
      <c r="C41">
        <f t="shared" si="1"/>
        <v>3.1855931757113756E+16</v>
      </c>
      <c r="D41" s="4">
        <f t="shared" si="2"/>
        <v>2580307926085819</v>
      </c>
      <c r="E41" s="4">
        <f>Input!I42</f>
        <v>4478.4888651428564</v>
      </c>
      <c r="F41">
        <f t="shared" si="3"/>
        <v>408.7638539999989</v>
      </c>
      <c r="G41">
        <f t="shared" si="10"/>
        <v>56.070544748267977</v>
      </c>
      <c r="H41">
        <f t="shared" si="6"/>
        <v>124392.57039093709</v>
      </c>
      <c r="I41">
        <f t="shared" si="4"/>
        <v>305826.21981747472</v>
      </c>
      <c r="N41" s="4">
        <f>Input!J42</f>
        <v>21.842018428570555</v>
      </c>
      <c r="O41">
        <f t="shared" si="7"/>
        <v>17.736144714285274</v>
      </c>
      <c r="P41">
        <f t="shared" si="8"/>
        <v>0</v>
      </c>
      <c r="Q41">
        <f t="shared" si="9"/>
        <v>314.57082932606949</v>
      </c>
      <c r="R41">
        <f t="shared" si="5"/>
        <v>19.292680442522464</v>
      </c>
    </row>
    <row r="42" spans="1:18" x14ac:dyDescent="0.25">
      <c r="A42">
        <f>Input!G43</f>
        <v>195</v>
      </c>
      <c r="B42">
        <f t="shared" si="0"/>
        <v>39</v>
      </c>
      <c r="C42">
        <f t="shared" si="1"/>
        <v>8.6593400423993744E+16</v>
      </c>
      <c r="D42" s="4">
        <f t="shared" si="2"/>
        <v>7014004147307932</v>
      </c>
      <c r="E42" s="4">
        <f>Input!I43</f>
        <v>4500.9221671428559</v>
      </c>
      <c r="F42">
        <f t="shared" si="3"/>
        <v>431.19715599999836</v>
      </c>
      <c r="G42">
        <f t="shared" si="10"/>
        <v>56.070544748267977</v>
      </c>
      <c r="H42">
        <f t="shared" si="6"/>
        <v>140719.97446920685</v>
      </c>
      <c r="I42">
        <f t="shared" si="4"/>
        <v>305826.21981747472</v>
      </c>
      <c r="N42" s="4">
        <f>Input!J43</f>
        <v>22.433301999999458</v>
      </c>
      <c r="O42">
        <f t="shared" si="7"/>
        <v>18.327428285714177</v>
      </c>
      <c r="P42">
        <f t="shared" si="8"/>
        <v>0</v>
      </c>
      <c r="Q42">
        <f t="shared" si="9"/>
        <v>335.89462756799611</v>
      </c>
      <c r="R42">
        <f t="shared" si="5"/>
        <v>14.448055732972295</v>
      </c>
    </row>
    <row r="43" spans="1:18" x14ac:dyDescent="0.25">
      <c r="A43">
        <f>Input!G44</f>
        <v>196</v>
      </c>
      <c r="B43">
        <f t="shared" si="0"/>
        <v>40</v>
      </c>
      <c r="C43">
        <f t="shared" si="1"/>
        <v>2.3538526683702E+17</v>
      </c>
      <c r="D43" s="4">
        <f t="shared" si="2"/>
        <v>1.906604001836354E+16</v>
      </c>
      <c r="E43" s="4">
        <f>Input!I44</f>
        <v>4523.1922749999994</v>
      </c>
      <c r="F43">
        <f t="shared" si="3"/>
        <v>453.46726385714192</v>
      </c>
      <c r="G43">
        <f t="shared" si="10"/>
        <v>56.070544748267977</v>
      </c>
      <c r="H43">
        <f t="shared" si="6"/>
        <v>157924.15235849723</v>
      </c>
      <c r="I43">
        <f t="shared" si="4"/>
        <v>305826.21981747472</v>
      </c>
      <c r="N43" s="4">
        <f>Input!J44</f>
        <v>22.270107857143557</v>
      </c>
      <c r="O43">
        <f t="shared" si="7"/>
        <v>18.164234142858277</v>
      </c>
      <c r="P43">
        <f t="shared" si="8"/>
        <v>0</v>
      </c>
      <c r="Q43">
        <f t="shared" si="9"/>
        <v>329.93940199657834</v>
      </c>
      <c r="R43">
        <f t="shared" si="5"/>
        <v>15.715309458817458</v>
      </c>
    </row>
    <row r="44" spans="1:18" x14ac:dyDescent="0.25">
      <c r="A44">
        <f>Input!G45</f>
        <v>197</v>
      </c>
      <c r="B44">
        <f t="shared" si="0"/>
        <v>41</v>
      </c>
      <c r="C44">
        <f t="shared" si="1"/>
        <v>6.3984349353005491E+17</v>
      </c>
      <c r="D44" s="4">
        <f t="shared" si="2"/>
        <v>5.1826870122590568E+16</v>
      </c>
      <c r="E44" s="4">
        <f>Input!I45</f>
        <v>4545.8266134285714</v>
      </c>
      <c r="F44">
        <f t="shared" si="3"/>
        <v>476.10160228571385</v>
      </c>
      <c r="G44">
        <f t="shared" si="10"/>
        <v>56.070544748267977</v>
      </c>
      <c r="H44">
        <f t="shared" si="6"/>
        <v>176426.08929602517</v>
      </c>
      <c r="I44">
        <f t="shared" si="4"/>
        <v>305826.21981747472</v>
      </c>
      <c r="N44" s="4">
        <f>Input!J45</f>
        <v>22.634338428571937</v>
      </c>
      <c r="O44">
        <f t="shared" si="7"/>
        <v>18.528464714286656</v>
      </c>
      <c r="P44">
        <f t="shared" si="8"/>
        <v>0</v>
      </c>
      <c r="Q44">
        <f t="shared" si="9"/>
        <v>343.30400466856571</v>
      </c>
      <c r="R44">
        <f t="shared" si="5"/>
        <v>12.96016839775576</v>
      </c>
    </row>
    <row r="45" spans="1:18" x14ac:dyDescent="0.25">
      <c r="A45">
        <f>Input!G46</f>
        <v>198</v>
      </c>
      <c r="B45">
        <f t="shared" si="0"/>
        <v>42</v>
      </c>
      <c r="C45">
        <f t="shared" si="1"/>
        <v>1.739274941520501E+18</v>
      </c>
      <c r="D45" s="4">
        <f t="shared" si="2"/>
        <v>1.4088003928014496E+17</v>
      </c>
      <c r="E45" s="4">
        <f>Input!I46</f>
        <v>4569.3928150000002</v>
      </c>
      <c r="F45">
        <f t="shared" si="3"/>
        <v>499.66780385714264</v>
      </c>
      <c r="G45">
        <f t="shared" si="10"/>
        <v>56.070544748267977</v>
      </c>
      <c r="H45">
        <f t="shared" si="6"/>
        <v>196778.52828890606</v>
      </c>
      <c r="I45">
        <f t="shared" si="4"/>
        <v>305826.21981747472</v>
      </c>
      <c r="N45" s="4">
        <f>Input!J46</f>
        <v>23.566201571428792</v>
      </c>
      <c r="O45">
        <f t="shared" si="7"/>
        <v>19.460327857143511</v>
      </c>
      <c r="P45">
        <f t="shared" si="8"/>
        <v>0</v>
      </c>
      <c r="Q45">
        <f t="shared" si="9"/>
        <v>378.70436030751574</v>
      </c>
      <c r="R45">
        <f t="shared" si="5"/>
        <v>7.1190790964369635</v>
      </c>
    </row>
    <row r="46" spans="1:18" x14ac:dyDescent="0.25">
      <c r="A46">
        <f>Input!G47</f>
        <v>199</v>
      </c>
      <c r="B46">
        <f t="shared" si="0"/>
        <v>43</v>
      </c>
      <c r="C46">
        <f t="shared" si="1"/>
        <v>4.7278394682293463E+18</v>
      </c>
      <c r="D46" s="4">
        <f t="shared" si="2"/>
        <v>3.8295165076781453E+17</v>
      </c>
      <c r="E46" s="4">
        <f>Input!I47</f>
        <v>4593.2049904285714</v>
      </c>
      <c r="F46">
        <f t="shared" si="3"/>
        <v>523.47997928571385</v>
      </c>
      <c r="G46">
        <f t="shared" si="10"/>
        <v>56.070544748267977</v>
      </c>
      <c r="H46">
        <f t="shared" si="6"/>
        <v>218471.57949461488</v>
      </c>
      <c r="I46">
        <f t="shared" si="4"/>
        <v>305826.21981747472</v>
      </c>
      <c r="N46" s="4">
        <f>Input!J47</f>
        <v>23.812175428571209</v>
      </c>
      <c r="O46">
        <f t="shared" si="7"/>
        <v>19.706301714285928</v>
      </c>
      <c r="P46">
        <f t="shared" si="8"/>
        <v>0</v>
      </c>
      <c r="Q46">
        <f t="shared" si="9"/>
        <v>388.33832725446848</v>
      </c>
      <c r="R46">
        <f t="shared" si="5"/>
        <v>5.8669869006440791</v>
      </c>
    </row>
    <row r="47" spans="1:18" x14ac:dyDescent="0.25">
      <c r="A47">
        <f>Input!G48</f>
        <v>200</v>
      </c>
      <c r="B47">
        <f t="shared" si="0"/>
        <v>44</v>
      </c>
      <c r="C47">
        <f t="shared" si="1"/>
        <v>1.2851600114359308E+19</v>
      </c>
      <c r="D47" s="4">
        <f t="shared" si="2"/>
        <v>1.0409705134605446E+18</v>
      </c>
      <c r="E47" s="4">
        <f>Input!I48</f>
        <v>4617.4901928571435</v>
      </c>
      <c r="F47">
        <f t="shared" si="3"/>
        <v>547.76518171428597</v>
      </c>
      <c r="G47">
        <f t="shared" si="10"/>
        <v>56.070544748267977</v>
      </c>
      <c r="H47">
        <f t="shared" si="6"/>
        <v>241763.6160211442</v>
      </c>
      <c r="I47">
        <f t="shared" si="4"/>
        <v>305826.21981747472</v>
      </c>
      <c r="N47" s="4">
        <f>Input!J48</f>
        <v>24.28520242857212</v>
      </c>
      <c r="O47">
        <f t="shared" si="7"/>
        <v>20.179328714286839</v>
      </c>
      <c r="P47">
        <f t="shared" si="8"/>
        <v>0</v>
      </c>
      <c r="Q47">
        <f t="shared" si="9"/>
        <v>407.20530735924137</v>
      </c>
      <c r="R47">
        <f t="shared" si="5"/>
        <v>3.7992223217817105</v>
      </c>
    </row>
    <row r="48" spans="1:18" x14ac:dyDescent="0.25">
      <c r="A48">
        <f>Input!G49</f>
        <v>201</v>
      </c>
      <c r="B48">
        <f t="shared" si="0"/>
        <v>45</v>
      </c>
      <c r="C48">
        <f t="shared" si="1"/>
        <v>3.4934271057485095E+19</v>
      </c>
      <c r="D48" s="4">
        <f t="shared" si="2"/>
        <v>2.8296512307014804E+18</v>
      </c>
      <c r="E48" s="4">
        <f>Input!I49</f>
        <v>4641.5010395714289</v>
      </c>
      <c r="F48">
        <f t="shared" si="3"/>
        <v>571.77602842857141</v>
      </c>
      <c r="G48">
        <f t="shared" si="10"/>
        <v>56.070544748267977</v>
      </c>
      <c r="H48">
        <f t="shared" si="6"/>
        <v>265952.14589793573</v>
      </c>
      <c r="I48">
        <f t="shared" si="4"/>
        <v>305826.21981747472</v>
      </c>
      <c r="N48" s="4">
        <f>Input!J49</f>
        <v>24.010846714285435</v>
      </c>
      <c r="O48">
        <f t="shared" si="7"/>
        <v>19.904973000000155</v>
      </c>
      <c r="P48">
        <f t="shared" si="8"/>
        <v>0</v>
      </c>
      <c r="Q48">
        <f t="shared" si="9"/>
        <v>396.20795013073513</v>
      </c>
      <c r="R48">
        <f t="shared" si="5"/>
        <v>4.9440194123250638</v>
      </c>
    </row>
    <row r="49" spans="1:18" x14ac:dyDescent="0.25">
      <c r="A49">
        <f>Input!G50</f>
        <v>202</v>
      </c>
      <c r="B49">
        <f t="shared" si="0"/>
        <v>46</v>
      </c>
      <c r="C49">
        <f t="shared" si="1"/>
        <v>9.4961194206024483E+19</v>
      </c>
      <c r="D49" s="4">
        <f t="shared" si="2"/>
        <v>7.6917895212926075E+18</v>
      </c>
      <c r="E49" s="4">
        <f>Input!I50</f>
        <v>4665.0554154285719</v>
      </c>
      <c r="F49">
        <f t="shared" si="3"/>
        <v>595.33040428571439</v>
      </c>
      <c r="G49">
        <f t="shared" si="10"/>
        <v>56.070544748267977</v>
      </c>
      <c r="H49">
        <f t="shared" si="6"/>
        <v>290801.19610834651</v>
      </c>
      <c r="I49">
        <f t="shared" si="4"/>
        <v>305826.21981747472</v>
      </c>
      <c r="N49" s="4">
        <f>Input!J50</f>
        <v>23.554375857142986</v>
      </c>
      <c r="O49">
        <f t="shared" si="7"/>
        <v>19.448502142857706</v>
      </c>
      <c r="P49">
        <f t="shared" si="8"/>
        <v>0</v>
      </c>
      <c r="Q49">
        <f t="shared" si="9"/>
        <v>378.24423560074075</v>
      </c>
      <c r="R49">
        <f t="shared" si="5"/>
        <v>7.182324745422803</v>
      </c>
    </row>
    <row r="50" spans="1:18" x14ac:dyDescent="0.25">
      <c r="A50">
        <f>Input!G51</f>
        <v>203</v>
      </c>
      <c r="B50">
        <f t="shared" si="0"/>
        <v>47</v>
      </c>
      <c r="C50">
        <f t="shared" si="1"/>
        <v>2.5813128861900675E+20</v>
      </c>
      <c r="D50" s="4">
        <f t="shared" si="2"/>
        <v>2.0908451684061397E+19</v>
      </c>
      <c r="E50" s="4">
        <f>Input!I51</f>
        <v>4688.9882127142855</v>
      </c>
      <c r="F50">
        <f t="shared" si="3"/>
        <v>619.263201571428</v>
      </c>
      <c r="G50">
        <f t="shared" si="10"/>
        <v>56.070544748267977</v>
      </c>
      <c r="H50">
        <f t="shared" si="6"/>
        <v>317185.96869952977</v>
      </c>
      <c r="I50">
        <f t="shared" si="4"/>
        <v>305826.21981747472</v>
      </c>
      <c r="N50" s="4">
        <f>Input!J51</f>
        <v>23.932797285713605</v>
      </c>
      <c r="O50">
        <f t="shared" si="7"/>
        <v>19.826923571428324</v>
      </c>
      <c r="P50">
        <f t="shared" si="8"/>
        <v>0</v>
      </c>
      <c r="Q50">
        <f t="shared" si="9"/>
        <v>393.10689830726011</v>
      </c>
      <c r="R50">
        <f t="shared" si="5"/>
        <v>5.2971992920122846</v>
      </c>
    </row>
    <row r="51" spans="1:18" x14ac:dyDescent="0.25">
      <c r="A51">
        <f>Input!G52</f>
        <v>204</v>
      </c>
      <c r="B51">
        <f t="shared" si="0"/>
        <v>48</v>
      </c>
      <c r="C51">
        <f t="shared" si="1"/>
        <v>7.0167359120976314E+20</v>
      </c>
      <c r="D51" s="4">
        <f t="shared" si="2"/>
        <v>5.6835064273998012E+19</v>
      </c>
      <c r="E51" s="4">
        <f>Input!I52</f>
        <v>4712.585161</v>
      </c>
      <c r="F51">
        <f t="shared" si="3"/>
        <v>642.86014985714246</v>
      </c>
      <c r="G51">
        <f t="shared" si="10"/>
        <v>56.070544748267977</v>
      </c>
      <c r="H51">
        <f t="shared" si="6"/>
        <v>344322.0406638289</v>
      </c>
      <c r="I51">
        <f t="shared" si="4"/>
        <v>305826.21981747472</v>
      </c>
      <c r="N51" s="4">
        <f>Input!J52</f>
        <v>23.596948285714461</v>
      </c>
      <c r="O51">
        <f t="shared" si="7"/>
        <v>19.491074571429181</v>
      </c>
      <c r="P51">
        <f t="shared" si="8"/>
        <v>0</v>
      </c>
      <c r="Q51">
        <f t="shared" si="9"/>
        <v>379.90198794901323</v>
      </c>
      <c r="R51">
        <f t="shared" si="5"/>
        <v>6.9559501353939108</v>
      </c>
    </row>
    <row r="52" spans="1:18" x14ac:dyDescent="0.25">
      <c r="A52">
        <f>Input!G53</f>
        <v>205</v>
      </c>
      <c r="B52">
        <f t="shared" si="0"/>
        <v>49</v>
      </c>
      <c r="C52">
        <f t="shared" si="1"/>
        <v>1.9073465724950998E+21</v>
      </c>
      <c r="D52" s="4">
        <f t="shared" si="2"/>
        <v>1.5449372243531068E+20</v>
      </c>
      <c r="E52" s="4">
        <f>Input!I53</f>
        <v>4735.850990428572</v>
      </c>
      <c r="F52">
        <f t="shared" si="3"/>
        <v>666.12597928571449</v>
      </c>
      <c r="G52">
        <f t="shared" si="10"/>
        <v>56.070544748267977</v>
      </c>
      <c r="H52">
        <f t="shared" si="6"/>
        <v>372167.63320867275</v>
      </c>
      <c r="I52">
        <f t="shared" si="4"/>
        <v>305826.21981747472</v>
      </c>
      <c r="N52" s="4">
        <f>Input!J53</f>
        <v>23.265829428572033</v>
      </c>
      <c r="O52">
        <f t="shared" si="7"/>
        <v>19.159955714286752</v>
      </c>
      <c r="P52">
        <f t="shared" si="8"/>
        <v>0</v>
      </c>
      <c r="Q52">
        <f t="shared" si="9"/>
        <v>367.10390297342957</v>
      </c>
      <c r="R52">
        <f t="shared" si="5"/>
        <v>8.8121845415801481</v>
      </c>
    </row>
    <row r="53" spans="1:18" x14ac:dyDescent="0.25">
      <c r="A53">
        <f>Input!G54</f>
        <v>206</v>
      </c>
      <c r="B53">
        <f t="shared" si="0"/>
        <v>50</v>
      </c>
      <c r="C53">
        <f t="shared" si="1"/>
        <v>5.184705528587072E+21</v>
      </c>
      <c r="D53" s="4">
        <f t="shared" si="2"/>
        <v>4.1995747830690048E+20</v>
      </c>
      <c r="E53" s="4">
        <f>Input!I54</f>
        <v>4759.168852857144</v>
      </c>
      <c r="F53">
        <f t="shared" si="3"/>
        <v>689.44384171428646</v>
      </c>
      <c r="G53">
        <f t="shared" si="10"/>
        <v>56.070544748267977</v>
      </c>
      <c r="H53">
        <f t="shared" si="6"/>
        <v>401161.73330960429</v>
      </c>
      <c r="I53">
        <f t="shared" si="4"/>
        <v>305826.21981747472</v>
      </c>
      <c r="N53" s="4">
        <f>Input!J54</f>
        <v>23.317862428571971</v>
      </c>
      <c r="O53">
        <f t="shared" si="7"/>
        <v>19.21198871428669</v>
      </c>
      <c r="P53">
        <f t="shared" si="8"/>
        <v>0</v>
      </c>
      <c r="Q53">
        <f t="shared" si="9"/>
        <v>369.10051035787916</v>
      </c>
      <c r="R53">
        <f t="shared" si="5"/>
        <v>8.5059686831277546</v>
      </c>
    </row>
    <row r="54" spans="1:18" x14ac:dyDescent="0.25">
      <c r="A54">
        <f>Input!G55</f>
        <v>207</v>
      </c>
      <c r="B54">
        <f t="shared" si="0"/>
        <v>51</v>
      </c>
      <c r="C54">
        <f t="shared" si="1"/>
        <v>1.4093490824269389E+22</v>
      </c>
      <c r="D54" s="4">
        <f t="shared" si="2"/>
        <v>1.1415627820071314E+21</v>
      </c>
      <c r="E54" s="4">
        <f>Input!I55</f>
        <v>4782.4536034285711</v>
      </c>
      <c r="F54">
        <f t="shared" si="3"/>
        <v>712.7285922857136</v>
      </c>
      <c r="G54">
        <f t="shared" si="10"/>
        <v>56.070544748267977</v>
      </c>
      <c r="H54">
        <f t="shared" si="6"/>
        <v>431199.79139569023</v>
      </c>
      <c r="I54">
        <f t="shared" si="4"/>
        <v>305826.21981747472</v>
      </c>
      <c r="N54" s="4">
        <f>Input!J55</f>
        <v>23.284750571427139</v>
      </c>
      <c r="O54">
        <f t="shared" si="7"/>
        <v>19.178876857141859</v>
      </c>
      <c r="P54">
        <f t="shared" si="8"/>
        <v>0</v>
      </c>
      <c r="Q54">
        <f t="shared" si="9"/>
        <v>367.82931750141159</v>
      </c>
      <c r="R54">
        <f t="shared" si="5"/>
        <v>8.7002065004414124</v>
      </c>
    </row>
    <row r="55" spans="1:18" x14ac:dyDescent="0.25">
      <c r="A55">
        <f>Input!G56</f>
        <v>208</v>
      </c>
      <c r="B55">
        <f t="shared" si="0"/>
        <v>52</v>
      </c>
      <c r="C55">
        <f t="shared" si="1"/>
        <v>3.8310080007165769E+22</v>
      </c>
      <c r="D55" s="4">
        <f t="shared" si="2"/>
        <v>3.1030893663751394E+21</v>
      </c>
      <c r="E55" s="4">
        <f>Input!I56</f>
        <v>4806.4266081428577</v>
      </c>
      <c r="F55">
        <f t="shared" si="3"/>
        <v>736.70159700000022</v>
      </c>
      <c r="G55">
        <f t="shared" si="10"/>
        <v>56.070544748267977</v>
      </c>
      <c r="H55">
        <f t="shared" si="6"/>
        <v>463258.6292893003</v>
      </c>
      <c r="I55">
        <f t="shared" si="4"/>
        <v>305826.21981747472</v>
      </c>
      <c r="N55" s="4">
        <f>Input!J56</f>
        <v>23.973004714286617</v>
      </c>
      <c r="O55">
        <f t="shared" si="7"/>
        <v>19.867131000001336</v>
      </c>
      <c r="P55">
        <f t="shared" si="8"/>
        <v>0</v>
      </c>
      <c r="Q55">
        <f t="shared" si="9"/>
        <v>394.7028941712141</v>
      </c>
      <c r="R55">
        <f t="shared" si="5"/>
        <v>5.1137359463231036</v>
      </c>
    </row>
    <row r="56" spans="1:18" x14ac:dyDescent="0.25">
      <c r="A56">
        <f>Input!G57</f>
        <v>209</v>
      </c>
      <c r="B56">
        <f t="shared" si="0"/>
        <v>53</v>
      </c>
      <c r="C56">
        <f t="shared" si="1"/>
        <v>1.0413759433029089E+23</v>
      </c>
      <c r="D56" s="4">
        <f t="shared" si="2"/>
        <v>8.4350714367020347E+21</v>
      </c>
      <c r="E56" s="4">
        <f>Input!I57</f>
        <v>4830.7212711428574</v>
      </c>
      <c r="F56">
        <f t="shared" si="3"/>
        <v>760.99625999999989</v>
      </c>
      <c r="G56">
        <f t="shared" si="10"/>
        <v>56.070544748267977</v>
      </c>
      <c r="H56">
        <f t="shared" si="6"/>
        <v>496920.26402316586</v>
      </c>
      <c r="I56">
        <f t="shared" si="4"/>
        <v>305826.21981747472</v>
      </c>
      <c r="N56" s="4">
        <f>Input!J57</f>
        <v>24.294662999999673</v>
      </c>
      <c r="O56">
        <f t="shared" si="7"/>
        <v>20.188789285714392</v>
      </c>
      <c r="P56">
        <f t="shared" si="8"/>
        <v>0</v>
      </c>
      <c r="Q56">
        <f t="shared" si="9"/>
        <v>407.58721282297626</v>
      </c>
      <c r="R56">
        <f t="shared" si="5"/>
        <v>3.762431500956247</v>
      </c>
    </row>
    <row r="57" spans="1:18" x14ac:dyDescent="0.25">
      <c r="A57">
        <f>Input!G58</f>
        <v>210</v>
      </c>
      <c r="B57">
        <f t="shared" si="0"/>
        <v>54</v>
      </c>
      <c r="C57">
        <f t="shared" si="1"/>
        <v>2.8307533032746939E+23</v>
      </c>
      <c r="D57" s="4">
        <f t="shared" si="2"/>
        <v>2.2928901408141072E+22</v>
      </c>
      <c r="E57" s="4">
        <f>Input!I58</f>
        <v>4855.3257668571441</v>
      </c>
      <c r="F57">
        <f t="shared" si="3"/>
        <v>785.60075571428661</v>
      </c>
      <c r="G57">
        <f t="shared" si="10"/>
        <v>56.070544748267977</v>
      </c>
      <c r="H57">
        <f t="shared" si="6"/>
        <v>532214.32871212368</v>
      </c>
      <c r="I57">
        <f t="shared" si="4"/>
        <v>305826.21981747472</v>
      </c>
      <c r="N57" s="4">
        <f>Input!J58</f>
        <v>24.604495714286713</v>
      </c>
      <c r="O57">
        <f t="shared" si="7"/>
        <v>20.498622000001433</v>
      </c>
      <c r="P57">
        <f t="shared" si="8"/>
        <v>0</v>
      </c>
      <c r="Q57">
        <f t="shared" si="9"/>
        <v>420.19350389894277</v>
      </c>
      <c r="R57">
        <f t="shared" si="5"/>
        <v>2.6564635130122483</v>
      </c>
    </row>
    <row r="58" spans="1:18" x14ac:dyDescent="0.25">
      <c r="A58">
        <f>Input!G59</f>
        <v>211</v>
      </c>
      <c r="B58">
        <f t="shared" si="0"/>
        <v>55</v>
      </c>
      <c r="C58">
        <f t="shared" si="1"/>
        <v>7.6947852651420175E+23</v>
      </c>
      <c r="D58" s="4">
        <f t="shared" si="2"/>
        <v>6.232721604427889E+22</v>
      </c>
      <c r="E58" s="4">
        <f>Input!I59</f>
        <v>4880.7391385714291</v>
      </c>
      <c r="F58">
        <f t="shared" si="3"/>
        <v>811.01412742857156</v>
      </c>
      <c r="G58">
        <f t="shared" si="10"/>
        <v>56.070544748267977</v>
      </c>
      <c r="H58">
        <f t="shared" si="6"/>
        <v>569939.81303017237</v>
      </c>
      <c r="I58">
        <f t="shared" si="4"/>
        <v>305826.21981747472</v>
      </c>
      <c r="N58" s="4">
        <f>Input!J59</f>
        <v>25.413371714284949</v>
      </c>
      <c r="O58">
        <f t="shared" si="7"/>
        <v>21.307497999999669</v>
      </c>
      <c r="P58">
        <f t="shared" si="8"/>
        <v>0</v>
      </c>
      <c r="Q58">
        <f t="shared" si="9"/>
        <v>454.00947101998986</v>
      </c>
      <c r="R58">
        <f t="shared" si="5"/>
        <v>0.67402474887618113</v>
      </c>
    </row>
    <row r="59" spans="1:18" x14ac:dyDescent="0.25">
      <c r="A59">
        <f>Input!G60</f>
        <v>212</v>
      </c>
      <c r="B59">
        <f t="shared" si="0"/>
        <v>56</v>
      </c>
      <c r="C59">
        <f t="shared" si="1"/>
        <v>2.0916594960129961E+24</v>
      </c>
      <c r="D59" s="4">
        <f t="shared" si="2"/>
        <v>1.6942293879160435E+23</v>
      </c>
      <c r="E59" s="4">
        <f>Input!I60</f>
        <v>4906.5356620000002</v>
      </c>
      <c r="F59">
        <f t="shared" si="3"/>
        <v>836.81065085714272</v>
      </c>
      <c r="G59">
        <f t="shared" si="10"/>
        <v>56.070544748267977</v>
      </c>
      <c r="H59">
        <f t="shared" si="6"/>
        <v>609555.11328689707</v>
      </c>
      <c r="I59">
        <f t="shared" si="4"/>
        <v>305826.21981747472</v>
      </c>
      <c r="N59" s="4">
        <f>Input!J60</f>
        <v>25.796523428571163</v>
      </c>
      <c r="O59">
        <f t="shared" si="7"/>
        <v>21.690649714285883</v>
      </c>
      <c r="P59">
        <f t="shared" si="8"/>
        <v>0</v>
      </c>
      <c r="Q59">
        <f t="shared" si="9"/>
        <v>470.48428502785026</v>
      </c>
      <c r="R59">
        <f t="shared" si="5"/>
        <v>0.19170245444601708</v>
      </c>
    </row>
    <row r="60" spans="1:18" x14ac:dyDescent="0.25">
      <c r="A60">
        <f>Input!G61</f>
        <v>213</v>
      </c>
      <c r="B60">
        <f t="shared" si="0"/>
        <v>57</v>
      </c>
      <c r="C60">
        <f t="shared" si="1"/>
        <v>5.685719999335932E+24</v>
      </c>
      <c r="D60" s="4">
        <f t="shared" si="2"/>
        <v>4.6053929584134719E+23</v>
      </c>
      <c r="E60" s="4">
        <f>Input!I61</f>
        <v>4932.776830857144</v>
      </c>
      <c r="F60">
        <f t="shared" si="3"/>
        <v>863.05181971428647</v>
      </c>
      <c r="G60">
        <f t="shared" si="10"/>
        <v>56.070544748267977</v>
      </c>
      <c r="H60">
        <f t="shared" si="6"/>
        <v>651218.77814578079</v>
      </c>
      <c r="I60">
        <f t="shared" si="4"/>
        <v>305826.21981747472</v>
      </c>
      <c r="N60" s="4">
        <f>Input!J61</f>
        <v>26.241168857143748</v>
      </c>
      <c r="O60">
        <f t="shared" si="7"/>
        <v>22.135295142858467</v>
      </c>
      <c r="P60">
        <f t="shared" si="8"/>
        <v>0</v>
      </c>
      <c r="Q60">
        <f t="shared" si="9"/>
        <v>489.97129106145366</v>
      </c>
      <c r="R60">
        <f t="shared" si="5"/>
        <v>4.6335794522723237E-5</v>
      </c>
    </row>
    <row r="61" spans="1:18" x14ac:dyDescent="0.25">
      <c r="A61">
        <f>Input!G62</f>
        <v>214</v>
      </c>
      <c r="B61">
        <f t="shared" si="0"/>
        <v>58</v>
      </c>
      <c r="C61">
        <f t="shared" si="1"/>
        <v>1.5455389355901039E+25</v>
      </c>
      <c r="D61" s="4">
        <f t="shared" si="2"/>
        <v>1.2518755991768583E+24</v>
      </c>
      <c r="E61" s="4">
        <f>Input!I62</f>
        <v>4959.498122</v>
      </c>
      <c r="F61">
        <f t="shared" si="3"/>
        <v>889.77311085714246</v>
      </c>
      <c r="G61">
        <f t="shared" si="10"/>
        <v>56.070544748267977</v>
      </c>
      <c r="H61">
        <f t="shared" si="6"/>
        <v>695059.96873652225</v>
      </c>
      <c r="I61">
        <f t="shared" si="4"/>
        <v>305826.21981747472</v>
      </c>
      <c r="N61" s="4">
        <f>Input!J62</f>
        <v>26.721291142855989</v>
      </c>
      <c r="O61">
        <f t="shared" si="7"/>
        <v>22.615417428570709</v>
      </c>
      <c r="P61">
        <f t="shared" si="8"/>
        <v>0</v>
      </c>
      <c r="Q61">
        <f t="shared" si="9"/>
        <v>511.45710546849978</v>
      </c>
      <c r="R61">
        <f t="shared" si="5"/>
        <v>0.23710016830733002</v>
      </c>
    </row>
    <row r="62" spans="1:18" x14ac:dyDescent="0.25">
      <c r="A62">
        <f>Input!G63</f>
        <v>215</v>
      </c>
      <c r="B62">
        <f t="shared" si="0"/>
        <v>59</v>
      </c>
      <c r="C62">
        <f t="shared" si="1"/>
        <v>4.2012104037905144E+25</v>
      </c>
      <c r="D62" s="4">
        <f t="shared" si="2"/>
        <v>3.4029506927337337E+24</v>
      </c>
      <c r="E62" s="4">
        <f>Input!I63</f>
        <v>4986.2312388571427</v>
      </c>
      <c r="F62">
        <f t="shared" si="3"/>
        <v>916.50622771428516</v>
      </c>
      <c r="G62">
        <f t="shared" si="10"/>
        <v>56.070544748267977</v>
      </c>
      <c r="H62">
        <f t="shared" si="6"/>
        <v>740349.56452119653</v>
      </c>
      <c r="I62">
        <f t="shared" si="4"/>
        <v>305826.21981747472</v>
      </c>
      <c r="N62" s="4">
        <f>Input!J63</f>
        <v>26.733116857142704</v>
      </c>
      <c r="O62">
        <f t="shared" si="7"/>
        <v>22.627243142857424</v>
      </c>
      <c r="P62">
        <f t="shared" si="8"/>
        <v>0</v>
      </c>
      <c r="Q62">
        <f t="shared" si="9"/>
        <v>511.99213224598827</v>
      </c>
      <c r="R62">
        <f t="shared" si="5"/>
        <v>0.24875658999478237</v>
      </c>
    </row>
    <row r="63" spans="1:18" x14ac:dyDescent="0.25">
      <c r="A63">
        <f>Input!G64</f>
        <v>216</v>
      </c>
      <c r="B63">
        <f t="shared" si="0"/>
        <v>60</v>
      </c>
      <c r="C63">
        <f t="shared" si="1"/>
        <v>1.1420073898156842E+26</v>
      </c>
      <c r="D63" s="4">
        <f t="shared" si="2"/>
        <v>9.2501790312002279E+24</v>
      </c>
      <c r="E63" s="4">
        <f>Input!I64</f>
        <v>5013.5130668571428</v>
      </c>
      <c r="F63">
        <f t="shared" si="3"/>
        <v>943.78805571428529</v>
      </c>
      <c r="G63">
        <f t="shared" si="10"/>
        <v>56.070544748267977</v>
      </c>
      <c r="H63">
        <f t="shared" si="6"/>
        <v>788042.37927570113</v>
      </c>
      <c r="I63">
        <f t="shared" si="4"/>
        <v>305826.21981747472</v>
      </c>
      <c r="N63" s="4">
        <f>Input!J64</f>
        <v>27.281828000000132</v>
      </c>
      <c r="O63">
        <f t="shared" si="7"/>
        <v>23.175954285714852</v>
      </c>
      <c r="P63">
        <f t="shared" si="8"/>
        <v>0</v>
      </c>
      <c r="Q63">
        <f t="shared" si="9"/>
        <v>537.12485705354459</v>
      </c>
      <c r="R63">
        <f t="shared" si="5"/>
        <v>1.0971854043756217</v>
      </c>
    </row>
    <row r="64" spans="1:18" x14ac:dyDescent="0.25">
      <c r="A64">
        <f>Input!G65</f>
        <v>217</v>
      </c>
      <c r="B64">
        <f t="shared" si="0"/>
        <v>61</v>
      </c>
      <c r="C64">
        <f t="shared" si="1"/>
        <v>3.1042979357019199E+26</v>
      </c>
      <c r="D64" s="4">
        <f t="shared" si="2"/>
        <v>2.5144593570504476E+25</v>
      </c>
      <c r="E64" s="4">
        <f>Input!I65</f>
        <v>5041.2182539999994</v>
      </c>
      <c r="F64">
        <f t="shared" si="3"/>
        <v>971.49324285714192</v>
      </c>
      <c r="G64">
        <f t="shared" si="10"/>
        <v>56.070544748267977</v>
      </c>
      <c r="H64">
        <f t="shared" si="6"/>
        <v>837998.71621293062</v>
      </c>
      <c r="I64">
        <f t="shared" si="4"/>
        <v>305826.21981747472</v>
      </c>
      <c r="N64" s="4">
        <f>Input!J65</f>
        <v>27.70518714285663</v>
      </c>
      <c r="O64">
        <f t="shared" si="7"/>
        <v>23.59931342857135</v>
      </c>
      <c r="P64">
        <f t="shared" si="8"/>
        <v>0</v>
      </c>
      <c r="Q64">
        <f t="shared" si="9"/>
        <v>556.92759429994805</v>
      </c>
      <c r="R64">
        <f t="shared" si="5"/>
        <v>2.1633271389660793</v>
      </c>
    </row>
    <row r="65" spans="1:18" x14ac:dyDescent="0.25">
      <c r="A65">
        <f>Input!G66</f>
        <v>218</v>
      </c>
      <c r="B65">
        <f t="shared" si="0"/>
        <v>62</v>
      </c>
      <c r="C65">
        <f t="shared" si="1"/>
        <v>8.4383566687414538E+26</v>
      </c>
      <c r="D65" s="4">
        <f t="shared" si="2"/>
        <v>6.8350091786690452E+25</v>
      </c>
      <c r="E65" s="4">
        <f>Input!I66</f>
        <v>5069.2640205714279</v>
      </c>
      <c r="F65">
        <f t="shared" si="3"/>
        <v>999.53900942857035</v>
      </c>
      <c r="G65">
        <f t="shared" si="10"/>
        <v>56.070544748267977</v>
      </c>
      <c r="H65">
        <f t="shared" si="6"/>
        <v>890132.74384620704</v>
      </c>
      <c r="I65">
        <f t="shared" si="4"/>
        <v>305826.21981747472</v>
      </c>
      <c r="N65" s="4">
        <f>Input!J66</f>
        <v>28.04576657142843</v>
      </c>
      <c r="O65">
        <f t="shared" si="7"/>
        <v>23.93989285714315</v>
      </c>
      <c r="P65">
        <f t="shared" si="8"/>
        <v>0</v>
      </c>
      <c r="Q65">
        <f t="shared" si="9"/>
        <v>573.11847001149363</v>
      </c>
      <c r="R65">
        <f t="shared" si="5"/>
        <v>3.2811871841009124</v>
      </c>
    </row>
    <row r="66" spans="1:18" x14ac:dyDescent="0.25">
      <c r="A66">
        <f>Input!G67</f>
        <v>219</v>
      </c>
      <c r="B66">
        <f t="shared" si="0"/>
        <v>63</v>
      </c>
      <c r="C66">
        <f t="shared" si="1"/>
        <v>2.29378315946961E+27</v>
      </c>
      <c r="D66" s="4">
        <f t="shared" si="2"/>
        <v>1.8579481247726853E+26</v>
      </c>
      <c r="E66" s="4">
        <f>Input!I67</f>
        <v>5097.9152615714283</v>
      </c>
      <c r="F66">
        <f t="shared" si="3"/>
        <v>1028.1902504285708</v>
      </c>
      <c r="G66">
        <f t="shared" si="10"/>
        <v>56.070544748267977</v>
      </c>
      <c r="H66">
        <f t="shared" si="6"/>
        <v>945016.72217195877</v>
      </c>
      <c r="I66">
        <f t="shared" si="4"/>
        <v>305826.21981747472</v>
      </c>
      <c r="N66" s="4">
        <f>Input!J67</f>
        <v>28.651241000000482</v>
      </c>
      <c r="O66">
        <f t="shared" si="7"/>
        <v>24.545367285715201</v>
      </c>
      <c r="P66">
        <f t="shared" si="8"/>
        <v>0</v>
      </c>
      <c r="Q66">
        <f t="shared" si="9"/>
        <v>602.47505519065805</v>
      </c>
      <c r="R66">
        <f t="shared" si="5"/>
        <v>5.8413049848674863</v>
      </c>
    </row>
    <row r="67" spans="1:18" x14ac:dyDescent="0.25">
      <c r="A67">
        <f>Input!G68</f>
        <v>220</v>
      </c>
      <c r="B67">
        <f t="shared" si="0"/>
        <v>64</v>
      </c>
      <c r="C67">
        <f t="shared" si="1"/>
        <v>6.2351490808116167E+27</v>
      </c>
      <c r="D67" s="4">
        <f t="shared" si="2"/>
        <v>5.0504266257891488E+26</v>
      </c>
      <c r="E67" s="4">
        <f>Input!I68</f>
        <v>5127.0631807142854</v>
      </c>
      <c r="F67">
        <f t="shared" si="3"/>
        <v>1057.3381695714279</v>
      </c>
      <c r="G67">
        <f t="shared" si="10"/>
        <v>56.070544748267977</v>
      </c>
      <c r="H67">
        <f t="shared" si="6"/>
        <v>1002536.8565190122</v>
      </c>
      <c r="I67">
        <f t="shared" si="4"/>
        <v>305826.21981747472</v>
      </c>
      <c r="N67" s="4">
        <f>Input!J68</f>
        <v>29.147919142857063</v>
      </c>
      <c r="O67">
        <f t="shared" si="7"/>
        <v>25.042045428571782</v>
      </c>
      <c r="P67">
        <f t="shared" si="8"/>
        <v>0</v>
      </c>
      <c r="Q67">
        <f t="shared" si="9"/>
        <v>627.10403924665286</v>
      </c>
      <c r="R67">
        <f t="shared" si="5"/>
        <v>8.4888162906291047</v>
      </c>
    </row>
    <row r="68" spans="1:18" x14ac:dyDescent="0.25">
      <c r="A68">
        <f>Input!G69</f>
        <v>221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1.3728482922848374E+27</v>
      </c>
      <c r="E68" s="4">
        <f>Input!I69</f>
        <v>5158.0133325714287</v>
      </c>
      <c r="F68">
        <f t="shared" ref="F68:F84" si="14">E68-$E$3</f>
        <v>1088.2883214285712</v>
      </c>
      <c r="G68">
        <f t="shared" si="10"/>
        <v>56.070544748267977</v>
      </c>
      <c r="H68">
        <f t="shared" si="6"/>
        <v>1065473.5384948282</v>
      </c>
      <c r="I68">
        <f t="shared" ref="I68:I84" si="15">(G68-$J$4)^2</f>
        <v>305826.21981747472</v>
      </c>
      <c r="N68" s="4">
        <f>Input!J69</f>
        <v>30.950151857143283</v>
      </c>
      <c r="O68">
        <f t="shared" si="7"/>
        <v>26.844278142858002</v>
      </c>
      <c r="P68">
        <f t="shared" si="8"/>
        <v>0</v>
      </c>
      <c r="Q68">
        <f t="shared" si="9"/>
        <v>720.61526901112381</v>
      </c>
      <c r="R68">
        <f t="shared" ref="R68:R84" si="16">(O68-$S$4)^2</f>
        <v>22.238675702024661</v>
      </c>
    </row>
    <row r="69" spans="1:18" x14ac:dyDescent="0.25">
      <c r="A69">
        <f>Input!G70</f>
        <v>222</v>
      </c>
      <c r="B69">
        <f t="shared" si="11"/>
        <v>66</v>
      </c>
      <c r="C69">
        <f t="shared" si="12"/>
        <v>4.6071866343312918E+28</v>
      </c>
      <c r="D69" s="4">
        <f t="shared" si="13"/>
        <v>3.7317885661489057E+27</v>
      </c>
      <c r="E69" s="4">
        <f>Input!I70</f>
        <v>5190.3518184285713</v>
      </c>
      <c r="F69">
        <f t="shared" si="14"/>
        <v>1120.6268072857138</v>
      </c>
      <c r="G69">
        <f t="shared" si="10"/>
        <v>56.070544748267977</v>
      </c>
      <c r="H69">
        <f t="shared" ref="H69:H84" si="17">(F69-G69)^2</f>
        <v>1133280.036107695</v>
      </c>
      <c r="I69">
        <f t="shared" si="15"/>
        <v>305826.21981747472</v>
      </c>
      <c r="N69" s="4">
        <f>Input!J70</f>
        <v>32.338485857142587</v>
      </c>
      <c r="O69">
        <f t="shared" ref="O69:O84" si="18">N69-$N$3</f>
        <v>28.232612142857306</v>
      </c>
      <c r="P69">
        <f t="shared" ref="P69:P84" si="19">$Y$3*((1/$AA$3)*(1/SQRT(2*PI()))*EXP(-1*D69*D69/2))</f>
        <v>0</v>
      </c>
      <c r="Q69">
        <f t="shared" ref="Q69:Q84" si="20">(O69-P69)^2</f>
        <v>797.08038840901384</v>
      </c>
      <c r="R69">
        <f t="shared" si="16"/>
        <v>37.260330296553619</v>
      </c>
    </row>
    <row r="70" spans="1:18" x14ac:dyDescent="0.25">
      <c r="A70">
        <f>Input!G71</f>
        <v>223</v>
      </c>
      <c r="B70">
        <f t="shared" si="11"/>
        <v>67</v>
      </c>
      <c r="C70">
        <f t="shared" si="12"/>
        <v>1.2523631708422139E+29</v>
      </c>
      <c r="D70" s="4">
        <f t="shared" si="13"/>
        <v>1.0144053047013807E+28</v>
      </c>
      <c r="E70" s="4">
        <f>Input!I71</f>
        <v>5224.9939454285714</v>
      </c>
      <c r="F70">
        <f t="shared" si="14"/>
        <v>1155.2689342857138</v>
      </c>
      <c r="G70">
        <f t="shared" ref="G70:G84" si="21">G69+P70</f>
        <v>56.070544748267977</v>
      </c>
      <c r="H70">
        <f t="shared" si="17"/>
        <v>1208237.0995617143</v>
      </c>
      <c r="I70">
        <f t="shared" si="15"/>
        <v>305826.21981747472</v>
      </c>
      <c r="N70" s="4">
        <f>Input!J71</f>
        <v>34.642127000000073</v>
      </c>
      <c r="O70">
        <f t="shared" si="18"/>
        <v>30.536253285714793</v>
      </c>
      <c r="P70">
        <f t="shared" si="19"/>
        <v>0</v>
      </c>
      <c r="Q70">
        <f t="shared" si="20"/>
        <v>932.46276472932743</v>
      </c>
      <c r="R70">
        <f t="shared" si="16"/>
        <v>70.690515371238192</v>
      </c>
    </row>
    <row r="71" spans="1:18" x14ac:dyDescent="0.25">
      <c r="A71">
        <f>Input!G72</f>
        <v>224</v>
      </c>
      <c r="B71">
        <f t="shared" si="11"/>
        <v>68</v>
      </c>
      <c r="C71">
        <f t="shared" si="12"/>
        <v>3.4042760499317408E+29</v>
      </c>
      <c r="D71" s="4">
        <f t="shared" si="13"/>
        <v>2.757439506462224E+28</v>
      </c>
      <c r="E71" s="4">
        <f>Input!I72</f>
        <v>5261.5565617142856</v>
      </c>
      <c r="F71">
        <f t="shared" si="14"/>
        <v>1191.8315505714281</v>
      </c>
      <c r="G71">
        <f t="shared" si="21"/>
        <v>56.070544748267977</v>
      </c>
      <c r="H71">
        <f t="shared" si="17"/>
        <v>1289953.0623484363</v>
      </c>
      <c r="I71">
        <f t="shared" si="15"/>
        <v>305826.21981747472</v>
      </c>
      <c r="N71" s="4">
        <f>Input!J72</f>
        <v>36.562616285714284</v>
      </c>
      <c r="O71">
        <f t="shared" si="18"/>
        <v>32.456742571429004</v>
      </c>
      <c r="P71">
        <f t="shared" si="19"/>
        <v>0</v>
      </c>
      <c r="Q71">
        <f t="shared" si="20"/>
        <v>1053.4401383480117</v>
      </c>
      <c r="R71">
        <f t="shared" si="16"/>
        <v>106.67284036900556</v>
      </c>
    </row>
    <row r="72" spans="1:18" x14ac:dyDescent="0.25">
      <c r="A72">
        <f>Input!G73</f>
        <v>225</v>
      </c>
      <c r="B72">
        <f t="shared" si="11"/>
        <v>69</v>
      </c>
      <c r="C72">
        <f t="shared" si="12"/>
        <v>9.2537817255877872E+29</v>
      </c>
      <c r="D72" s="4">
        <f t="shared" si="13"/>
        <v>7.49549770349134E+28</v>
      </c>
      <c r="E72" s="4">
        <f>Input!I73</f>
        <v>5299.9237757142855</v>
      </c>
      <c r="F72">
        <f t="shared" si="14"/>
        <v>1230.198764571428</v>
      </c>
      <c r="G72">
        <f t="shared" si="21"/>
        <v>56.070544748267977</v>
      </c>
      <c r="H72">
        <f t="shared" si="17"/>
        <v>1378577.0765851026</v>
      </c>
      <c r="I72">
        <f t="shared" si="15"/>
        <v>305826.21981747472</v>
      </c>
      <c r="N72" s="4">
        <f>Input!J73</f>
        <v>38.367213999999876</v>
      </c>
      <c r="O72">
        <f t="shared" si="18"/>
        <v>34.261340285714596</v>
      </c>
      <c r="P72">
        <f t="shared" si="19"/>
        <v>0</v>
      </c>
      <c r="Q72">
        <f t="shared" si="20"/>
        <v>1173.83943817353</v>
      </c>
      <c r="R72">
        <f t="shared" si="16"/>
        <v>147.20610209274983</v>
      </c>
    </row>
    <row r="73" spans="1:18" x14ac:dyDescent="0.25">
      <c r="A73">
        <f>Input!G74</f>
        <v>226</v>
      </c>
      <c r="B73">
        <f t="shared" si="11"/>
        <v>70</v>
      </c>
      <c r="C73">
        <f t="shared" si="12"/>
        <v>2.5154386709191669E+30</v>
      </c>
      <c r="D73" s="4">
        <f t="shared" si="13"/>
        <v>2.0374875202657013E+29</v>
      </c>
      <c r="E73" s="4">
        <f>Input!I74</f>
        <v>5340.7270784285711</v>
      </c>
      <c r="F73">
        <f t="shared" si="14"/>
        <v>1271.0020672857136</v>
      </c>
      <c r="G73">
        <f t="shared" si="21"/>
        <v>56.070544748267977</v>
      </c>
      <c r="H73">
        <f t="shared" si="17"/>
        <v>1476058.6044551556</v>
      </c>
      <c r="I73">
        <f t="shared" si="15"/>
        <v>305826.21981747472</v>
      </c>
      <c r="N73" s="4">
        <f>Input!J74</f>
        <v>40.803302714285564</v>
      </c>
      <c r="O73">
        <f t="shared" si="18"/>
        <v>36.697429000000284</v>
      </c>
      <c r="P73">
        <f t="shared" si="19"/>
        <v>0</v>
      </c>
      <c r="Q73">
        <f t="shared" si="20"/>
        <v>1346.7012952100617</v>
      </c>
      <c r="R73">
        <f t="shared" si="16"/>
        <v>212.25403886646848</v>
      </c>
    </row>
    <row r="74" spans="1:18" x14ac:dyDescent="0.25">
      <c r="A74">
        <f>Input!G75</f>
        <v>227</v>
      </c>
      <c r="B74">
        <f t="shared" si="11"/>
        <v>71</v>
      </c>
      <c r="C74">
        <f t="shared" si="12"/>
        <v>6.8376712297627441E+30</v>
      </c>
      <c r="D74" s="4">
        <f t="shared" si="13"/>
        <v>5.5384653020503376E+29</v>
      </c>
      <c r="E74" s="4">
        <f>Input!I75</f>
        <v>5385.8514821428562</v>
      </c>
      <c r="F74">
        <f t="shared" si="14"/>
        <v>1316.1264709999987</v>
      </c>
      <c r="G74">
        <f t="shared" si="21"/>
        <v>56.070544748267977</v>
      </c>
      <c r="H74">
        <f t="shared" si="17"/>
        <v>1587740.9372821068</v>
      </c>
      <c r="I74">
        <f t="shared" si="15"/>
        <v>305826.21981747472</v>
      </c>
      <c r="N74" s="4">
        <f>Input!J75</f>
        <v>45.124403714285108</v>
      </c>
      <c r="O74">
        <f t="shared" si="18"/>
        <v>41.018529999999828</v>
      </c>
      <c r="P74">
        <f t="shared" si="19"/>
        <v>0</v>
      </c>
      <c r="Q74">
        <f t="shared" si="20"/>
        <v>1682.5198033608858</v>
      </c>
      <c r="R74">
        <f t="shared" si="16"/>
        <v>356.83368287842313</v>
      </c>
    </row>
    <row r="75" spans="1:18" x14ac:dyDescent="0.25">
      <c r="A75">
        <f>Input!G76</f>
        <v>228</v>
      </c>
      <c r="B75">
        <f t="shared" si="11"/>
        <v>72</v>
      </c>
      <c r="C75">
        <f t="shared" si="12"/>
        <v>1.8586717452841279E+31</v>
      </c>
      <c r="D75" s="4">
        <f t="shared" si="13"/>
        <v>1.5055109588114368E+30</v>
      </c>
      <c r="E75" s="4">
        <f>Input!I76</f>
        <v>5435.4932929999995</v>
      </c>
      <c r="F75">
        <f t="shared" si="14"/>
        <v>1365.768281857142</v>
      </c>
      <c r="G75">
        <f t="shared" si="21"/>
        <v>56.070544748267977</v>
      </c>
      <c r="H75">
        <f t="shared" si="17"/>
        <v>1715308.1625881051</v>
      </c>
      <c r="I75">
        <f t="shared" si="15"/>
        <v>305826.21981747472</v>
      </c>
      <c r="N75" s="4">
        <f>Input!J76</f>
        <v>49.641810857143355</v>
      </c>
      <c r="O75">
        <f t="shared" si="18"/>
        <v>45.535937142858074</v>
      </c>
      <c r="P75">
        <f t="shared" si="19"/>
        <v>0</v>
      </c>
      <c r="Q75">
        <f t="shared" si="20"/>
        <v>2073.5215714783217</v>
      </c>
      <c r="R75">
        <f t="shared" si="16"/>
        <v>547.9086705634835</v>
      </c>
    </row>
    <row r="76" spans="1:18" x14ac:dyDescent="0.25">
      <c r="A76">
        <f>Input!G77</f>
        <v>229</v>
      </c>
      <c r="B76">
        <f t="shared" si="11"/>
        <v>73</v>
      </c>
      <c r="C76">
        <f t="shared" si="12"/>
        <v>5.0523936302761039E+31</v>
      </c>
      <c r="D76" s="4">
        <f t="shared" si="13"/>
        <v>4.0924030818830826E+30</v>
      </c>
      <c r="E76" s="4">
        <f>Input!I77</f>
        <v>5491.9301357142849</v>
      </c>
      <c r="F76">
        <f t="shared" si="14"/>
        <v>1422.2051245714274</v>
      </c>
      <c r="G76">
        <f t="shared" si="21"/>
        <v>56.070544748267977</v>
      </c>
      <c r="H76">
        <f t="shared" si="17"/>
        <v>1866323.6901886002</v>
      </c>
      <c r="I76">
        <f t="shared" si="15"/>
        <v>305826.21981747472</v>
      </c>
      <c r="N76" s="4">
        <f>Input!J77</f>
        <v>56.436842714285376</v>
      </c>
      <c r="O76">
        <f t="shared" si="18"/>
        <v>52.330969000000096</v>
      </c>
      <c r="P76">
        <f t="shared" si="19"/>
        <v>0</v>
      </c>
      <c r="Q76">
        <f t="shared" si="20"/>
        <v>2738.5303164789711</v>
      </c>
      <c r="R76">
        <f t="shared" si="16"/>
        <v>912.18985234646937</v>
      </c>
    </row>
    <row r="77" spans="1:18" x14ac:dyDescent="0.25">
      <c r="A77">
        <f>Input!G78</f>
        <v>230</v>
      </c>
      <c r="B77">
        <f t="shared" si="11"/>
        <v>74</v>
      </c>
      <c r="C77">
        <f t="shared" si="12"/>
        <v>1.3733829795401761E+32</v>
      </c>
      <c r="D77" s="4">
        <f t="shared" si="13"/>
        <v>1.1124304932212578E+31</v>
      </c>
      <c r="E77" s="4">
        <f>Input!I78</f>
        <v>5555.1809312857149</v>
      </c>
      <c r="F77">
        <f t="shared" si="14"/>
        <v>1485.4559201428574</v>
      </c>
      <c r="G77">
        <f t="shared" si="21"/>
        <v>56.070544748267977</v>
      </c>
      <c r="H77">
        <f t="shared" si="17"/>
        <v>2043142.551391931</v>
      </c>
      <c r="I77">
        <f t="shared" si="15"/>
        <v>305826.21981747472</v>
      </c>
      <c r="N77" s="4">
        <f>Input!J78</f>
        <v>63.25079557142999</v>
      </c>
      <c r="O77">
        <f t="shared" si="18"/>
        <v>59.144921857144709</v>
      </c>
      <c r="P77">
        <f t="shared" si="19"/>
        <v>0</v>
      </c>
      <c r="Q77">
        <f t="shared" si="20"/>
        <v>3498.1217814877541</v>
      </c>
      <c r="R77">
        <f t="shared" si="16"/>
        <v>1370.2163678906884</v>
      </c>
    </row>
    <row r="78" spans="1:18" x14ac:dyDescent="0.25">
      <c r="A78">
        <f>Input!G79</f>
        <v>231</v>
      </c>
      <c r="B78">
        <f t="shared" si="11"/>
        <v>75</v>
      </c>
      <c r="C78">
        <f t="shared" si="12"/>
        <v>3.7332419967990015E+32</v>
      </c>
      <c r="D78" s="4">
        <f t="shared" si="13"/>
        <v>3.0238995951470782E+31</v>
      </c>
      <c r="E78" s="4">
        <f>Input!I79</f>
        <v>5625.2385842857138</v>
      </c>
      <c r="F78">
        <f t="shared" si="14"/>
        <v>1555.5135731428563</v>
      </c>
      <c r="G78">
        <f t="shared" si="21"/>
        <v>56.070544748267977</v>
      </c>
      <c r="H78">
        <f t="shared" si="17"/>
        <v>2248329.3954011342</v>
      </c>
      <c r="I78">
        <f t="shared" si="15"/>
        <v>305826.21981747472</v>
      </c>
      <c r="N78" s="4">
        <f>Input!J79</f>
        <v>70.057652999998936</v>
      </c>
      <c r="O78">
        <f t="shared" si="18"/>
        <v>65.951779285713656</v>
      </c>
      <c r="P78">
        <f t="shared" si="19"/>
        <v>0</v>
      </c>
      <c r="Q78">
        <f t="shared" si="20"/>
        <v>4349.6371909514892</v>
      </c>
      <c r="R78">
        <f t="shared" si="16"/>
        <v>1920.4808501035009</v>
      </c>
    </row>
    <row r="79" spans="1:18" x14ac:dyDescent="0.25">
      <c r="A79">
        <f>Input!G80</f>
        <v>232</v>
      </c>
      <c r="B79">
        <f t="shared" si="11"/>
        <v>76</v>
      </c>
      <c r="C79">
        <f t="shared" si="12"/>
        <v>1.0148003881138887E+33</v>
      </c>
      <c r="D79" s="4">
        <f t="shared" si="13"/>
        <v>8.2198113205729673E+31</v>
      </c>
      <c r="E79" s="4">
        <f>Input!I80</f>
        <v>5700.8826854285717</v>
      </c>
      <c r="F79">
        <f t="shared" si="14"/>
        <v>1631.1576742857142</v>
      </c>
      <c r="G79">
        <f t="shared" si="21"/>
        <v>56.070544748267977</v>
      </c>
      <c r="H79">
        <f t="shared" si="17"/>
        <v>2480899.4656345118</v>
      </c>
      <c r="I79">
        <f t="shared" si="15"/>
        <v>305826.21981747472</v>
      </c>
      <c r="N79" s="4">
        <f>Input!J80</f>
        <v>75.644101142857835</v>
      </c>
      <c r="O79">
        <f t="shared" si="18"/>
        <v>71.538227428572554</v>
      </c>
      <c r="P79">
        <f t="shared" si="19"/>
        <v>0</v>
      </c>
      <c r="Q79">
        <f t="shared" si="20"/>
        <v>5117.7179836221703</v>
      </c>
      <c r="R79">
        <f t="shared" si="16"/>
        <v>2441.3223402419935</v>
      </c>
    </row>
    <row r="80" spans="1:18" x14ac:dyDescent="0.25">
      <c r="A80">
        <f>Input!G81</f>
        <v>233</v>
      </c>
      <c r="B80">
        <f t="shared" si="11"/>
        <v>77</v>
      </c>
      <c r="C80">
        <f t="shared" si="12"/>
        <v>2.7585134545231703E+33</v>
      </c>
      <c r="D80" s="4">
        <f t="shared" si="13"/>
        <v>2.2343763746075443E+32</v>
      </c>
      <c r="E80" s="4">
        <f>Input!I81</f>
        <v>5784.1448851428568</v>
      </c>
      <c r="F80">
        <f t="shared" si="14"/>
        <v>1714.4198739999993</v>
      </c>
      <c r="G80">
        <f t="shared" si="21"/>
        <v>56.070544748267977</v>
      </c>
      <c r="H80">
        <f t="shared" si="17"/>
        <v>2750122.4978296668</v>
      </c>
      <c r="I80">
        <f t="shared" si="15"/>
        <v>305826.21981747472</v>
      </c>
      <c r="N80" s="4">
        <f>Input!J81</f>
        <v>83.262199714285089</v>
      </c>
      <c r="O80">
        <f t="shared" si="18"/>
        <v>79.156325999999808</v>
      </c>
      <c r="P80">
        <f t="shared" si="19"/>
        <v>0</v>
      </c>
      <c r="Q80">
        <f t="shared" si="20"/>
        <v>6265.7239458182457</v>
      </c>
      <c r="R80">
        <f t="shared" si="16"/>
        <v>3252.1742952306822</v>
      </c>
    </row>
    <row r="81" spans="1:18" x14ac:dyDescent="0.25">
      <c r="A81">
        <f>Input!G82</f>
        <v>234</v>
      </c>
      <c r="B81">
        <f t="shared" si="11"/>
        <v>78</v>
      </c>
      <c r="C81">
        <f t="shared" si="12"/>
        <v>7.4984169969901209E+33</v>
      </c>
      <c r="D81" s="4">
        <f t="shared" si="13"/>
        <v>6.0736646970338889E+32</v>
      </c>
      <c r="E81" s="4">
        <f>Input!I82</f>
        <v>5876.0516520000001</v>
      </c>
      <c r="F81">
        <f t="shared" si="14"/>
        <v>1806.3266408571426</v>
      </c>
      <c r="G81">
        <f t="shared" si="21"/>
        <v>56.070544748267977</v>
      </c>
      <c r="H81">
        <f t="shared" si="17"/>
        <v>3063396.401966278</v>
      </c>
      <c r="I81">
        <f t="shared" si="15"/>
        <v>305826.21981747472</v>
      </c>
      <c r="N81" s="4">
        <f>Input!J82</f>
        <v>91.906766857143339</v>
      </c>
      <c r="O81">
        <f t="shared" si="18"/>
        <v>87.800893142858058</v>
      </c>
      <c r="P81">
        <f t="shared" si="19"/>
        <v>0</v>
      </c>
      <c r="Q81">
        <f t="shared" si="20"/>
        <v>7708.9968366835792</v>
      </c>
      <c r="R81">
        <f t="shared" si="16"/>
        <v>4312.8647837470362</v>
      </c>
    </row>
    <row r="82" spans="1:18" x14ac:dyDescent="0.25">
      <c r="A82">
        <f>Input!G83</f>
        <v>235</v>
      </c>
      <c r="B82">
        <f t="shared" si="11"/>
        <v>79</v>
      </c>
      <c r="C82">
        <f t="shared" si="12"/>
        <v>2.0382810665126688E+34</v>
      </c>
      <c r="D82" s="4">
        <f t="shared" si="13"/>
        <v>1.6509932378100432E+33</v>
      </c>
      <c r="E82" s="4">
        <f>Input!I83</f>
        <v>5978.2349288571431</v>
      </c>
      <c r="F82">
        <f t="shared" si="14"/>
        <v>1908.5099177142856</v>
      </c>
      <c r="G82">
        <f t="shared" si="21"/>
        <v>56.070544748267977</v>
      </c>
      <c r="H82">
        <f t="shared" si="17"/>
        <v>3431531.6305147326</v>
      </c>
      <c r="I82">
        <f t="shared" si="15"/>
        <v>305826.21981747472</v>
      </c>
      <c r="N82" s="4">
        <f>Input!J83</f>
        <v>102.18327685714303</v>
      </c>
      <c r="O82">
        <f t="shared" si="18"/>
        <v>98.077403142857747</v>
      </c>
      <c r="P82">
        <f t="shared" si="19"/>
        <v>0</v>
      </c>
      <c r="Q82">
        <f t="shared" si="20"/>
        <v>9619.1770072466425</v>
      </c>
      <c r="R82">
        <f t="shared" si="16"/>
        <v>5768.2376957637525</v>
      </c>
    </row>
    <row r="83" spans="1:18" x14ac:dyDescent="0.25">
      <c r="A83">
        <f>Input!G84</f>
        <v>236</v>
      </c>
      <c r="B83">
        <f t="shared" si="11"/>
        <v>80</v>
      </c>
      <c r="C83">
        <f t="shared" si="12"/>
        <v>5.5406223843935098E+34</v>
      </c>
      <c r="D83" s="4">
        <f t="shared" si="13"/>
        <v>4.4878649172478033E+33</v>
      </c>
      <c r="E83" s="4">
        <f>Input!I84</f>
        <v>6091.3853349999999</v>
      </c>
      <c r="F83">
        <f t="shared" si="14"/>
        <v>2021.6603238571424</v>
      </c>
      <c r="G83">
        <f t="shared" si="21"/>
        <v>56.070544748267977</v>
      </c>
      <c r="H83">
        <f t="shared" si="17"/>
        <v>3863543.1797372736</v>
      </c>
      <c r="I83">
        <f t="shared" si="15"/>
        <v>305826.21981747472</v>
      </c>
      <c r="N83" s="4">
        <f>Input!J84</f>
        <v>113.15040614285681</v>
      </c>
      <c r="O83">
        <f t="shared" si="18"/>
        <v>109.04453242857153</v>
      </c>
      <c r="P83">
        <f t="shared" si="19"/>
        <v>0</v>
      </c>
      <c r="Q83">
        <f t="shared" si="20"/>
        <v>11890.710052565788</v>
      </c>
      <c r="R83">
        <f t="shared" si="16"/>
        <v>7554.3987612415895</v>
      </c>
    </row>
    <row r="84" spans="1:18" x14ac:dyDescent="0.25">
      <c r="A84">
        <f>Input!G85</f>
        <v>237</v>
      </c>
      <c r="B84">
        <f t="shared" si="11"/>
        <v>81</v>
      </c>
      <c r="C84">
        <f t="shared" si="12"/>
        <v>1.5060973145850306E+35</v>
      </c>
      <c r="D84" s="4">
        <f t="shared" si="13"/>
        <v>1.2199281653133561E+34</v>
      </c>
      <c r="E84" s="4">
        <f>Input!I85</f>
        <v>6216.8368064285705</v>
      </c>
      <c r="F84">
        <f t="shared" si="14"/>
        <v>2147.111795285713</v>
      </c>
      <c r="G84">
        <f t="shared" si="21"/>
        <v>56.070544748267977</v>
      </c>
      <c r="H84">
        <f t="shared" si="17"/>
        <v>4372453.5114492029</v>
      </c>
      <c r="I84">
        <f t="shared" si="15"/>
        <v>305826.21981747472</v>
      </c>
      <c r="N84" s="4">
        <f>Input!J85</f>
        <v>125.45147142857058</v>
      </c>
      <c r="O84">
        <f t="shared" si="18"/>
        <v>121.3455977142853</v>
      </c>
      <c r="P84">
        <f t="shared" si="19"/>
        <v>0</v>
      </c>
      <c r="Q84">
        <f t="shared" si="20"/>
        <v>14724.754084637163</v>
      </c>
      <c r="R84">
        <f t="shared" si="16"/>
        <v>9844.0348396598965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Input</vt:lpstr>
      <vt:lpstr>Extreme_Type1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2021-08-17T21:57:17Z</dcterms:modified>
</cp:coreProperties>
</file>