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1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6" l="1"/>
  <c r="A121" i="16" l="1"/>
  <c r="D121" i="16"/>
  <c r="M121" i="16"/>
  <c r="A122" i="16"/>
  <c r="D122" i="16"/>
  <c r="M122" i="16"/>
  <c r="A123" i="16"/>
  <c r="D123" i="16"/>
  <c r="M123" i="16"/>
  <c r="A124" i="16"/>
  <c r="D124" i="16"/>
  <c r="M124" i="16"/>
  <c r="A125" i="16"/>
  <c r="D125" i="16"/>
  <c r="M125" i="16"/>
  <c r="A126" i="16"/>
  <c r="D126" i="16"/>
  <c r="M126" i="16"/>
  <c r="A127" i="16"/>
  <c r="D127" i="16"/>
  <c r="M127" i="16"/>
  <c r="A128" i="16"/>
  <c r="D128" i="16"/>
  <c r="M128" i="16"/>
  <c r="A129" i="16"/>
  <c r="D129" i="16"/>
  <c r="M129" i="16"/>
  <c r="A130" i="16"/>
  <c r="D130" i="16"/>
  <c r="M130" i="16"/>
  <c r="A131" i="16"/>
  <c r="D131" i="16"/>
  <c r="M131" i="16"/>
  <c r="A85" i="16"/>
  <c r="D85" i="16"/>
  <c r="M85" i="16"/>
  <c r="A86" i="16"/>
  <c r="D86" i="16"/>
  <c r="M86" i="16"/>
  <c r="A87" i="16"/>
  <c r="D87" i="16"/>
  <c r="M87" i="16"/>
  <c r="A88" i="16"/>
  <c r="D88" i="16"/>
  <c r="M88" i="16"/>
  <c r="A89" i="16"/>
  <c r="D89" i="16"/>
  <c r="M89" i="16"/>
  <c r="A90" i="16"/>
  <c r="D90" i="16"/>
  <c r="M90" i="16"/>
  <c r="A91" i="16"/>
  <c r="D91" i="16"/>
  <c r="M91" i="16"/>
  <c r="A92" i="16"/>
  <c r="D92" i="16"/>
  <c r="M92" i="16"/>
  <c r="A93" i="16"/>
  <c r="D93" i="16"/>
  <c r="M93" i="16"/>
  <c r="A94" i="16"/>
  <c r="D94" i="16"/>
  <c r="M94" i="16"/>
  <c r="A95" i="16"/>
  <c r="D95" i="16"/>
  <c r="M95" i="16"/>
  <c r="A96" i="16"/>
  <c r="D96" i="16"/>
  <c r="M96" i="16"/>
  <c r="A97" i="16"/>
  <c r="D97" i="16"/>
  <c r="M97" i="16"/>
  <c r="A98" i="16"/>
  <c r="D98" i="16"/>
  <c r="M98" i="16"/>
  <c r="A99" i="16"/>
  <c r="D99" i="16"/>
  <c r="M99" i="16"/>
  <c r="A100" i="16"/>
  <c r="D100" i="16"/>
  <c r="M100" i="16"/>
  <c r="A101" i="16"/>
  <c r="D101" i="16"/>
  <c r="M101" i="16"/>
  <c r="A102" i="16"/>
  <c r="D102" i="16"/>
  <c r="M102" i="16"/>
  <c r="A103" i="16"/>
  <c r="D103" i="16"/>
  <c r="M103" i="16"/>
  <c r="A104" i="16"/>
  <c r="D104" i="16"/>
  <c r="M104" i="16"/>
  <c r="A105" i="16"/>
  <c r="D105" i="16"/>
  <c r="M105" i="16"/>
  <c r="A106" i="16"/>
  <c r="D106" i="16"/>
  <c r="M106" i="16"/>
  <c r="A107" i="16"/>
  <c r="D107" i="16"/>
  <c r="M107" i="16"/>
  <c r="A108" i="16"/>
  <c r="D108" i="16"/>
  <c r="M108" i="16"/>
  <c r="A109" i="16"/>
  <c r="D109" i="16"/>
  <c r="M109" i="16"/>
  <c r="A110" i="16"/>
  <c r="D110" i="16"/>
  <c r="M110" i="16"/>
  <c r="A111" i="16"/>
  <c r="D111" i="16"/>
  <c r="M111" i="16"/>
  <c r="A112" i="16"/>
  <c r="D112" i="16"/>
  <c r="M112" i="16"/>
  <c r="A113" i="16"/>
  <c r="D113" i="16"/>
  <c r="M113" i="16"/>
  <c r="A114" i="16"/>
  <c r="D114" i="16"/>
  <c r="M114" i="16"/>
  <c r="A115" i="16"/>
  <c r="D115" i="16"/>
  <c r="M115" i="16"/>
  <c r="A116" i="16"/>
  <c r="D116" i="16"/>
  <c r="M116" i="16"/>
  <c r="A117" i="16"/>
  <c r="D117" i="16"/>
  <c r="M117" i="16"/>
  <c r="A118" i="16"/>
  <c r="D118" i="16"/>
  <c r="M118" i="16"/>
  <c r="A119" i="16"/>
  <c r="D119" i="16"/>
  <c r="M119" i="16"/>
  <c r="A120" i="16"/>
  <c r="D120" i="16"/>
  <c r="M120" i="16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O36" i="17" s="1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F73" i="13" s="1"/>
  <c r="E74" i="13"/>
  <c r="E75" i="13"/>
  <c r="E76" i="13"/>
  <c r="E77" i="13"/>
  <c r="F77" i="13" s="1"/>
  <c r="E78" i="13"/>
  <c r="E79" i="13"/>
  <c r="E80" i="13"/>
  <c r="E81" i="13"/>
  <c r="F81" i="13" s="1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A3" i="1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B72" i="5" s="1"/>
  <c r="A73" i="5"/>
  <c r="A74" i="5"/>
  <c r="A75" i="5"/>
  <c r="A76" i="5"/>
  <c r="B76" i="5" s="1"/>
  <c r="A77" i="5"/>
  <c r="A78" i="5"/>
  <c r="A79" i="5"/>
  <c r="A80" i="5"/>
  <c r="B80" i="5" s="1"/>
  <c r="A81" i="5"/>
  <c r="A82" i="5"/>
  <c r="A83" i="5"/>
  <c r="A84" i="5"/>
  <c r="B84" i="5" s="1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31" i="16" l="1"/>
  <c r="C31" i="16" s="1"/>
  <c r="O31" i="16" s="1"/>
  <c r="B119" i="16"/>
  <c r="C119" i="16" s="1"/>
  <c r="O119" i="16" s="1"/>
  <c r="B126" i="16"/>
  <c r="C126" i="16" s="1"/>
  <c r="O126" i="16" s="1"/>
  <c r="B92" i="16"/>
  <c r="C92" i="16" s="1"/>
  <c r="O92" i="16" s="1"/>
  <c r="B117" i="16"/>
  <c r="C117" i="16" s="1"/>
  <c r="O117" i="16" s="1"/>
  <c r="B124" i="16"/>
  <c r="C124" i="16" s="1"/>
  <c r="O124" i="16" s="1"/>
  <c r="B85" i="16"/>
  <c r="C85" i="16" s="1"/>
  <c r="O85" i="16" s="1"/>
  <c r="B89" i="16"/>
  <c r="C89" i="16" s="1"/>
  <c r="O89" i="16" s="1"/>
  <c r="B93" i="16"/>
  <c r="C93" i="16" s="1"/>
  <c r="O93" i="16" s="1"/>
  <c r="B97" i="16"/>
  <c r="C97" i="16" s="1"/>
  <c r="O97" i="16" s="1"/>
  <c r="B101" i="16"/>
  <c r="C101" i="16" s="1"/>
  <c r="O101" i="16" s="1"/>
  <c r="B110" i="16"/>
  <c r="C110" i="16" s="1"/>
  <c r="O110" i="16" s="1"/>
  <c r="B105" i="16"/>
  <c r="C105" i="16" s="1"/>
  <c r="O105" i="16" s="1"/>
  <c r="B113" i="16"/>
  <c r="C113" i="16" s="1"/>
  <c r="O113" i="16" s="1"/>
  <c r="B122" i="16"/>
  <c r="C122" i="16" s="1"/>
  <c r="O122" i="16" s="1"/>
  <c r="B114" i="16"/>
  <c r="C114" i="16" s="1"/>
  <c r="O114" i="16" s="1"/>
  <c r="B87" i="16"/>
  <c r="C87" i="16" s="1"/>
  <c r="O87" i="16" s="1"/>
  <c r="B99" i="16"/>
  <c r="C99" i="16" s="1"/>
  <c r="O99" i="16" s="1"/>
  <c r="B111" i="16"/>
  <c r="C111" i="16" s="1"/>
  <c r="O111" i="16" s="1"/>
  <c r="B95" i="16"/>
  <c r="C95" i="16" s="1"/>
  <c r="O95" i="16" s="1"/>
  <c r="B115" i="16"/>
  <c r="C115" i="16" s="1"/>
  <c r="O115" i="16" s="1"/>
  <c r="B129" i="16"/>
  <c r="C129" i="16" s="1"/>
  <c r="O129" i="16" s="1"/>
  <c r="B108" i="16"/>
  <c r="C108" i="16" s="1"/>
  <c r="O108" i="16" s="1"/>
  <c r="B112" i="16"/>
  <c r="C112" i="16" s="1"/>
  <c r="O112" i="16" s="1"/>
  <c r="B130" i="16"/>
  <c r="C130" i="16" s="1"/>
  <c r="O130" i="16" s="1"/>
  <c r="B128" i="16"/>
  <c r="C128" i="16" s="1"/>
  <c r="O128" i="16" s="1"/>
  <c r="B109" i="16"/>
  <c r="C109" i="16" s="1"/>
  <c r="O109" i="16" s="1"/>
  <c r="B103" i="16"/>
  <c r="C103" i="16" s="1"/>
  <c r="O103" i="16" s="1"/>
  <c r="B98" i="16"/>
  <c r="C98" i="16" s="1"/>
  <c r="O98" i="16" s="1"/>
  <c r="B88" i="16"/>
  <c r="C88" i="16" s="1"/>
  <c r="O88" i="16" s="1"/>
  <c r="B125" i="16"/>
  <c r="C125" i="16" s="1"/>
  <c r="O125" i="16" s="1"/>
  <c r="B107" i="16"/>
  <c r="C107" i="16" s="1"/>
  <c r="O107" i="16" s="1"/>
  <c r="B91" i="16"/>
  <c r="C91" i="16" s="1"/>
  <c r="O91" i="16" s="1"/>
  <c r="B120" i="16"/>
  <c r="C120" i="16" s="1"/>
  <c r="O120" i="16" s="1"/>
  <c r="B123" i="16"/>
  <c r="C123" i="16" s="1"/>
  <c r="O123" i="16" s="1"/>
  <c r="B90" i="16"/>
  <c r="C90" i="16" s="1"/>
  <c r="O90" i="16" s="1"/>
  <c r="B116" i="16"/>
  <c r="C116" i="16" s="1"/>
  <c r="O116" i="16" s="1"/>
  <c r="B106" i="16"/>
  <c r="C106" i="16" s="1"/>
  <c r="O106" i="16" s="1"/>
  <c r="B118" i="16"/>
  <c r="C118" i="16" s="1"/>
  <c r="O118" i="16" s="1"/>
  <c r="B94" i="16"/>
  <c r="C94" i="16" s="1"/>
  <c r="O94" i="16" s="1"/>
  <c r="B127" i="16"/>
  <c r="C127" i="16" s="1"/>
  <c r="O127" i="16" s="1"/>
  <c r="B102" i="16"/>
  <c r="C102" i="16" s="1"/>
  <c r="O102" i="16" s="1"/>
  <c r="B96" i="16"/>
  <c r="C96" i="16" s="1"/>
  <c r="O96" i="16" s="1"/>
  <c r="B86" i="16"/>
  <c r="C86" i="16" s="1"/>
  <c r="O86" i="16" s="1"/>
  <c r="B131" i="16"/>
  <c r="C131" i="16" s="1"/>
  <c r="O131" i="16" s="1"/>
  <c r="B100" i="16"/>
  <c r="C100" i="16" s="1"/>
  <c r="O100" i="16" s="1"/>
  <c r="B104" i="16"/>
  <c r="C104" i="16" s="1"/>
  <c r="O104" i="16" s="1"/>
  <c r="B121" i="16"/>
  <c r="C121" i="16" s="1"/>
  <c r="O121" i="16" s="1"/>
  <c r="E3" i="16"/>
  <c r="E86" i="16"/>
  <c r="E90" i="16"/>
  <c r="E118" i="16"/>
  <c r="E131" i="16"/>
  <c r="E120" i="16"/>
  <c r="E121" i="16"/>
  <c r="E129" i="16"/>
  <c r="E123" i="16"/>
  <c r="E114" i="16"/>
  <c r="E89" i="16"/>
  <c r="E106" i="16"/>
  <c r="E101" i="16"/>
  <c r="E112" i="16"/>
  <c r="E113" i="16"/>
  <c r="E104" i="16"/>
  <c r="E107" i="16"/>
  <c r="E91" i="16"/>
  <c r="E110" i="16"/>
  <c r="E100" i="16"/>
  <c r="E92" i="16"/>
  <c r="E85" i="16"/>
  <c r="E102" i="16"/>
  <c r="E111" i="16"/>
  <c r="E97" i="16"/>
  <c r="E108" i="16"/>
  <c r="E99" i="16"/>
  <c r="E105" i="16"/>
  <c r="E126" i="16"/>
  <c r="E93" i="16"/>
  <c r="E127" i="16"/>
  <c r="E98" i="16"/>
  <c r="E125" i="16"/>
  <c r="E119" i="16"/>
  <c r="E109" i="16"/>
  <c r="E122" i="16"/>
  <c r="E103" i="16"/>
  <c r="E116" i="16"/>
  <c r="E96" i="16"/>
  <c r="E117" i="16"/>
  <c r="E87" i="16"/>
  <c r="E94" i="16"/>
  <c r="E115" i="16"/>
  <c r="E124" i="16"/>
  <c r="E130" i="16"/>
  <c r="E128" i="16"/>
  <c r="E88" i="16"/>
  <c r="E95" i="16"/>
  <c r="F83" i="13"/>
  <c r="F79" i="13"/>
  <c r="F75" i="13"/>
  <c r="F71" i="13"/>
  <c r="N128" i="16"/>
  <c r="N120" i="16"/>
  <c r="P120" i="16" s="1"/>
  <c r="N113" i="16"/>
  <c r="P113" i="16" s="1"/>
  <c r="N126" i="16"/>
  <c r="P126" i="16" s="1"/>
  <c r="N85" i="16"/>
  <c r="P85" i="16" s="1"/>
  <c r="N89" i="16"/>
  <c r="P89" i="16" s="1"/>
  <c r="N93" i="16"/>
  <c r="P93" i="16" s="1"/>
  <c r="N105" i="16"/>
  <c r="P105" i="16" s="1"/>
  <c r="N110" i="16"/>
  <c r="P110" i="16" s="1"/>
  <c r="N117" i="16"/>
  <c r="P117" i="16" s="1"/>
  <c r="N92" i="16"/>
  <c r="N101" i="16"/>
  <c r="P101" i="16" s="1"/>
  <c r="N130" i="16"/>
  <c r="P130" i="16" s="1"/>
  <c r="N109" i="16"/>
  <c r="P109" i="16" s="1"/>
  <c r="N106" i="16"/>
  <c r="P106" i="16" s="1"/>
  <c r="N90" i="16"/>
  <c r="P90" i="16" s="1"/>
  <c r="N127" i="16"/>
  <c r="P127" i="16" s="1"/>
  <c r="N102" i="16"/>
  <c r="P102" i="16" s="1"/>
  <c r="N91" i="16"/>
  <c r="P91" i="16" s="1"/>
  <c r="N125" i="16"/>
  <c r="P125" i="16" s="1"/>
  <c r="N116" i="16"/>
  <c r="P116" i="16" s="1"/>
  <c r="N100" i="16"/>
  <c r="P100" i="16" s="1"/>
  <c r="N108" i="16"/>
  <c r="P108" i="16" s="1"/>
  <c r="N131" i="16"/>
  <c r="P131" i="16" s="1"/>
  <c r="N118" i="16"/>
  <c r="P118" i="16" s="1"/>
  <c r="N129" i="16"/>
  <c r="P129" i="16" s="1"/>
  <c r="N111" i="16"/>
  <c r="P111" i="16" s="1"/>
  <c r="N98" i="16"/>
  <c r="P98" i="16" s="1"/>
  <c r="N87" i="16"/>
  <c r="P87" i="16" s="1"/>
  <c r="N119" i="16"/>
  <c r="P119" i="16" s="1"/>
  <c r="N99" i="16"/>
  <c r="P99" i="16" s="1"/>
  <c r="N88" i="16"/>
  <c r="P88" i="16" s="1"/>
  <c r="N122" i="16"/>
  <c r="N94" i="16"/>
  <c r="N115" i="16"/>
  <c r="P115" i="16" s="1"/>
  <c r="N103" i="16"/>
  <c r="P103" i="16" s="1"/>
  <c r="N114" i="16"/>
  <c r="P114" i="16" s="1"/>
  <c r="N97" i="16"/>
  <c r="P97" i="16" s="1"/>
  <c r="N86" i="16"/>
  <c r="N107" i="16"/>
  <c r="P107" i="16" s="1"/>
  <c r="N95" i="16"/>
  <c r="P95" i="16" s="1"/>
  <c r="N112" i="16"/>
  <c r="P112" i="16" s="1"/>
  <c r="N104" i="16"/>
  <c r="P104" i="16" s="1"/>
  <c r="N96" i="16"/>
  <c r="P96" i="16" s="1"/>
  <c r="N123" i="16"/>
  <c r="P123" i="16" s="1"/>
  <c r="N124" i="16"/>
  <c r="N121" i="16"/>
  <c r="B5" i="16"/>
  <c r="F82" i="13"/>
  <c r="F78" i="13"/>
  <c r="F74" i="13"/>
  <c r="D350" i="15"/>
  <c r="D382" i="15"/>
  <c r="D398" i="15"/>
  <c r="D414" i="15"/>
  <c r="D415" i="15"/>
  <c r="D406" i="15"/>
  <c r="D149" i="15"/>
  <c r="D43" i="15"/>
  <c r="D150" i="15"/>
  <c r="D156" i="15"/>
  <c r="D189" i="15"/>
  <c r="D240" i="15"/>
  <c r="D341" i="15"/>
  <c r="D369" i="15"/>
  <c r="D381" i="15"/>
  <c r="D385" i="15"/>
  <c r="D183" i="15"/>
  <c r="D195" i="15"/>
  <c r="D206" i="15"/>
  <c r="D351" i="15"/>
  <c r="D391" i="15"/>
  <c r="D196" i="15"/>
  <c r="E196" i="15" s="1"/>
  <c r="D344" i="15"/>
  <c r="D352" i="15"/>
  <c r="E352" i="15" s="1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H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H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H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H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H59" i="13" s="1"/>
  <c r="F55" i="13"/>
  <c r="F51" i="13"/>
  <c r="F47" i="13"/>
  <c r="F43" i="13"/>
  <c r="H43" i="13" s="1"/>
  <c r="F39" i="13"/>
  <c r="F35" i="13"/>
  <c r="F31" i="13"/>
  <c r="F27" i="13"/>
  <c r="H27" i="13" s="1"/>
  <c r="F23" i="13"/>
  <c r="F19" i="13"/>
  <c r="F15" i="13"/>
  <c r="H15" i="13" s="1"/>
  <c r="F11" i="13"/>
  <c r="H11" i="13" s="1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H53" i="13" s="1"/>
  <c r="F49" i="13"/>
  <c r="H49" i="13" s="1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H72" i="13" s="1"/>
  <c r="F68" i="13"/>
  <c r="H68" i="13" s="1"/>
  <c r="F64" i="13"/>
  <c r="F60" i="13"/>
  <c r="F56" i="13"/>
  <c r="F52" i="13"/>
  <c r="H52" i="13" s="1"/>
  <c r="F48" i="13"/>
  <c r="H48" i="13" s="1"/>
  <c r="F44" i="13"/>
  <c r="H44" i="13" s="1"/>
  <c r="F40" i="13"/>
  <c r="F36" i="13"/>
  <c r="F32" i="13"/>
  <c r="H32" i="13" s="1"/>
  <c r="F28" i="13"/>
  <c r="F24" i="13"/>
  <c r="H24" i="13" s="1"/>
  <c r="F20" i="13"/>
  <c r="H20" i="13" s="1"/>
  <c r="F16" i="13"/>
  <c r="H16" i="13" s="1"/>
  <c r="F12" i="13"/>
  <c r="F8" i="13"/>
  <c r="H8" i="13" s="1"/>
  <c r="F4" i="13"/>
  <c r="H4" i="13" s="1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81" i="13"/>
  <c r="H73" i="13"/>
  <c r="H57" i="13"/>
  <c r="H41" i="13"/>
  <c r="H64" i="13"/>
  <c r="H56" i="13"/>
  <c r="H40" i="13"/>
  <c r="H55" i="13"/>
  <c r="H78" i="13"/>
  <c r="H46" i="13"/>
  <c r="H30" i="13"/>
  <c r="H14" i="13"/>
  <c r="H71" i="13"/>
  <c r="H39" i="13"/>
  <c r="H77" i="13"/>
  <c r="H69" i="13"/>
  <c r="H61" i="13"/>
  <c r="H47" i="13"/>
  <c r="H76" i="13"/>
  <c r="H36" i="13"/>
  <c r="H12" i="13"/>
  <c r="H23" i="13"/>
  <c r="H83" i="13"/>
  <c r="H75" i="13"/>
  <c r="H67" i="13"/>
  <c r="H51" i="13"/>
  <c r="H35" i="13"/>
  <c r="H19" i="13"/>
  <c r="H7" i="13"/>
  <c r="H82" i="13"/>
  <c r="H74" i="13"/>
  <c r="H66" i="13"/>
  <c r="H58" i="13"/>
  <c r="H42" i="13"/>
  <c r="H26" i="13"/>
  <c r="H10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D399" i="15"/>
  <c r="D407" i="15"/>
  <c r="E150" i="15"/>
  <c r="D157" i="15"/>
  <c r="D321" i="15"/>
  <c r="D329" i="15"/>
  <c r="D337" i="15"/>
  <c r="D342" i="15"/>
  <c r="E342" i="15" s="1"/>
  <c r="D355" i="15"/>
  <c r="D363" i="15"/>
  <c r="D379" i="15"/>
  <c r="D387" i="15"/>
  <c r="E387" i="15" s="1"/>
  <c r="D392" i="15"/>
  <c r="E392" i="15" s="1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E419" i="15" s="1"/>
  <c r="D349" i="15"/>
  <c r="E350" i="15" s="1"/>
  <c r="D205" i="15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D388" i="15"/>
  <c r="D397" i="15"/>
  <c r="D405" i="15"/>
  <c r="E406" i="15" s="1"/>
  <c r="D413" i="15"/>
  <c r="E341" i="15"/>
  <c r="E398" i="15"/>
  <c r="E407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E190" i="15" s="1"/>
  <c r="D253" i="15"/>
  <c r="D286" i="15"/>
  <c r="D323" i="15"/>
  <c r="E323" i="15" s="1"/>
  <c r="D312" i="15"/>
  <c r="D338" i="15"/>
  <c r="D371" i="15"/>
  <c r="D378" i="15"/>
  <c r="E382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E313" i="15" s="1"/>
  <c r="D346" i="15"/>
  <c r="D390" i="15"/>
  <c r="E391" i="15" s="1"/>
  <c r="D62" i="15"/>
  <c r="E62" i="15" s="1"/>
  <c r="D325" i="15"/>
  <c r="D328" i="15"/>
  <c r="D336" i="15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E120" i="15" s="1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E409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81" i="15"/>
  <c r="D194" i="15"/>
  <c r="D202" i="15"/>
  <c r="D210" i="15"/>
  <c r="D249" i="15"/>
  <c r="D285" i="15"/>
  <c r="E286" i="15" s="1"/>
  <c r="D290" i="15"/>
  <c r="D293" i="15"/>
  <c r="D295" i="15"/>
  <c r="D292" i="15"/>
  <c r="D318" i="15"/>
  <c r="D257" i="15"/>
  <c r="D273" i="15"/>
  <c r="D289" i="15"/>
  <c r="D305" i="15"/>
  <c r="E374" i="15"/>
  <c r="E340" i="15"/>
  <c r="E336" i="15"/>
  <c r="P92" i="16" l="1"/>
  <c r="E351" i="15"/>
  <c r="P121" i="16"/>
  <c r="P86" i="16"/>
  <c r="P122" i="16"/>
  <c r="P36" i="16"/>
  <c r="P94" i="16"/>
  <c r="P128" i="16"/>
  <c r="P124" i="16"/>
  <c r="P26" i="16"/>
  <c r="E228" i="15"/>
  <c r="E56" i="15"/>
  <c r="E366" i="15"/>
  <c r="E112" i="15"/>
  <c r="E403" i="15"/>
  <c r="E397" i="15"/>
  <c r="E271" i="15"/>
  <c r="E110" i="15"/>
  <c r="E360" i="15"/>
  <c r="E264" i="15"/>
  <c r="E417" i="15"/>
  <c r="E265" i="15"/>
  <c r="E400" i="15"/>
  <c r="E333" i="15"/>
  <c r="E415" i="15"/>
  <c r="E109" i="15"/>
  <c r="E393" i="15"/>
  <c r="E54" i="15"/>
  <c r="E377" i="15"/>
  <c r="E334" i="15"/>
  <c r="E367" i="15"/>
  <c r="E418" i="15"/>
  <c r="E386" i="15"/>
  <c r="E404" i="15"/>
  <c r="E322" i="15"/>
  <c r="E106" i="15"/>
  <c r="E44" i="15"/>
  <c r="E412" i="15"/>
  <c r="E189" i="15"/>
  <c r="E399" i="15"/>
  <c r="E253" i="15"/>
  <c r="E402" i="15"/>
  <c r="E388" i="15"/>
  <c r="E337" i="15"/>
  <c r="E327" i="15"/>
  <c r="E335" i="15"/>
  <c r="E413" i="15"/>
  <c r="E385" i="15"/>
  <c r="E348" i="15"/>
  <c r="E206" i="15"/>
  <c r="E363" i="15"/>
  <c r="E270" i="15"/>
  <c r="E353" i="15"/>
  <c r="E43" i="15"/>
  <c r="E368" i="15"/>
  <c r="E410" i="15"/>
  <c r="E359" i="15"/>
  <c r="E49" i="15"/>
  <c r="E390" i="15"/>
  <c r="E332" i="15"/>
  <c r="E372" i="15"/>
  <c r="E52" i="15"/>
  <c r="E370" i="15"/>
  <c r="E157" i="15"/>
  <c r="E48" i="15"/>
  <c r="E108" i="15"/>
  <c r="E38" i="15"/>
  <c r="E55" i="15"/>
  <c r="E50" i="15"/>
  <c r="E375" i="15"/>
  <c r="E384" i="15"/>
  <c r="E358" i="15"/>
  <c r="E349" i="15"/>
  <c r="E364" i="15"/>
  <c r="E123" i="15"/>
  <c r="E331" i="15"/>
  <c r="E205" i="15"/>
  <c r="E414" i="15"/>
  <c r="E90" i="15"/>
  <c r="E401" i="15"/>
  <c r="E191" i="15"/>
  <c r="E51" i="15"/>
  <c r="E394" i="15"/>
  <c r="E47" i="15"/>
  <c r="E57" i="15"/>
  <c r="E324" i="15"/>
  <c r="E343" i="15"/>
  <c r="E408" i="15"/>
  <c r="E40" i="15"/>
  <c r="E42" i="15"/>
  <c r="E254" i="15"/>
  <c r="E371" i="15"/>
  <c r="E421" i="15"/>
  <c r="E365" i="15"/>
  <c r="E356" i="15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F4" i="16" l="1"/>
  <c r="Q121" i="16"/>
  <c r="Q122" i="16"/>
  <c r="Q128" i="16"/>
  <c r="Q126" i="16"/>
  <c r="Q125" i="16"/>
  <c r="Q131" i="16"/>
  <c r="Q127" i="16"/>
  <c r="Q130" i="16"/>
  <c r="Q129" i="16"/>
  <c r="Q123" i="16"/>
  <c r="Q124" i="16"/>
  <c r="Q16" i="16"/>
  <c r="Q98" i="16"/>
  <c r="Q106" i="16"/>
  <c r="Q111" i="16"/>
  <c r="Q115" i="16"/>
  <c r="Q113" i="16"/>
  <c r="Q117" i="16"/>
  <c r="Q109" i="16"/>
  <c r="Q107" i="16"/>
  <c r="Q94" i="16"/>
  <c r="Q89" i="16"/>
  <c r="Q112" i="16"/>
  <c r="Q95" i="16"/>
  <c r="Q91" i="16"/>
  <c r="Q110" i="16"/>
  <c r="Q102" i="16"/>
  <c r="Q104" i="16"/>
  <c r="Q90" i="16"/>
  <c r="Q116" i="16"/>
  <c r="Q119" i="16"/>
  <c r="Q114" i="16"/>
  <c r="Q93" i="16"/>
  <c r="Q118" i="16"/>
  <c r="Q108" i="16"/>
  <c r="Q87" i="16"/>
  <c r="Q120" i="16"/>
  <c r="Q103" i="16"/>
  <c r="Q100" i="16"/>
  <c r="Q96" i="16"/>
  <c r="Q88" i="16"/>
  <c r="Q101" i="16"/>
  <c r="Q92" i="16"/>
  <c r="Q99" i="16"/>
  <c r="Q86" i="16"/>
  <c r="Q105" i="16"/>
  <c r="Q97" i="16"/>
  <c r="Q85" i="16"/>
  <c r="H3" i="16"/>
  <c r="R52" i="17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O133" i="16" l="1"/>
  <c r="O134" i="16" s="1"/>
  <c r="S5" i="16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G17" i="16"/>
  <c r="B60" i="15"/>
  <c r="F18" i="16" l="1"/>
  <c r="H18" i="16" s="1"/>
  <c r="I16" i="17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G83" i="16"/>
  <c r="B126" i="15"/>
  <c r="H84" i="16" l="1"/>
  <c r="F85" i="16"/>
  <c r="G83" i="17"/>
  <c r="I82" i="17"/>
  <c r="H82" i="17"/>
  <c r="G84" i="16"/>
  <c r="B127" i="15"/>
  <c r="F86" i="16" l="1"/>
  <c r="G85" i="16"/>
  <c r="H85" i="16"/>
  <c r="G84" i="17"/>
  <c r="I83" i="17"/>
  <c r="H83" i="17"/>
  <c r="B128" i="15"/>
  <c r="F87" i="16" l="1"/>
  <c r="G86" i="16"/>
  <c r="H86" i="16"/>
  <c r="I84" i="17"/>
  <c r="K5" i="17" s="1"/>
  <c r="H84" i="17"/>
  <c r="K3" i="17" s="1"/>
  <c r="B129" i="15"/>
  <c r="F88" i="16" l="1"/>
  <c r="G87" i="16"/>
  <c r="H87" i="16"/>
  <c r="L3" i="17"/>
  <c r="L5" i="17" s="1"/>
  <c r="U8" i="17" s="1"/>
  <c r="B130" i="15"/>
  <c r="F89" i="16" l="1"/>
  <c r="G88" i="16"/>
  <c r="H88" i="16"/>
  <c r="B131" i="15"/>
  <c r="H89" i="16" l="1"/>
  <c r="F90" i="16"/>
  <c r="G89" i="16"/>
  <c r="B132" i="15"/>
  <c r="H90" i="16" l="1"/>
  <c r="F91" i="16"/>
  <c r="G90" i="16"/>
  <c r="B133" i="15"/>
  <c r="H91" i="16" l="1"/>
  <c r="F92" i="16"/>
  <c r="G91" i="16"/>
  <c r="B134" i="15"/>
  <c r="H92" i="16" l="1"/>
  <c r="F93" i="16"/>
  <c r="G92" i="16"/>
  <c r="B135" i="15"/>
  <c r="F94" i="16" l="1"/>
  <c r="H93" i="16"/>
  <c r="G93" i="16"/>
  <c r="B136" i="15"/>
  <c r="F95" i="16" l="1"/>
  <c r="H94" i="16"/>
  <c r="G94" i="16"/>
  <c r="B137" i="15"/>
  <c r="G95" i="16" l="1"/>
  <c r="F96" i="16"/>
  <c r="H95" i="16"/>
  <c r="B138" i="15"/>
  <c r="H96" i="16" l="1"/>
  <c r="G96" i="16"/>
  <c r="F97" i="16"/>
  <c r="B139" i="15"/>
  <c r="F98" i="16" l="1"/>
  <c r="H97" i="16"/>
  <c r="G97" i="16"/>
  <c r="B140" i="15"/>
  <c r="F99" i="16" l="1"/>
  <c r="G98" i="16"/>
  <c r="H98" i="16"/>
  <c r="B141" i="15"/>
  <c r="F100" i="16" l="1"/>
  <c r="H99" i="16"/>
  <c r="G99" i="16"/>
  <c r="B142" i="15"/>
  <c r="H100" i="16" l="1"/>
  <c r="F101" i="16"/>
  <c r="G100" i="16"/>
  <c r="B143" i="15"/>
  <c r="G101" i="16" l="1"/>
  <c r="F102" i="16"/>
  <c r="H101" i="16"/>
  <c r="B144" i="15"/>
  <c r="H102" i="16" l="1"/>
  <c r="F103" i="16"/>
  <c r="G102" i="16"/>
  <c r="B145" i="15"/>
  <c r="F104" i="16" l="1"/>
  <c r="G103" i="16"/>
  <c r="H103" i="16"/>
  <c r="B146" i="15"/>
  <c r="H104" i="16" l="1"/>
  <c r="F105" i="16"/>
  <c r="G104" i="16"/>
  <c r="B147" i="15"/>
  <c r="F106" i="16" l="1"/>
  <c r="H105" i="16"/>
  <c r="G105" i="16"/>
  <c r="B148" i="15"/>
  <c r="H106" i="16" l="1"/>
  <c r="G106" i="16"/>
  <c r="F107" i="16"/>
  <c r="B149" i="15"/>
  <c r="F108" i="16" l="1"/>
  <c r="H107" i="16"/>
  <c r="G107" i="16"/>
  <c r="B150" i="15"/>
  <c r="H108" i="16" l="1"/>
  <c r="F109" i="16"/>
  <c r="G108" i="16"/>
  <c r="B151" i="15"/>
  <c r="H109" i="16" l="1"/>
  <c r="F110" i="16"/>
  <c r="G109" i="16"/>
  <c r="B152" i="15"/>
  <c r="H110" i="16" l="1"/>
  <c r="F111" i="16"/>
  <c r="G110" i="16"/>
  <c r="B153" i="15"/>
  <c r="F112" i="16" l="1"/>
  <c r="H111" i="16"/>
  <c r="G111" i="16"/>
  <c r="B154" i="15"/>
  <c r="G112" i="16" l="1"/>
  <c r="F113" i="16"/>
  <c r="H112" i="16"/>
  <c r="B155" i="15"/>
  <c r="H113" i="16" l="1"/>
  <c r="F114" i="16"/>
  <c r="G113" i="16"/>
  <c r="B156" i="15"/>
  <c r="H114" i="16" l="1"/>
  <c r="F115" i="16"/>
  <c r="G114" i="16"/>
  <c r="B157" i="15"/>
  <c r="F116" i="16" l="1"/>
  <c r="H115" i="16"/>
  <c r="G115" i="16"/>
  <c r="B158" i="15"/>
  <c r="G116" i="16" l="1"/>
  <c r="H116" i="16"/>
  <c r="F117" i="16"/>
  <c r="B159" i="15"/>
  <c r="H117" i="16" l="1"/>
  <c r="G117" i="16"/>
  <c r="F118" i="16"/>
  <c r="B160" i="15"/>
  <c r="H118" i="16" l="1"/>
  <c r="F119" i="16"/>
  <c r="G118" i="16"/>
  <c r="B161" i="15"/>
  <c r="F120" i="16" l="1"/>
  <c r="H119" i="16"/>
  <c r="G119" i="16"/>
  <c r="B162" i="15"/>
  <c r="F121" i="16" l="1"/>
  <c r="H120" i="16"/>
  <c r="G120" i="16"/>
  <c r="B163" i="15"/>
  <c r="F122" i="16" l="1"/>
  <c r="G121" i="16"/>
  <c r="H121" i="16"/>
  <c r="B164" i="15"/>
  <c r="G122" i="16" l="1"/>
  <c r="F123" i="16"/>
  <c r="H122" i="16"/>
  <c r="B165" i="15"/>
  <c r="G123" i="16" l="1"/>
  <c r="F124" i="16"/>
  <c r="H123" i="16"/>
  <c r="B166" i="15"/>
  <c r="F125" i="16" l="1"/>
  <c r="G124" i="16"/>
  <c r="H124" i="16"/>
  <c r="B167" i="15"/>
  <c r="H125" i="16" l="1"/>
  <c r="G125" i="16"/>
  <c r="F126" i="16"/>
  <c r="B168" i="15"/>
  <c r="H126" i="16" l="1"/>
  <c r="G126" i="16"/>
  <c r="F127" i="16"/>
  <c r="B169" i="15"/>
  <c r="F128" i="16" l="1"/>
  <c r="H127" i="16"/>
  <c r="G127" i="16"/>
  <c r="B170" i="15"/>
  <c r="F129" i="16" l="1"/>
  <c r="H128" i="16"/>
  <c r="G128" i="16"/>
  <c r="B171" i="15"/>
  <c r="F130" i="16" l="1"/>
  <c r="G129" i="16"/>
  <c r="H129" i="16"/>
  <c r="B172" i="15"/>
  <c r="H130" i="16" l="1"/>
  <c r="F131" i="16"/>
  <c r="G130" i="16"/>
  <c r="B173" i="15"/>
  <c r="H131" i="16" l="1"/>
  <c r="J5" i="16" s="1"/>
  <c r="G131" i="16"/>
  <c r="J3" i="16" s="1"/>
  <c r="K3" i="16" s="1"/>
  <c r="K5" i="16" s="1"/>
  <c r="T8" i="16" s="1"/>
  <c r="B174" i="15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F12" i="12" l="1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<sst xmlns="http://schemas.openxmlformats.org/spreadsheetml/2006/main" count="738" uniqueCount="466">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</sst>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0.67430000000000012</c:v>
                </c:pt>
                <c:pt idx="3">
                  <c:v>1.731535857142857</c:v>
                </c:pt>
                <c:pt idx="4">
                  <c:v>3.2466297142857137</c:v>
                </c:pt>
                <c:pt idx="5">
                  <c:v>5.3694261428571437</c:v>
                </c:pt>
                <c:pt idx="6">
                  <c:v>7.891807714285715</c:v>
                </c:pt>
                <c:pt idx="7">
                  <c:v>10.872047285714284</c:v>
                </c:pt>
                <c:pt idx="8">
                  <c:v>14.743028857142857</c:v>
                </c:pt>
                <c:pt idx="9">
                  <c:v>18.247724000000002</c:v>
                </c:pt>
                <c:pt idx="10">
                  <c:v>23.87521542857143</c:v>
                </c:pt>
                <c:pt idx="11">
                  <c:v>30.29355257142857</c:v>
                </c:pt>
                <c:pt idx="12">
                  <c:v>37.536034142857147</c:v>
                </c:pt>
                <c:pt idx="13">
                  <c:v>46.626597285714276</c:v>
                </c:pt>
                <c:pt idx="14">
                  <c:v>57.640164285714278</c:v>
                </c:pt>
                <c:pt idx="15">
                  <c:v>70.52678671428572</c:v>
                </c:pt>
                <c:pt idx="16">
                  <c:v>86.818207999999998</c:v>
                </c:pt>
                <c:pt idx="17">
                  <c:v>105.04928242857143</c:v>
                </c:pt>
                <c:pt idx="18">
                  <c:v>127.29285828571429</c:v>
                </c:pt>
                <c:pt idx="19">
                  <c:v>152.84133671428572</c:v>
                </c:pt>
                <c:pt idx="20">
                  <c:v>180.61250771428573</c:v>
                </c:pt>
                <c:pt idx="21">
                  <c:v>212.70419357142856</c:v>
                </c:pt>
                <c:pt idx="22">
                  <c:v>249.00817342857147</c:v>
                </c:pt>
                <c:pt idx="23">
                  <c:v>290.39021514285713</c:v>
                </c:pt>
                <c:pt idx="24">
                  <c:v>337.08341000000001</c:v>
                </c:pt>
                <c:pt idx="25">
                  <c:v>388.12209385714283</c:v>
                </c:pt>
                <c:pt idx="26">
                  <c:v>443.58118885714288</c:v>
                </c:pt>
                <c:pt idx="27">
                  <c:v>501.86235428571433</c:v>
                </c:pt>
                <c:pt idx="28">
                  <c:v>560.42655928571435</c:v>
                </c:pt>
                <c:pt idx="29">
                  <c:v>620.38098771428577</c:v>
                </c:pt>
                <c:pt idx="30">
                  <c:v>680.86819642857142</c:v>
                </c:pt>
                <c:pt idx="31">
                  <c:v>740.14000028571434</c:v>
                </c:pt>
                <c:pt idx="32">
                  <c:v>797.28900771428573</c:v>
                </c:pt>
                <c:pt idx="33">
                  <c:v>855.43697814285713</c:v>
                </c:pt>
                <c:pt idx="34">
                  <c:v>914.1510275714287</c:v>
                </c:pt>
                <c:pt idx="35">
                  <c:v>972.2989980000001</c:v>
                </c:pt>
                <c:pt idx="36">
                  <c:v>1030.0307338571431</c:v>
                </c:pt>
                <c:pt idx="37">
                  <c:v>1088.8446795714285</c:v>
                </c:pt>
                <c:pt idx="38">
                  <c:v>1150.230955</c:v>
                </c:pt>
                <c:pt idx="39">
                  <c:v>1215.0470032857143</c:v>
                </c:pt>
                <c:pt idx="40">
                  <c:v>1279.446817</c:v>
                </c:pt>
                <c:pt idx="41">
                  <c:v>1343.9465271428573</c:v>
                </c:pt>
                <c:pt idx="42">
                  <c:v>1409.2037839999998</c:v>
                </c:pt>
                <c:pt idx="43">
                  <c:v>1472.5047385714283</c:v>
                </c:pt>
                <c:pt idx="44">
                  <c:v>1534.54034</c:v>
                </c:pt>
                <c:pt idx="45">
                  <c:v>1595.7434721428569</c:v>
                </c:pt>
                <c:pt idx="46">
                  <c:v>1655.4814585714287</c:v>
                </c:pt>
                <c:pt idx="47">
                  <c:v>1714.3203784285713</c:v>
                </c:pt>
                <c:pt idx="48">
                  <c:v>1771.3778141428575</c:v>
                </c:pt>
                <c:pt idx="49">
                  <c:v>1827.2781178571429</c:v>
                </c:pt>
                <c:pt idx="50">
                  <c:v>1882.9619795714284</c:v>
                </c:pt>
                <c:pt idx="51">
                  <c:v>1937.1973448571425</c:v>
                </c:pt>
                <c:pt idx="52">
                  <c:v>1987.8614175714285</c:v>
                </c:pt>
                <c:pt idx="53">
                  <c:v>2034.4880150000001</c:v>
                </c:pt>
                <c:pt idx="54">
                  <c:v>2077.6931640000003</c:v>
                </c:pt>
                <c:pt idx="55">
                  <c:v>2117.9846711428572</c:v>
                </c:pt>
                <c:pt idx="56">
                  <c:v>2153.631000428572</c:v>
                </c:pt>
                <c:pt idx="57">
                  <c:v>2186.5967788571429</c:v>
                </c:pt>
                <c:pt idx="58">
                  <c:v>2216.4574474285719</c:v>
                </c:pt>
                <c:pt idx="59">
                  <c:v>2243.5626431428573</c:v>
                </c:pt>
                <c:pt idx="60">
                  <c:v>2268.9196535714286</c:v>
                </c:pt>
                <c:pt idx="61">
                  <c:v>2291.6127627142855</c:v>
                </c:pt>
                <c:pt idx="62">
                  <c:v>2312.6326088571427</c:v>
                </c:pt>
                <c:pt idx="63">
                  <c:v>2334.8678598571428</c:v>
                </c:pt>
                <c:pt idx="64">
                  <c:v>2355.8211084285708</c:v>
                </c:pt>
                <c:pt idx="65">
                  <c:v>2376.2832002857144</c:v>
                </c:pt>
                <c:pt idx="66">
                  <c:v>2395.4466401428572</c:v>
                </c:pt>
                <c:pt idx="67">
                  <c:v>2413.3114281428575</c:v>
                </c:pt>
                <c:pt idx="68">
                  <c:v>2430.4269939999999</c:v>
                </c:pt>
                <c:pt idx="69">
                  <c:v>2447.2262214285711</c:v>
                </c:pt>
                <c:pt idx="70">
                  <c:v>2463.0181612857141</c:v>
                </c:pt>
                <c:pt idx="71">
                  <c:v>2478.7684777142854</c:v>
                </c:pt>
                <c:pt idx="72">
                  <c:v>2492.9787261428569</c:v>
                </c:pt>
                <c:pt idx="73">
                  <c:v>2506.1983362857145</c:v>
                </c:pt>
                <c:pt idx="74">
                  <c:v>2518.5854772857147</c:v>
                </c:pt>
                <c:pt idx="75">
                  <c:v>2529.9736552857144</c:v>
                </c:pt>
                <c:pt idx="76">
                  <c:v>2541.2369629999998</c:v>
                </c:pt>
                <c:pt idx="77">
                  <c:v>2551.767697857143</c:v>
                </c:pt>
                <c:pt idx="78">
                  <c:v>2562.0570165714289</c:v>
                </c:pt>
                <c:pt idx="79">
                  <c:v>2572.2048155714283</c:v>
                </c:pt>
                <c:pt idx="80">
                  <c:v>2582.2527182857143</c:v>
                </c:pt>
                <c:pt idx="81">
                  <c:v>2592.1924000000004</c:v>
                </c:pt>
                <c:pt idx="82">
                  <c:v>2602.5233422857145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163.97666097585525</c:v>
                </c:pt>
                <c:pt idx="2">
                  <c:v>171.04770449717972</c:v>
                </c:pt>
                <c:pt idx="3">
                  <c:v>178.42365437725138</c:v>
                </c:pt>
                <c:pt idx="4">
                  <c:v>186.11765716162503</c:v>
                </c:pt>
                <c:pt idx="5">
                  <c:v>194.14342613024272</c:v>
                </c:pt>
                <c:pt idx="6">
                  <c:v>202.51526571990379</c:v>
                </c:pt>
                <c:pt idx="7">
                  <c:v>211.24809699839406</c:v>
                </c:pt>
                <c:pt idx="8">
                  <c:v>220.35748423549632</c:v>
                </c:pt>
                <c:pt idx="9">
                  <c:v>229.85966261803534</c:v>
                </c:pt>
                <c:pt idx="10">
                  <c:v>239.7715671581314</c:v>
                </c:pt>
                <c:pt idx="11">
                  <c:v>250.1108628459497</c:v>
                </c:pt>
                <c:pt idx="12">
                  <c:v>260.89597610041687</c:v>
                </c:pt>
                <c:pt idx="13">
                  <c:v>272.14612757367775</c:v>
                </c:pt>
                <c:pt idx="14">
                  <c:v>283.88136636744548</c:v>
                </c:pt>
                <c:pt idx="15">
                  <c:v>296.12260572188791</c:v>
                </c:pt>
                <c:pt idx="16">
                  <c:v>308.89166024028469</c:v>
                </c:pt>
                <c:pt idx="17">
                  <c:v>322.21128471540209</c:v>
                </c:pt>
                <c:pt idx="18">
                  <c:v>336.10521462633426</c:v>
                </c:pt>
                <c:pt idx="19">
                  <c:v>350.59820837751528</c:v>
                </c:pt>
                <c:pt idx="20">
                  <c:v>365.71609135465542</c:v>
                </c:pt>
                <c:pt idx="21">
                  <c:v>381.48580187554944</c:v>
                </c:pt>
                <c:pt idx="22">
                  <c:v>397.93543911703972</c:v>
                </c:pt>
                <c:pt idx="23">
                  <c:v>415.094313102863</c:v>
                </c:pt>
                <c:pt idx="24">
                  <c:v>432.99299684074384</c:v>
                </c:pt>
                <c:pt idx="25">
                  <c:v>451.66338070084822</c:v>
                </c:pt>
                <c:pt idx="26">
                  <c:v>471.13872913163533</c:v>
                </c:pt>
                <c:pt idx="27">
                  <c:v>491.45373981324474</c:v>
                </c:pt>
                <c:pt idx="28">
                  <c:v>512.6446053527909</c:v>
                </c:pt>
                <c:pt idx="29">
                  <c:v>534.7490776304013</c:v>
                </c:pt>
                <c:pt idx="30">
                  <c:v>557.80653490943871</c:v>
                </c:pt>
                <c:pt idx="31">
                  <c:v>581.85805182917352</c:v>
                </c:pt>
                <c:pt idx="32">
                  <c:v>606.94647240318182</c:v>
                </c:pt>
                <c:pt idx="33">
                  <c:v>633.11648615198931</c:v>
                </c:pt>
                <c:pt idx="34">
                  <c:v>660.41470750389271</c:v>
                </c:pt>
                <c:pt idx="35">
                  <c:v>688.88975860359506</c:v>
                </c:pt>
                <c:pt idx="36">
                  <c:v>718.59235567417636</c:v>
                </c:pt>
                <c:pt idx="37">
                  <c:v>749.57539908406852</c:v>
                </c:pt>
                <c:pt idx="38">
                  <c:v>781.89406727713231</c:v>
                </c:pt>
                <c:pt idx="39">
                  <c:v>815.60591473056218</c:v>
                </c:pt>
                <c:pt idx="40">
                  <c:v>850.77097411232376</c:v>
                </c:pt>
                <c:pt idx="41">
                  <c:v>887.4518628170398</c:v>
                </c:pt>
                <c:pt idx="42">
                  <c:v>925.71389406675326</c:v>
                </c:pt>
                <c:pt idx="43">
                  <c:v>965.62519277087063</c:v>
                </c:pt>
                <c:pt idx="44">
                  <c:v>1007.2568163476697</c:v>
                </c:pt>
                <c:pt idx="45">
                  <c:v>1050.6828807183085</c:v>
                </c:pt>
                <c:pt idx="46">
                  <c:v>1095.9806916930559</c:v>
                </c:pt>
                <c:pt idx="47">
                  <c:v>1143.2308819786504</c:v>
                </c:pt>
                <c:pt idx="48">
                  <c:v>1192.517554045289</c:v>
                </c:pt>
                <c:pt idx="49">
                  <c:v>1243.9284291016086</c:v>
                </c:pt>
                <c:pt idx="50">
                  <c:v>1297.555002436442</c:v>
                </c:pt>
                <c:pt idx="51">
                  <c:v>1353.4927053968213</c:v>
                </c:pt>
                <c:pt idx="52">
                  <c:v>1411.841074282906</c:v>
                </c:pt>
                <c:pt idx="53">
                  <c:v>1472.7039264521193</c:v>
                </c:pt>
                <c:pt idx="54">
                  <c:v>1536.1895439368682</c:v>
                </c:pt>
                <c:pt idx="55">
                  <c:v>1602.4108648927663</c:v>
                </c:pt>
                <c:pt idx="56">
                  <c:v>1671.4856832073149</c:v>
                </c:pt>
                <c:pt idx="57">
                  <c:v>1743.536856612564</c:v>
                </c:pt>
                <c:pt idx="58">
                  <c:v>1818.69252365937</c:v>
                </c:pt>
                <c:pt idx="59">
                  <c:v>1897.0863299254156</c:v>
                </c:pt>
                <c:pt idx="60">
                  <c:v>1978.857663844447</c:v>
                </c:pt>
                <c:pt idx="61">
                  <c:v>2064.1519025598332</c:v>
                </c:pt>
                <c:pt idx="62">
                  <c:v>2153.1206682219772</c:v>
                </c:pt>
                <c:pt idx="63">
                  <c:v>2245.9220951660782</c:v>
                </c:pt>
                <c:pt idx="64">
                  <c:v>2342.7211084242826</c:v>
                </c:pt>
                <c:pt idx="65">
                  <c:v>2443.6897140446295</c:v>
                </c:pt>
                <c:pt idx="66">
                  <c:v>2549.0073017080094</c:v>
                </c:pt>
                <c:pt idx="67">
                  <c:v>2658.8609601540543</c:v>
                </c:pt>
                <c:pt idx="68">
                  <c:v>2773.445805947199</c:v>
                </c:pt>
                <c:pt idx="69">
                  <c:v>2892.9653261351586</c:v>
                </c:pt>
                <c:pt idx="70">
                  <c:v>3017.6317353739287</c:v>
                </c:pt>
                <c:pt idx="71">
                  <c:v>3147.6663481159862</c:v>
                </c:pt>
                <c:pt idx="72">
                  <c:v>3283.2999664816407</c:v>
                </c:pt>
                <c:pt idx="73">
                  <c:v>3424.7732844577781</c:v>
                </c:pt>
                <c:pt idx="74">
                  <c:v>3572.3373090930572</c:v>
                </c:pt>
                <c:pt idx="75">
                  <c:v>3726.2537993845258</c:v>
                </c:pt>
                <c:pt idx="76">
                  <c:v>3886.7957235772628</c:v>
                </c:pt>
                <c:pt idx="77">
                  <c:v>4054.2477356260956</c:v>
                </c:pt>
                <c:pt idx="78">
                  <c:v>4228.9066715968902</c:v>
                </c:pt>
                <c:pt idx="79">
                  <c:v>4411.0820668142005</c:v>
                </c:pt>
                <c:pt idx="80">
                  <c:v>4601.0966945921018</c:v>
                </c:pt>
                <c:pt idx="81">
                  <c:v>4799.2871274162844</c:v>
                </c:pt>
                <c:pt idx="82">
                  <c:v>5006.0043214772477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50040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0.35796171428571444</c:v>
                </c:pt>
                <c:pt idx="3">
                  <c:v>0.74089757142857116</c:v>
                </c:pt>
                <c:pt idx="4">
                  <c:v>1.1987555714285714</c:v>
                </c:pt>
                <c:pt idx="5">
                  <c:v>1.8064581428571445</c:v>
                </c:pt>
                <c:pt idx="6">
                  <c:v>2.2060432857142858</c:v>
                </c:pt>
                <c:pt idx="7">
                  <c:v>2.6639012857142839</c:v>
                </c:pt>
                <c:pt idx="8">
                  <c:v>3.5546432857142869</c:v>
                </c:pt>
                <c:pt idx="9">
                  <c:v>3.1883568571428573</c:v>
                </c:pt>
                <c:pt idx="10">
                  <c:v>5.3111531428571421</c:v>
                </c:pt>
                <c:pt idx="11">
                  <c:v>6.1019988571428545</c:v>
                </c:pt>
                <c:pt idx="12">
                  <c:v>6.9261432857142946</c:v>
                </c:pt>
                <c:pt idx="13">
                  <c:v>8.7742248571428423</c:v>
                </c:pt>
                <c:pt idx="14">
                  <c:v>10.697228714285716</c:v>
                </c:pt>
                <c:pt idx="15">
                  <c:v>12.570284142857149</c:v>
                </c:pt>
                <c:pt idx="16">
                  <c:v>15.975082999999993</c:v>
                </c:pt>
                <c:pt idx="17">
                  <c:v>17.914736142857148</c:v>
                </c:pt>
                <c:pt idx="18">
                  <c:v>21.927237571428574</c:v>
                </c:pt>
                <c:pt idx="19">
                  <c:v>25.232140142857144</c:v>
                </c:pt>
                <c:pt idx="20">
                  <c:v>27.454832714285725</c:v>
                </c:pt>
                <c:pt idx="21">
                  <c:v>31.775347571428551</c:v>
                </c:pt>
                <c:pt idx="22">
                  <c:v>35.987641571428618</c:v>
                </c:pt>
                <c:pt idx="23">
                  <c:v>41.065703428571403</c:v>
                </c:pt>
                <c:pt idx="24">
                  <c:v>46.376856571428597</c:v>
                </c:pt>
                <c:pt idx="25">
                  <c:v>50.722345571428527</c:v>
                </c:pt>
                <c:pt idx="26">
                  <c:v>55.14275671428576</c:v>
                </c:pt>
                <c:pt idx="27">
                  <c:v>57.964827142857168</c:v>
                </c:pt>
                <c:pt idx="28">
                  <c:v>58.247866714285671</c:v>
                </c:pt>
                <c:pt idx="29">
                  <c:v>59.638090142857131</c:v>
                </c:pt>
                <c:pt idx="30">
                  <c:v>60.170870428571369</c:v>
                </c:pt>
                <c:pt idx="31">
                  <c:v>58.955465571428626</c:v>
                </c:pt>
                <c:pt idx="32">
                  <c:v>56.832669142857107</c:v>
                </c:pt>
                <c:pt idx="33">
                  <c:v>57.83163214285711</c:v>
                </c:pt>
                <c:pt idx="34">
                  <c:v>58.397711142857283</c:v>
                </c:pt>
                <c:pt idx="35">
                  <c:v>57.83163214285711</c:v>
                </c:pt>
                <c:pt idx="36">
                  <c:v>57.41539757142872</c:v>
                </c:pt>
                <c:pt idx="37">
                  <c:v>58.497607428571122</c:v>
                </c:pt>
                <c:pt idx="38">
                  <c:v>61.069937142857192</c:v>
                </c:pt>
                <c:pt idx="39">
                  <c:v>64.499709999999979</c:v>
                </c:pt>
                <c:pt idx="40">
                  <c:v>64.083475428571475</c:v>
                </c:pt>
                <c:pt idx="41">
                  <c:v>64.183371857143058</c:v>
                </c:pt>
                <c:pt idx="42">
                  <c:v>64.940918571428185</c:v>
                </c:pt>
                <c:pt idx="43">
                  <c:v>62.984616285714232</c:v>
                </c:pt>
                <c:pt idx="44">
                  <c:v>61.719263142857393</c:v>
                </c:pt>
                <c:pt idx="45">
                  <c:v>60.886793857142642</c:v>
                </c:pt>
                <c:pt idx="46">
                  <c:v>59.421648142857443</c:v>
                </c:pt>
                <c:pt idx="47">
                  <c:v>58.52258157142834</c:v>
                </c:pt>
                <c:pt idx="48">
                  <c:v>56.741097428571869</c:v>
                </c:pt>
                <c:pt idx="49">
                  <c:v>55.58396542857114</c:v>
                </c:pt>
                <c:pt idx="50">
                  <c:v>55.367523428571225</c:v>
                </c:pt>
                <c:pt idx="51">
                  <c:v>53.919026999999836</c:v>
                </c:pt>
                <c:pt idx="52">
                  <c:v>50.347734428571734</c:v>
                </c:pt>
                <c:pt idx="53">
                  <c:v>46.310259142857298</c:v>
                </c:pt>
                <c:pt idx="54">
                  <c:v>42.888810714285832</c:v>
                </c:pt>
                <c:pt idx="55">
                  <c:v>39.975168857142684</c:v>
                </c:pt>
                <c:pt idx="56">
                  <c:v>35.32999100000044</c:v>
                </c:pt>
                <c:pt idx="57">
                  <c:v>32.649440142856669</c:v>
                </c:pt>
                <c:pt idx="58">
                  <c:v>29.544330285714675</c:v>
                </c:pt>
                <c:pt idx="59">
                  <c:v>26.788857428571117</c:v>
                </c:pt>
                <c:pt idx="60">
                  <c:v>25.040672142857073</c:v>
                </c:pt>
                <c:pt idx="61">
                  <c:v>22.376770857142599</c:v>
                </c:pt>
                <c:pt idx="62">
                  <c:v>20.70350785714292</c:v>
                </c:pt>
                <c:pt idx="63">
                  <c:v>21.918912714285778</c:v>
                </c:pt>
                <c:pt idx="64">
                  <c:v>20.636910285713764</c:v>
                </c:pt>
                <c:pt idx="65">
                  <c:v>20.145753571429321</c:v>
                </c:pt>
                <c:pt idx="66">
                  <c:v>18.847101571428464</c:v>
                </c:pt>
                <c:pt idx="67">
                  <c:v>17.548449714286033</c:v>
                </c:pt>
                <c:pt idx="68">
                  <c:v>16.799227571428144</c:v>
                </c:pt>
                <c:pt idx="69">
                  <c:v>16.482889142856873</c:v>
                </c:pt>
                <c:pt idx="70">
                  <c:v>15.475601571428721</c:v>
                </c:pt>
                <c:pt idx="71">
                  <c:v>15.43397814285701</c:v>
                </c:pt>
                <c:pt idx="72">
                  <c:v>13.893910142857218</c:v>
                </c:pt>
                <c:pt idx="73">
                  <c:v>12.903271857143332</c:v>
                </c:pt>
                <c:pt idx="74">
                  <c:v>12.07080271428587</c:v>
                </c:pt>
                <c:pt idx="75">
                  <c:v>11.071839714285412</c:v>
                </c:pt>
                <c:pt idx="76">
                  <c:v>10.946969428571188</c:v>
                </c:pt>
                <c:pt idx="77">
                  <c:v>10.21439657142893</c:v>
                </c:pt>
                <c:pt idx="78">
                  <c:v>9.9729804285715691</c:v>
                </c:pt>
                <c:pt idx="79">
                  <c:v>9.8314607142851091</c:v>
                </c:pt>
                <c:pt idx="80">
                  <c:v>9.7315644285717244</c:v>
                </c:pt>
                <c:pt idx="81">
                  <c:v>9.6233434285717667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2.0265284856963849E-2</c:v>
                </c:pt>
                <c:pt idx="3">
                  <c:v>8.4968456712865431E-2</c:v>
                </c:pt>
                <c:pt idx="4">
                  <c:v>0.19581157292053775</c:v>
                </c:pt>
                <c:pt idx="5">
                  <c:v>0.35268152834999084</c:v>
                </c:pt>
                <c:pt idx="6">
                  <c:v>0.5543600951097859</c:v>
                </c:pt>
                <c:pt idx="7">
                  <c:v>0.79872098627984489</c:v>
                </c:pt>
                <c:pt idx="8">
                  <c:v>1.0828407924849861</c:v>
                </c:pt>
                <c:pt idx="9">
                  <c:v>1.4030889189350872</c:v>
                </c:pt>
                <c:pt idx="10">
                  <c:v>1.7552150517979901</c:v>
                </c:pt>
                <c:pt idx="11">
                  <c:v>2.1344402870025032</c:v>
                </c:pt>
                <c:pt idx="12">
                  <c:v>2.5355535861925036</c:v>
                </c:pt>
                <c:pt idx="13">
                  <c:v>2.9530132674726786</c:v>
                </c:pt>
                <c:pt idx="14">
                  <c:v>3.3810522629884576</c:v>
                </c:pt>
                <c:pt idx="15">
                  <c:v>3.8137853571427622</c:v>
                </c:pt>
                <c:pt idx="16">
                  <c:v>4.2453163524374284</c:v>
                </c:pt>
                <c:pt idx="17">
                  <c:v>4.6698430039310814</c:v>
                </c:pt>
                <c:pt idx="18">
                  <c:v>5.0817575733488072</c:v>
                </c:pt>
                <c:pt idx="19">
                  <c:v>5.4757409544189057</c:v>
                </c:pt>
                <c:pt idx="20">
                  <c:v>5.8468484947096293</c:v>
                </c:pt>
                <c:pt idx="21">
                  <c:v>6.1905858721473708</c:v>
                </c:pt>
                <c:pt idx="22">
                  <c:v>6.5029736638430036</c:v>
                </c:pt>
                <c:pt idx="23">
                  <c:v>6.780599558564842</c:v>
                </c:pt>
                <c:pt idx="24">
                  <c:v>7.0206575000525522</c:v>
                </c:pt>
                <c:pt idx="25">
                  <c:v>7.2209733944439458</c:v>
                </c:pt>
                <c:pt idx="26">
                  <c:v>7.3800173598695471</c:v>
                </c:pt>
                <c:pt idx="27">
                  <c:v>7.4969028289194739</c:v>
                </c:pt>
                <c:pt idx="28">
                  <c:v>7.5713731253293455</c:v>
                </c:pt>
                <c:pt idx="29">
                  <c:v>7.6037764162239219</c:v>
                </c:pt>
                <c:pt idx="30">
                  <c:v>7.5950301834146288</c:v>
                </c:pt>
                <c:pt idx="31">
                  <c:v>7.54657655601412</c:v>
                </c:pt>
                <c:pt idx="32">
                  <c:v>7.4603299981878495</c:v>
                </c:pt>
                <c:pt idx="33">
                  <c:v>7.3386189481637141</c:v>
                </c:pt>
                <c:pt idx="34">
                  <c:v>7.1841230573673203</c:v>
                </c:pt>
                <c:pt idx="35">
                  <c:v>6.9998076830970479</c:v>
                </c:pt>
                <c:pt idx="36">
                  <c:v>6.7888572473602586</c:v>
                </c:pt>
                <c:pt idx="37">
                  <c:v>6.5546089925273474</c:v>
                </c:pt>
                <c:pt idx="38">
                  <c:v>6.3004885465667888</c:v>
                </c:pt>
                <c:pt idx="39">
                  <c:v>6.0299485628586131</c:v>
                </c:pt>
                <c:pt idx="40">
                  <c:v>5.7464115285460444</c:v>
                </c:pt>
                <c:pt idx="41">
                  <c:v>5.4532176479438199</c:v>
                </c:pt>
                <c:pt idx="42">
                  <c:v>5.1535785105518483</c:v>
                </c:pt>
                <c:pt idx="43">
                  <c:v>4.850537053360771</c:v>
                </c:pt>
                <c:pt idx="44">
                  <c:v>4.546934130566151</c:v>
                </c:pt>
                <c:pt idx="45">
                  <c:v>4.245381816081566</c:v>
                </c:pt>
                <c:pt idx="46">
                  <c:v>3.9482433901356897</c:v>
                </c:pt>
                <c:pt idx="47">
                  <c:v>3.6576198046597015</c:v>
                </c:pt>
                <c:pt idx="48">
                  <c:v>3.3753422860937325</c:v>
                </c:pt>
                <c:pt idx="49">
                  <c:v>3.1029706206934011</c:v>
                </c:pt>
                <c:pt idx="50">
                  <c:v>2.8417965775015261</c:v>
                </c:pt>
                <c:pt idx="51">
                  <c:v>2.5928518580960822</c:v>
                </c:pt>
                <c:pt idx="52">
                  <c:v>2.3569199194712875</c:v>
                </c:pt>
                <c:pt idx="53">
                  <c:v>2.1345509957040067</c:v>
                </c:pt>
                <c:pt idx="54">
                  <c:v>1.9260796435801424</c:v>
                </c:pt>
                <c:pt idx="55">
                  <c:v>1.7316441548381665</c:v>
                </c:pt>
                <c:pt idx="56">
                  <c:v>1.5512072105460879</c:v>
                </c:pt>
                <c:pt idx="57">
                  <c:v>1.3845771985900424</c:v>
                </c:pt>
                <c:pt idx="58">
                  <c:v>1.2314296704725605</c:v>
                </c:pt>
                <c:pt idx="59">
                  <c:v>1.091328475786542</c:v>
                </c:pt>
                <c:pt idx="60">
                  <c:v>0.96374617916605443</c:v>
                </c:pt>
                <c:pt idx="61">
                  <c:v>0.84808343274076692</c:v>
                </c:pt>
                <c:pt idx="62">
                  <c:v>0.74368704492494619</c:v>
                </c:pt>
                <c:pt idx="63">
                  <c:v>0.64986655184768849</c:v>
                </c:pt>
                <c:pt idx="64">
                  <c:v>0.5659091593023986</c:v>
                </c:pt>
                <c:pt idx="65">
                  <c:v>0.49109297952412728</c:v>
                </c:pt>
                <c:pt idx="66">
                  <c:v>0.42469853749203162</c:v>
                </c:pt>
                <c:pt idx="67">
                  <c:v>0.36601856521840587</c:v>
                </c:pt>
                <c:pt idx="68">
                  <c:v>0.31436613933610574</c:v>
                </c:pt>
                <c:pt idx="69">
                  <c:v>0.26908124720313531</c:v>
                </c:pt>
                <c:pt idx="70">
                  <c:v>0.22953588989962456</c:v>
                </c:pt>
                <c:pt idx="71">
                  <c:v>0.19513784727350064</c:v>
                </c:pt>
                <c:pt idx="72">
                  <c:v>0.16533324111325381</c:v>
                </c:pt>
                <c:pt idx="73">
                  <c:v>0.13960803820761347</c:v>
                </c:pt>
                <c:pt idx="74">
                  <c:v>0.1174886361754952</c:v>
                </c:pt>
                <c:pt idx="75">
                  <c:v>9.8541672229170693E-2</c:v>
                </c:pt>
                <c:pt idx="76">
                  <c:v>8.2373189184885759E-2</c:v>
                </c:pt>
                <c:pt idx="77">
                  <c:v>6.8627284751167583E-2</c:v>
                </c:pt>
                <c:pt idx="78">
                  <c:v>5.6984360056477709E-2</c:v>
                </c:pt>
                <c:pt idx="79">
                  <c:v>4.715907211847236E-2</c:v>
                </c:pt>
                <c:pt idx="80">
                  <c:v>3.8898083033656917E-2</c:v>
                </c:pt>
                <c:pt idx="81">
                  <c:v>3.1977686532384704E-2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4656"/>
        <c:axId val="627096224"/>
      </c:scatterChart>
      <c:valAx>
        <c:axId val="6270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224"/>
        <c:crosses val="autoZero"/>
        <c:crossBetween val="midCat"/>
      </c:valAx>
      <c:valAx>
        <c:axId val="627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0.67430000000000012</c:v>
                </c:pt>
                <c:pt idx="3">
                  <c:v>1.731535857142857</c:v>
                </c:pt>
                <c:pt idx="4">
                  <c:v>3.2466297142857137</c:v>
                </c:pt>
                <c:pt idx="5">
                  <c:v>5.3694261428571437</c:v>
                </c:pt>
                <c:pt idx="6">
                  <c:v>7.891807714285715</c:v>
                </c:pt>
                <c:pt idx="7">
                  <c:v>10.872047285714284</c:v>
                </c:pt>
                <c:pt idx="8">
                  <c:v>14.743028857142857</c:v>
                </c:pt>
                <c:pt idx="9">
                  <c:v>18.247724000000002</c:v>
                </c:pt>
                <c:pt idx="10">
                  <c:v>23.87521542857143</c:v>
                </c:pt>
                <c:pt idx="11">
                  <c:v>30.29355257142857</c:v>
                </c:pt>
                <c:pt idx="12">
                  <c:v>37.536034142857147</c:v>
                </c:pt>
                <c:pt idx="13">
                  <c:v>46.626597285714276</c:v>
                </c:pt>
                <c:pt idx="14">
                  <c:v>57.640164285714278</c:v>
                </c:pt>
                <c:pt idx="15">
                  <c:v>70.52678671428572</c:v>
                </c:pt>
                <c:pt idx="16">
                  <c:v>86.818207999999998</c:v>
                </c:pt>
                <c:pt idx="17">
                  <c:v>105.04928242857143</c:v>
                </c:pt>
                <c:pt idx="18">
                  <c:v>127.29285828571429</c:v>
                </c:pt>
                <c:pt idx="19">
                  <c:v>152.84133671428572</c:v>
                </c:pt>
                <c:pt idx="20">
                  <c:v>180.61250771428573</c:v>
                </c:pt>
                <c:pt idx="21">
                  <c:v>212.70419357142856</c:v>
                </c:pt>
                <c:pt idx="22">
                  <c:v>249.00817342857147</c:v>
                </c:pt>
                <c:pt idx="23">
                  <c:v>290.39021514285713</c:v>
                </c:pt>
                <c:pt idx="24">
                  <c:v>337.08341000000001</c:v>
                </c:pt>
                <c:pt idx="25">
                  <c:v>388.12209385714283</c:v>
                </c:pt>
                <c:pt idx="26">
                  <c:v>443.58118885714288</c:v>
                </c:pt>
                <c:pt idx="27">
                  <c:v>501.86235428571433</c:v>
                </c:pt>
                <c:pt idx="28">
                  <c:v>560.42655928571435</c:v>
                </c:pt>
                <c:pt idx="29">
                  <c:v>620.38098771428577</c:v>
                </c:pt>
                <c:pt idx="30">
                  <c:v>680.86819642857142</c:v>
                </c:pt>
                <c:pt idx="31">
                  <c:v>740.14000028571434</c:v>
                </c:pt>
                <c:pt idx="32">
                  <c:v>797.28900771428573</c:v>
                </c:pt>
                <c:pt idx="33">
                  <c:v>855.43697814285713</c:v>
                </c:pt>
                <c:pt idx="34">
                  <c:v>914.1510275714287</c:v>
                </c:pt>
                <c:pt idx="35">
                  <c:v>972.2989980000001</c:v>
                </c:pt>
                <c:pt idx="36">
                  <c:v>1030.0307338571431</c:v>
                </c:pt>
                <c:pt idx="37">
                  <c:v>1088.8446795714285</c:v>
                </c:pt>
                <c:pt idx="38">
                  <c:v>1150.230955</c:v>
                </c:pt>
                <c:pt idx="39">
                  <c:v>1215.0470032857143</c:v>
                </c:pt>
                <c:pt idx="40">
                  <c:v>1279.446817</c:v>
                </c:pt>
                <c:pt idx="41">
                  <c:v>1343.9465271428573</c:v>
                </c:pt>
                <c:pt idx="42">
                  <c:v>1409.2037839999998</c:v>
                </c:pt>
                <c:pt idx="43">
                  <c:v>1472.5047385714283</c:v>
                </c:pt>
                <c:pt idx="44">
                  <c:v>1534.54034</c:v>
                </c:pt>
                <c:pt idx="45">
                  <c:v>1595.7434721428569</c:v>
                </c:pt>
                <c:pt idx="46">
                  <c:v>1655.4814585714287</c:v>
                </c:pt>
                <c:pt idx="47">
                  <c:v>1714.3203784285713</c:v>
                </c:pt>
                <c:pt idx="48">
                  <c:v>1771.3778141428575</c:v>
                </c:pt>
                <c:pt idx="49">
                  <c:v>1827.2781178571429</c:v>
                </c:pt>
                <c:pt idx="50">
                  <c:v>1882.9619795714284</c:v>
                </c:pt>
                <c:pt idx="51">
                  <c:v>1937.1973448571425</c:v>
                </c:pt>
                <c:pt idx="52">
                  <c:v>1987.8614175714285</c:v>
                </c:pt>
                <c:pt idx="53">
                  <c:v>2034.4880150000001</c:v>
                </c:pt>
                <c:pt idx="54">
                  <c:v>2077.6931640000003</c:v>
                </c:pt>
                <c:pt idx="55">
                  <c:v>2117.9846711428572</c:v>
                </c:pt>
                <c:pt idx="56">
                  <c:v>2153.631000428572</c:v>
                </c:pt>
                <c:pt idx="57">
                  <c:v>2186.5967788571429</c:v>
                </c:pt>
                <c:pt idx="58">
                  <c:v>2216.4574474285719</c:v>
                </c:pt>
                <c:pt idx="59">
                  <c:v>2243.5626431428573</c:v>
                </c:pt>
                <c:pt idx="60">
                  <c:v>2268.9196535714286</c:v>
                </c:pt>
                <c:pt idx="61">
                  <c:v>2291.6127627142855</c:v>
                </c:pt>
                <c:pt idx="62">
                  <c:v>2312.6326088571427</c:v>
                </c:pt>
                <c:pt idx="63">
                  <c:v>2334.8678598571428</c:v>
                </c:pt>
                <c:pt idx="64">
                  <c:v>2355.8211084285708</c:v>
                </c:pt>
                <c:pt idx="65">
                  <c:v>2376.2832002857144</c:v>
                </c:pt>
                <c:pt idx="66">
                  <c:v>2395.4466401428572</c:v>
                </c:pt>
                <c:pt idx="67">
                  <c:v>2413.3114281428575</c:v>
                </c:pt>
                <c:pt idx="68">
                  <c:v>2430.4269939999999</c:v>
                </c:pt>
                <c:pt idx="69">
                  <c:v>2447.2262214285711</c:v>
                </c:pt>
                <c:pt idx="70">
                  <c:v>2463.0181612857141</c:v>
                </c:pt>
                <c:pt idx="71">
                  <c:v>2478.7684777142854</c:v>
                </c:pt>
                <c:pt idx="72">
                  <c:v>2492.9787261428569</c:v>
                </c:pt>
                <c:pt idx="73">
                  <c:v>2506.1983362857145</c:v>
                </c:pt>
                <c:pt idx="74">
                  <c:v>2518.5854772857147</c:v>
                </c:pt>
                <c:pt idx="75">
                  <c:v>2529.9736552857144</c:v>
                </c:pt>
                <c:pt idx="76">
                  <c:v>2541.2369629999998</c:v>
                </c:pt>
                <c:pt idx="77">
                  <c:v>2551.767697857143</c:v>
                </c:pt>
                <c:pt idx="78">
                  <c:v>2562.0570165714289</c:v>
                </c:pt>
                <c:pt idx="79">
                  <c:v>2572.2048155714283</c:v>
                </c:pt>
                <c:pt idx="80">
                  <c:v>2582.2527182857143</c:v>
                </c:pt>
                <c:pt idx="81">
                  <c:v>2592.1924000000004</c:v>
                </c:pt>
                <c:pt idx="82">
                  <c:v>2602.5233422857145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5224"/>
        <c:axId val="496714440"/>
      </c:scatterChart>
      <c:valAx>
        <c:axId val="49671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440"/>
        <c:crosses val="autoZero"/>
        <c:crossBetween val="midCat"/>
      </c:valAx>
      <c:valAx>
        <c:axId val="496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0.35796171428571444</c:v>
                </c:pt>
                <c:pt idx="3">
                  <c:v>0.74089757142857116</c:v>
                </c:pt>
                <c:pt idx="4">
                  <c:v>1.1987555714285714</c:v>
                </c:pt>
                <c:pt idx="5">
                  <c:v>1.8064581428571445</c:v>
                </c:pt>
                <c:pt idx="6">
                  <c:v>2.2060432857142858</c:v>
                </c:pt>
                <c:pt idx="7">
                  <c:v>2.6639012857142839</c:v>
                </c:pt>
                <c:pt idx="8">
                  <c:v>3.5546432857142869</c:v>
                </c:pt>
                <c:pt idx="9">
                  <c:v>3.1883568571428573</c:v>
                </c:pt>
                <c:pt idx="10">
                  <c:v>5.3111531428571421</c:v>
                </c:pt>
                <c:pt idx="11">
                  <c:v>6.1019988571428545</c:v>
                </c:pt>
                <c:pt idx="12">
                  <c:v>6.9261432857142946</c:v>
                </c:pt>
                <c:pt idx="13">
                  <c:v>8.7742248571428423</c:v>
                </c:pt>
                <c:pt idx="14">
                  <c:v>10.697228714285716</c:v>
                </c:pt>
                <c:pt idx="15">
                  <c:v>12.570284142857149</c:v>
                </c:pt>
                <c:pt idx="16">
                  <c:v>15.975082999999993</c:v>
                </c:pt>
                <c:pt idx="17">
                  <c:v>17.914736142857148</c:v>
                </c:pt>
                <c:pt idx="18">
                  <c:v>21.927237571428574</c:v>
                </c:pt>
                <c:pt idx="19">
                  <c:v>25.232140142857144</c:v>
                </c:pt>
                <c:pt idx="20">
                  <c:v>27.454832714285725</c:v>
                </c:pt>
                <c:pt idx="21">
                  <c:v>31.775347571428551</c:v>
                </c:pt>
                <c:pt idx="22">
                  <c:v>35.987641571428618</c:v>
                </c:pt>
                <c:pt idx="23">
                  <c:v>41.065703428571403</c:v>
                </c:pt>
                <c:pt idx="24">
                  <c:v>46.376856571428597</c:v>
                </c:pt>
                <c:pt idx="25">
                  <c:v>50.722345571428527</c:v>
                </c:pt>
                <c:pt idx="26">
                  <c:v>55.14275671428576</c:v>
                </c:pt>
                <c:pt idx="27">
                  <c:v>57.964827142857168</c:v>
                </c:pt>
                <c:pt idx="28">
                  <c:v>58.247866714285671</c:v>
                </c:pt>
                <c:pt idx="29">
                  <c:v>59.638090142857131</c:v>
                </c:pt>
                <c:pt idx="30">
                  <c:v>60.170870428571369</c:v>
                </c:pt>
                <c:pt idx="31">
                  <c:v>58.955465571428626</c:v>
                </c:pt>
                <c:pt idx="32">
                  <c:v>56.832669142857107</c:v>
                </c:pt>
                <c:pt idx="33">
                  <c:v>57.83163214285711</c:v>
                </c:pt>
                <c:pt idx="34">
                  <c:v>58.397711142857283</c:v>
                </c:pt>
                <c:pt idx="35">
                  <c:v>57.83163214285711</c:v>
                </c:pt>
                <c:pt idx="36">
                  <c:v>57.41539757142872</c:v>
                </c:pt>
                <c:pt idx="37">
                  <c:v>58.497607428571122</c:v>
                </c:pt>
                <c:pt idx="38">
                  <c:v>61.069937142857192</c:v>
                </c:pt>
                <c:pt idx="39">
                  <c:v>64.499709999999979</c:v>
                </c:pt>
                <c:pt idx="40">
                  <c:v>64.083475428571475</c:v>
                </c:pt>
                <c:pt idx="41">
                  <c:v>64.183371857143058</c:v>
                </c:pt>
                <c:pt idx="42">
                  <c:v>64.940918571428185</c:v>
                </c:pt>
                <c:pt idx="43">
                  <c:v>62.984616285714232</c:v>
                </c:pt>
                <c:pt idx="44">
                  <c:v>61.719263142857393</c:v>
                </c:pt>
                <c:pt idx="45">
                  <c:v>60.886793857142642</c:v>
                </c:pt>
                <c:pt idx="46">
                  <c:v>59.421648142857443</c:v>
                </c:pt>
                <c:pt idx="47">
                  <c:v>58.52258157142834</c:v>
                </c:pt>
                <c:pt idx="48">
                  <c:v>56.741097428571869</c:v>
                </c:pt>
                <c:pt idx="49">
                  <c:v>55.58396542857114</c:v>
                </c:pt>
                <c:pt idx="50">
                  <c:v>55.367523428571225</c:v>
                </c:pt>
                <c:pt idx="51">
                  <c:v>53.919026999999836</c:v>
                </c:pt>
                <c:pt idx="52">
                  <c:v>50.347734428571734</c:v>
                </c:pt>
                <c:pt idx="53">
                  <c:v>46.310259142857298</c:v>
                </c:pt>
                <c:pt idx="54">
                  <c:v>42.888810714285832</c:v>
                </c:pt>
                <c:pt idx="55">
                  <c:v>39.975168857142684</c:v>
                </c:pt>
                <c:pt idx="56">
                  <c:v>35.32999100000044</c:v>
                </c:pt>
                <c:pt idx="57">
                  <c:v>32.649440142856669</c:v>
                </c:pt>
                <c:pt idx="58">
                  <c:v>29.544330285714675</c:v>
                </c:pt>
                <c:pt idx="59">
                  <c:v>26.788857428571117</c:v>
                </c:pt>
                <c:pt idx="60">
                  <c:v>25.040672142857073</c:v>
                </c:pt>
                <c:pt idx="61">
                  <c:v>22.376770857142599</c:v>
                </c:pt>
                <c:pt idx="62">
                  <c:v>20.70350785714292</c:v>
                </c:pt>
                <c:pt idx="63">
                  <c:v>21.918912714285778</c:v>
                </c:pt>
                <c:pt idx="64">
                  <c:v>20.636910285713764</c:v>
                </c:pt>
                <c:pt idx="65">
                  <c:v>20.145753571429321</c:v>
                </c:pt>
                <c:pt idx="66">
                  <c:v>18.847101571428464</c:v>
                </c:pt>
                <c:pt idx="67">
                  <c:v>17.548449714286033</c:v>
                </c:pt>
                <c:pt idx="68">
                  <c:v>16.799227571428144</c:v>
                </c:pt>
                <c:pt idx="69">
                  <c:v>16.482889142856873</c:v>
                </c:pt>
                <c:pt idx="70">
                  <c:v>15.475601571428721</c:v>
                </c:pt>
                <c:pt idx="71">
                  <c:v>15.43397814285701</c:v>
                </c:pt>
                <c:pt idx="72">
                  <c:v>13.893910142857218</c:v>
                </c:pt>
                <c:pt idx="73">
                  <c:v>12.903271857143332</c:v>
                </c:pt>
                <c:pt idx="74">
                  <c:v>12.07080271428587</c:v>
                </c:pt>
                <c:pt idx="75">
                  <c:v>11.071839714285412</c:v>
                </c:pt>
                <c:pt idx="76">
                  <c:v>10.946969428571188</c:v>
                </c:pt>
                <c:pt idx="77">
                  <c:v>10.21439657142893</c:v>
                </c:pt>
                <c:pt idx="78">
                  <c:v>9.9729804285715691</c:v>
                </c:pt>
                <c:pt idx="79">
                  <c:v>9.8314607142851091</c:v>
                </c:pt>
                <c:pt idx="80">
                  <c:v>9.7315644285717244</c:v>
                </c:pt>
                <c:pt idx="81">
                  <c:v>9.6233434285717667</c:v>
                </c:pt>
                <c:pt idx="82">
                  <c:v>10.014603999999887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832"/>
        <c:axId val="496715616"/>
      </c:scatterChart>
      <c:valAx>
        <c:axId val="4967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616"/>
        <c:crosses val="autoZero"/>
        <c:crossBetween val="midCat"/>
      </c:valAx>
      <c:valAx>
        <c:axId val="4967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0.35796171428571444</c:v>
                </c:pt>
                <c:pt idx="3">
                  <c:v>0.74089757142857116</c:v>
                </c:pt>
                <c:pt idx="4">
                  <c:v>1.1987555714285714</c:v>
                </c:pt>
                <c:pt idx="5">
                  <c:v>1.8064581428571445</c:v>
                </c:pt>
                <c:pt idx="6">
                  <c:v>2.2060432857142858</c:v>
                </c:pt>
                <c:pt idx="7">
                  <c:v>2.6639012857142839</c:v>
                </c:pt>
                <c:pt idx="8">
                  <c:v>3.5546432857142869</c:v>
                </c:pt>
                <c:pt idx="9">
                  <c:v>3.1883568571428573</c:v>
                </c:pt>
                <c:pt idx="10">
                  <c:v>5.3111531428571421</c:v>
                </c:pt>
                <c:pt idx="11">
                  <c:v>6.1019988571428545</c:v>
                </c:pt>
                <c:pt idx="12">
                  <c:v>6.9261432857142946</c:v>
                </c:pt>
                <c:pt idx="13">
                  <c:v>8.7742248571428423</c:v>
                </c:pt>
                <c:pt idx="14">
                  <c:v>10.697228714285716</c:v>
                </c:pt>
                <c:pt idx="15">
                  <c:v>12.570284142857149</c:v>
                </c:pt>
                <c:pt idx="16">
                  <c:v>15.975082999999993</c:v>
                </c:pt>
                <c:pt idx="17">
                  <c:v>17.914736142857148</c:v>
                </c:pt>
                <c:pt idx="18">
                  <c:v>21.927237571428574</c:v>
                </c:pt>
                <c:pt idx="19">
                  <c:v>25.232140142857144</c:v>
                </c:pt>
                <c:pt idx="20">
                  <c:v>27.454832714285725</c:v>
                </c:pt>
                <c:pt idx="21">
                  <c:v>31.775347571428551</c:v>
                </c:pt>
                <c:pt idx="22">
                  <c:v>35.987641571428618</c:v>
                </c:pt>
                <c:pt idx="23">
                  <c:v>41.065703428571403</c:v>
                </c:pt>
                <c:pt idx="24">
                  <c:v>46.376856571428597</c:v>
                </c:pt>
                <c:pt idx="25">
                  <c:v>50.722345571428527</c:v>
                </c:pt>
                <c:pt idx="26">
                  <c:v>55.14275671428576</c:v>
                </c:pt>
                <c:pt idx="27">
                  <c:v>57.964827142857168</c:v>
                </c:pt>
                <c:pt idx="28">
                  <c:v>58.247866714285671</c:v>
                </c:pt>
                <c:pt idx="29">
                  <c:v>59.638090142857131</c:v>
                </c:pt>
                <c:pt idx="30">
                  <c:v>60.170870428571369</c:v>
                </c:pt>
                <c:pt idx="31">
                  <c:v>58.955465571428626</c:v>
                </c:pt>
                <c:pt idx="32">
                  <c:v>56.832669142857107</c:v>
                </c:pt>
                <c:pt idx="33">
                  <c:v>57.83163214285711</c:v>
                </c:pt>
                <c:pt idx="34">
                  <c:v>58.397711142857283</c:v>
                </c:pt>
                <c:pt idx="35">
                  <c:v>57.83163214285711</c:v>
                </c:pt>
                <c:pt idx="36">
                  <c:v>57.41539757142872</c:v>
                </c:pt>
                <c:pt idx="37">
                  <c:v>58.497607428571122</c:v>
                </c:pt>
                <c:pt idx="38">
                  <c:v>61.069937142857192</c:v>
                </c:pt>
                <c:pt idx="39">
                  <c:v>64.499709999999979</c:v>
                </c:pt>
                <c:pt idx="40">
                  <c:v>64.083475428571475</c:v>
                </c:pt>
                <c:pt idx="41">
                  <c:v>64.183371857143058</c:v>
                </c:pt>
                <c:pt idx="42">
                  <c:v>64.940918571428185</c:v>
                </c:pt>
                <c:pt idx="43">
                  <c:v>62.984616285714232</c:v>
                </c:pt>
                <c:pt idx="44">
                  <c:v>61.719263142857393</c:v>
                </c:pt>
                <c:pt idx="45">
                  <c:v>60.886793857142642</c:v>
                </c:pt>
                <c:pt idx="46">
                  <c:v>59.421648142857443</c:v>
                </c:pt>
                <c:pt idx="47">
                  <c:v>58.52258157142834</c:v>
                </c:pt>
                <c:pt idx="48">
                  <c:v>56.741097428571869</c:v>
                </c:pt>
                <c:pt idx="49">
                  <c:v>55.58396542857114</c:v>
                </c:pt>
                <c:pt idx="50">
                  <c:v>55.367523428571225</c:v>
                </c:pt>
                <c:pt idx="51">
                  <c:v>53.919026999999836</c:v>
                </c:pt>
                <c:pt idx="52">
                  <c:v>50.347734428571734</c:v>
                </c:pt>
                <c:pt idx="53">
                  <c:v>46.310259142857298</c:v>
                </c:pt>
                <c:pt idx="54">
                  <c:v>42.888810714285832</c:v>
                </c:pt>
                <c:pt idx="55">
                  <c:v>39.975168857142684</c:v>
                </c:pt>
                <c:pt idx="56">
                  <c:v>35.32999100000044</c:v>
                </c:pt>
                <c:pt idx="57">
                  <c:v>32.649440142856669</c:v>
                </c:pt>
                <c:pt idx="58">
                  <c:v>29.544330285714675</c:v>
                </c:pt>
                <c:pt idx="59">
                  <c:v>26.788857428571117</c:v>
                </c:pt>
                <c:pt idx="60">
                  <c:v>25.040672142857073</c:v>
                </c:pt>
                <c:pt idx="61">
                  <c:v>22.376770857142599</c:v>
                </c:pt>
                <c:pt idx="62">
                  <c:v>20.70350785714292</c:v>
                </c:pt>
                <c:pt idx="63">
                  <c:v>21.918912714285778</c:v>
                </c:pt>
                <c:pt idx="64">
                  <c:v>20.636910285713764</c:v>
                </c:pt>
                <c:pt idx="65">
                  <c:v>20.145753571429321</c:v>
                </c:pt>
                <c:pt idx="66">
                  <c:v>18.847101571428464</c:v>
                </c:pt>
                <c:pt idx="67">
                  <c:v>17.548449714286033</c:v>
                </c:pt>
                <c:pt idx="68">
                  <c:v>16.799227571428144</c:v>
                </c:pt>
                <c:pt idx="69">
                  <c:v>16.482889142856873</c:v>
                </c:pt>
                <c:pt idx="70">
                  <c:v>15.475601571428721</c:v>
                </c:pt>
                <c:pt idx="71">
                  <c:v>15.43397814285701</c:v>
                </c:pt>
                <c:pt idx="72">
                  <c:v>13.893910142857218</c:v>
                </c:pt>
                <c:pt idx="73">
                  <c:v>12.903271857143332</c:v>
                </c:pt>
                <c:pt idx="74">
                  <c:v>12.07080271428587</c:v>
                </c:pt>
                <c:pt idx="75">
                  <c:v>11.071839714285412</c:v>
                </c:pt>
                <c:pt idx="76">
                  <c:v>10.946969428571188</c:v>
                </c:pt>
                <c:pt idx="77">
                  <c:v>10.21439657142893</c:v>
                </c:pt>
                <c:pt idx="78">
                  <c:v>9.9729804285715691</c:v>
                </c:pt>
                <c:pt idx="79">
                  <c:v>9.8314607142851091</c:v>
                </c:pt>
                <c:pt idx="80">
                  <c:v>9.7315644285717244</c:v>
                </c:pt>
                <c:pt idx="81">
                  <c:v>9.6233434285717667</c:v>
                </c:pt>
                <c:pt idx="82">
                  <c:v>10.014603999999887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7.2391738413622049</c:v>
                </c:pt>
                <c:pt idx="2">
                  <c:v>7.5376899362412866</c:v>
                </c:pt>
                <c:pt idx="3">
                  <c:v>7.8490770961193821</c:v>
                </c:pt>
                <c:pt idx="4">
                  <c:v>8.1738901837751445</c:v>
                </c:pt>
                <c:pt idx="5">
                  <c:v>8.512707973227581</c:v>
                </c:pt>
                <c:pt idx="6">
                  <c:v>8.8661341794163171</c:v>
                </c:pt>
                <c:pt idx="7">
                  <c:v>9.2347985321563524</c:v>
                </c:pt>
                <c:pt idx="8">
                  <c:v>9.6193578962653703</c:v>
                </c:pt>
                <c:pt idx="9">
                  <c:v>10.020497439842313</c:v>
                </c:pt>
                <c:pt idx="10">
                  <c:v>10.438931852760151</c:v>
                </c:pt>
                <c:pt idx="11">
                  <c:v>10.875406617523817</c:v>
                </c:pt>
                <c:pt idx="12">
                  <c:v>11.330699334735238</c:v>
                </c:pt>
                <c:pt idx="13">
                  <c:v>11.805621105503208</c:v>
                </c:pt>
                <c:pt idx="14">
                  <c:v>12.301017973234833</c:v>
                </c:pt>
                <c:pt idx="15">
                  <c:v>12.817772427348725</c:v>
                </c:pt>
                <c:pt idx="16">
                  <c:v>13.356804971557843</c:v>
                </c:pt>
                <c:pt idx="17">
                  <c:v>13.919075759482434</c:v>
                </c:pt>
                <c:pt idx="18">
                  <c:v>14.505586300469705</c:v>
                </c:pt>
                <c:pt idx="19">
                  <c:v>15.117381238619311</c:v>
                </c:pt>
                <c:pt idx="20">
                  <c:v>15.755550208140237</c:v>
                </c:pt>
                <c:pt idx="21">
                  <c:v>16.421229768296445</c:v>
                </c:pt>
                <c:pt idx="22">
                  <c:v>17.115605421336813</c:v>
                </c:pt>
                <c:pt idx="23">
                  <c:v>17.839913716947102</c:v>
                </c:pt>
                <c:pt idx="24">
                  <c:v>18.595444446911603</c:v>
                </c:pt>
                <c:pt idx="25">
                  <c:v>19.383542933826721</c:v>
                </c:pt>
                <c:pt idx="26">
                  <c:v>20.205612417870302</c:v>
                </c:pt>
                <c:pt idx="27">
                  <c:v>21.063116545799179</c:v>
                </c:pt>
                <c:pt idx="28">
                  <c:v>21.957581966521193</c:v>
                </c:pt>
                <c:pt idx="29">
                  <c:v>22.89060103777128</c:v>
                </c:pt>
                <c:pt idx="30">
                  <c:v>23.863834648609689</c:v>
                </c:pt>
                <c:pt idx="31">
                  <c:v>24.879015162658085</c:v>
                </c:pt>
                <c:pt idx="32">
                  <c:v>25.937949487193645</c:v>
                </c:pt>
                <c:pt idx="33">
                  <c:v>27.042522273435591</c:v>
                </c:pt>
                <c:pt idx="34">
                  <c:v>28.194699253578808</c:v>
                </c:pt>
                <c:pt idx="35">
                  <c:v>29.396530720361312</c:v>
                </c:pt>
                <c:pt idx="36">
                  <c:v>30.650155155191328</c:v>
                </c:pt>
                <c:pt idx="37">
                  <c:v>31.95780301110868</c:v>
                </c:pt>
                <c:pt idx="38">
                  <c:v>33.321800657115688</c:v>
                </c:pt>
                <c:pt idx="39">
                  <c:v>34.744574490679859</c:v>
                </c:pt>
                <c:pt idx="40">
                  <c:v>36.228655225492417</c:v>
                </c:pt>
                <c:pt idx="41">
                  <c:v>37.776682361856153</c:v>
                </c:pt>
                <c:pt idx="42">
                  <c:v>39.391408847377789</c:v>
                </c:pt>
                <c:pt idx="43">
                  <c:v>41.075705935955305</c:v>
                </c:pt>
                <c:pt idx="44">
                  <c:v>42.832568253372827</c:v>
                </c:pt>
                <c:pt idx="45">
                  <c:v>44.665119078156771</c:v>
                </c:pt>
                <c:pt idx="46">
                  <c:v>46.576615846695461</c:v>
                </c:pt>
                <c:pt idx="47">
                  <c:v>48.57045589198836</c:v>
                </c:pt>
                <c:pt idx="48">
                  <c:v>50.650182425769636</c:v>
                </c:pt>
                <c:pt idx="49">
                  <c:v>52.819490774139233</c:v>
                </c:pt>
                <c:pt idx="50">
                  <c:v>55.082234877242804</c:v>
                </c:pt>
                <c:pt idx="51">
                  <c:v>57.44243406396032</c:v>
                </c:pt>
                <c:pt idx="52">
                  <c:v>59.90428011299916</c:v>
                </c:pt>
                <c:pt idx="53">
                  <c:v>62.4721446122375</c:v>
                </c:pt>
                <c:pt idx="54">
                  <c:v>65.150586628631856</c:v>
                </c:pt>
                <c:pt idx="55">
                  <c:v>67.944360701484129</c:v>
                </c:pt>
                <c:pt idx="56">
                  <c:v>70.858425172363539</c:v>
                </c:pt>
                <c:pt idx="57">
                  <c:v>73.897950865495289</c:v>
                </c:pt>
                <c:pt idx="58">
                  <c:v>77.068330132963197</c:v>
                </c:pt>
                <c:pt idx="59">
                  <c:v>80.375186279620948</c:v>
                </c:pt>
                <c:pt idx="60">
                  <c:v>83.824383383181498</c:v>
                </c:pt>
                <c:pt idx="61">
                  <c:v>87.422036525536811</c:v>
                </c:pt>
                <c:pt idx="62">
                  <c:v>91.17452245196894</c:v>
                </c:pt>
                <c:pt idx="63">
                  <c:v>95.088490675538083</c:v>
                </c:pt>
                <c:pt idx="64">
                  <c:v>99.170875044574075</c:v>
                </c:pt>
                <c:pt idx="65">
                  <c:v>103.42890579186438</c:v>
                </c:pt>
                <c:pt idx="66">
                  <c:v>107.87012208480816</c:v>
                </c:pt>
                <c:pt idx="67">
                  <c:v>112.50238509650909</c:v>
                </c:pt>
                <c:pt idx="68">
                  <c:v>117.33389161849895</c:v>
                </c:pt>
                <c:pt idx="69">
                  <c:v>122.37318823651859</c:v>
                </c:pt>
                <c:pt idx="70">
                  <c:v>127.62918609154133</c:v>
                </c:pt>
                <c:pt idx="71">
                  <c:v>133.11117624899876</c:v>
                </c:pt>
                <c:pt idx="72">
                  <c:v>138.82884569995616</c:v>
                </c:pt>
                <c:pt idx="73">
                  <c:v>144.79229401879959</c:v>
                </c:pt>
                <c:pt idx="74">
                  <c:v>151.01205070281543</c:v>
                </c:pt>
                <c:pt idx="75">
                  <c:v>157.49909321988693</c:v>
                </c:pt>
                <c:pt idx="76">
                  <c:v>164.26486579138742</c:v>
                </c:pt>
                <c:pt idx="77">
                  <c:v>171.3212989382134</c:v>
                </c:pt>
                <c:pt idx="78">
                  <c:v>178.6808298187832</c:v>
                </c:pt>
                <c:pt idx="79">
                  <c:v>186.35642338871625</c:v>
                </c:pt>
                <c:pt idx="80">
                  <c:v>194.36159441280003</c:v>
                </c:pt>
                <c:pt idx="81">
                  <c:v>202.7104303607608</c:v>
                </c:pt>
                <c:pt idx="82">
                  <c:v>211.41761521925511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472"/>
        <c:axId val="251648080"/>
      </c:scatterChart>
      <c:valAx>
        <c:axId val="2516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valAx>
        <c:axId val="251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1.0572358571428568</c:v>
                </c:pt>
                <c:pt idx="4">
                  <c:v>2.572329714285714</c:v>
                </c:pt>
                <c:pt idx="5">
                  <c:v>4.695126142857144</c:v>
                </c:pt>
                <c:pt idx="6">
                  <c:v>7.2175077142857154</c:v>
                </c:pt>
                <c:pt idx="7">
                  <c:v>10.197747285714284</c:v>
                </c:pt>
                <c:pt idx="8">
                  <c:v>14.068728857142856</c:v>
                </c:pt>
                <c:pt idx="9">
                  <c:v>17.573423999999999</c:v>
                </c:pt>
                <c:pt idx="10">
                  <c:v>23.200915428571427</c:v>
                </c:pt>
                <c:pt idx="11">
                  <c:v>29.619252571428568</c:v>
                </c:pt>
                <c:pt idx="12">
                  <c:v>36.861734142857152</c:v>
                </c:pt>
                <c:pt idx="13">
                  <c:v>45.95229728571428</c:v>
                </c:pt>
                <c:pt idx="14">
                  <c:v>56.965864285714282</c:v>
                </c:pt>
                <c:pt idx="15">
                  <c:v>69.852486714285718</c:v>
                </c:pt>
                <c:pt idx="16">
                  <c:v>86.143907999999996</c:v>
                </c:pt>
                <c:pt idx="17">
                  <c:v>104.37498242857143</c:v>
                </c:pt>
                <c:pt idx="18">
                  <c:v>126.61855828571429</c:v>
                </c:pt>
                <c:pt idx="19">
                  <c:v>152.1670367142857</c:v>
                </c:pt>
                <c:pt idx="20">
                  <c:v>179.93820771428571</c:v>
                </c:pt>
                <c:pt idx="21">
                  <c:v>212.02989357142854</c:v>
                </c:pt>
                <c:pt idx="22">
                  <c:v>248.33387342857145</c:v>
                </c:pt>
                <c:pt idx="23">
                  <c:v>289.71591514285717</c:v>
                </c:pt>
                <c:pt idx="24">
                  <c:v>336.40911000000006</c:v>
                </c:pt>
                <c:pt idx="25">
                  <c:v>387.44779385714287</c:v>
                </c:pt>
                <c:pt idx="26">
                  <c:v>442.90688885714292</c:v>
                </c:pt>
                <c:pt idx="27">
                  <c:v>501.18805428571437</c:v>
                </c:pt>
                <c:pt idx="28">
                  <c:v>559.75225928571433</c:v>
                </c:pt>
                <c:pt idx="29">
                  <c:v>619.70668771428575</c:v>
                </c:pt>
                <c:pt idx="30">
                  <c:v>680.19389642857141</c:v>
                </c:pt>
                <c:pt idx="31">
                  <c:v>739.46570028571432</c:v>
                </c:pt>
                <c:pt idx="32">
                  <c:v>796.61470771428571</c:v>
                </c:pt>
                <c:pt idx="33">
                  <c:v>854.76267814285711</c:v>
                </c:pt>
                <c:pt idx="34">
                  <c:v>913.47672757142868</c:v>
                </c:pt>
                <c:pt idx="35">
                  <c:v>971.62469800000008</c:v>
                </c:pt>
                <c:pt idx="36">
                  <c:v>1029.356433857143</c:v>
                </c:pt>
                <c:pt idx="37">
                  <c:v>1088.1703795714284</c:v>
                </c:pt>
                <c:pt idx="38">
                  <c:v>1149.5566549999999</c:v>
                </c:pt>
                <c:pt idx="39">
                  <c:v>1214.3727032857141</c:v>
                </c:pt>
                <c:pt idx="40">
                  <c:v>1278.7725169999999</c:v>
                </c:pt>
                <c:pt idx="41">
                  <c:v>1343.2722271428572</c:v>
                </c:pt>
                <c:pt idx="42">
                  <c:v>1408.5294839999997</c:v>
                </c:pt>
                <c:pt idx="43">
                  <c:v>1471.8304385714282</c:v>
                </c:pt>
                <c:pt idx="44">
                  <c:v>1533.8660399999999</c:v>
                </c:pt>
                <c:pt idx="45">
                  <c:v>1595.0691721428568</c:v>
                </c:pt>
                <c:pt idx="46">
                  <c:v>1654.8071585714285</c:v>
                </c:pt>
                <c:pt idx="47">
                  <c:v>1713.6460784285712</c:v>
                </c:pt>
                <c:pt idx="48">
                  <c:v>1770.7035141428573</c:v>
                </c:pt>
                <c:pt idx="49">
                  <c:v>1826.6038178571428</c:v>
                </c:pt>
                <c:pt idx="50">
                  <c:v>1882.2876795714283</c:v>
                </c:pt>
                <c:pt idx="51">
                  <c:v>1936.5230448571424</c:v>
                </c:pt>
                <c:pt idx="52">
                  <c:v>1987.1871175714284</c:v>
                </c:pt>
                <c:pt idx="53">
                  <c:v>2033.813715</c:v>
                </c:pt>
                <c:pt idx="54">
                  <c:v>2077.0188640000001</c:v>
                </c:pt>
                <c:pt idx="55">
                  <c:v>2117.3103711428571</c:v>
                </c:pt>
                <c:pt idx="56">
                  <c:v>2152.9567004285718</c:v>
                </c:pt>
                <c:pt idx="57">
                  <c:v>2185.9224788571428</c:v>
                </c:pt>
                <c:pt idx="58">
                  <c:v>2215.7831474285717</c:v>
                </c:pt>
                <c:pt idx="59">
                  <c:v>2242.8883431428571</c:v>
                </c:pt>
                <c:pt idx="60">
                  <c:v>2268.2453535714285</c:v>
                </c:pt>
                <c:pt idx="61">
                  <c:v>2290.9384627142854</c:v>
                </c:pt>
                <c:pt idx="62">
                  <c:v>2311.9583088571426</c:v>
                </c:pt>
                <c:pt idx="63">
                  <c:v>2334.1935598571426</c:v>
                </c:pt>
                <c:pt idx="64">
                  <c:v>2355.1468084285707</c:v>
                </c:pt>
                <c:pt idx="65">
                  <c:v>2375.6089002857143</c:v>
                </c:pt>
                <c:pt idx="66">
                  <c:v>2394.772340142857</c:v>
                </c:pt>
                <c:pt idx="67">
                  <c:v>2412.6371281428574</c:v>
                </c:pt>
                <c:pt idx="68">
                  <c:v>2429.7526939999998</c:v>
                </c:pt>
                <c:pt idx="69">
                  <c:v>2446.5519214285709</c:v>
                </c:pt>
                <c:pt idx="70">
                  <c:v>2462.343861285714</c:v>
                </c:pt>
                <c:pt idx="71">
                  <c:v>2478.0941777142853</c:v>
                </c:pt>
                <c:pt idx="72">
                  <c:v>2492.3044261428568</c:v>
                </c:pt>
                <c:pt idx="73">
                  <c:v>2505.5240362857144</c:v>
                </c:pt>
                <c:pt idx="74">
                  <c:v>2517.9111772857145</c:v>
                </c:pt>
                <c:pt idx="75">
                  <c:v>2529.2993552857142</c:v>
                </c:pt>
                <c:pt idx="76">
                  <c:v>2540.5626629999997</c:v>
                </c:pt>
                <c:pt idx="77">
                  <c:v>2551.0933978571429</c:v>
                </c:pt>
                <c:pt idx="78">
                  <c:v>2561.3827165714288</c:v>
                </c:pt>
                <c:pt idx="79">
                  <c:v>2571.5305155714282</c:v>
                </c:pt>
                <c:pt idx="80">
                  <c:v>2581.5784182857142</c:v>
                </c:pt>
                <c:pt idx="81">
                  <c:v>2591.5181000000002</c:v>
                </c:pt>
                <c:pt idx="82">
                  <c:v>2601.8490422857144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14.363626885470881</c:v>
                </c:pt>
                <c:pt idx="3">
                  <c:v>31.905004835362448</c:v>
                </c:pt>
                <c:pt idx="4">
                  <c:v>51.443919207867637</c:v>
                </c:pt>
                <c:pt idx="5">
                  <c:v>72.451152511664105</c:v>
                </c:pt>
                <c:pt idx="6">
                  <c:v>94.621373195543114</c:v>
                </c:pt>
                <c:pt idx="7">
                  <c:v>117.75462336603893</c:v>
                </c:pt>
                <c:pt idx="8">
                  <c:v>141.70936356770832</c:v>
                </c:pt>
                <c:pt idx="9">
                  <c:v>166.37995568742528</c:v>
                </c:pt>
                <c:pt idx="10">
                  <c:v>191.68445880218675</c:v>
                </c:pt>
                <c:pt idx="11">
                  <c:v>217.55741970680242</c:v>
                </c:pt>
                <c:pt idx="12">
                  <c:v>243.94533151274874</c:v>
                </c:pt>
                <c:pt idx="13">
                  <c:v>270.80362660462379</c:v>
                </c:pt>
                <c:pt idx="14">
                  <c:v>298.09460442918123</c:v>
                </c:pt>
                <c:pt idx="15">
                  <c:v>325.78595597455524</c:v>
                </c:pt>
                <c:pt idx="16">
                  <c:v>353.84968399764051</c:v>
                </c:pt>
                <c:pt idx="17">
                  <c:v>382.26129431200297</c:v>
                </c:pt>
                <c:pt idx="18">
                  <c:v>410.9991778939592</c:v>
                </c:pt>
                <c:pt idx="19">
                  <c:v>440.04413053278608</c:v>
                </c:pt>
                <c:pt idx="20">
                  <c:v>469.37897368913065</c:v>
                </c:pt>
                <c:pt idx="21">
                  <c:v>498.98825118740388</c:v>
                </c:pt>
                <c:pt idx="22">
                  <c:v>528.85798365056792</c:v>
                </c:pt>
                <c:pt idx="23">
                  <c:v>558.97546753763777</c:v>
                </c:pt>
                <c:pt idx="24">
                  <c:v>589.32910908163308</c:v>
                </c:pt>
                <c:pt idx="25">
                  <c:v>619.90828585644567</c:v>
                </c:pt>
                <c:pt idx="26">
                  <c:v>650.70323044891325</c:v>
                </c:pt>
                <c:pt idx="27">
                  <c:v>681.70493198836527</c:v>
                </c:pt>
                <c:pt idx="28">
                  <c:v>712.90505223034245</c:v>
                </c:pt>
                <c:pt idx="29">
                  <c:v>744.2958535991329</c:v>
                </c:pt>
                <c:pt idx="30">
                  <c:v>775.87013713061015</c:v>
                </c:pt>
                <c:pt idx="31">
                  <c:v>807.62118866833305</c:v>
                </c:pt>
                <c:pt idx="32">
                  <c:v>839.54273198439319</c:v>
                </c:pt>
                <c:pt idx="33">
                  <c:v>871.62888774531802</c:v>
                </c:pt>
                <c:pt idx="34">
                  <c:v>903.8741374394026</c:v>
                </c:pt>
                <c:pt idx="35">
                  <c:v>936.27329153754363</c:v>
                </c:pt>
                <c:pt idx="36">
                  <c:v>968.82146128423904</c:v>
                </c:pt>
                <c:pt idx="37">
                  <c:v>1001.5140336157918</c:v>
                </c:pt>
                <c:pt idx="38">
                  <c:v>1034.346648784169</c:v>
                </c:pt>
                <c:pt idx="39">
                  <c:v>1067.3151803313904</c:v>
                </c:pt>
                <c:pt idx="40">
                  <c:v>1100.4157171138515</c:v>
                </c:pt>
                <c:pt idx="41">
                  <c:v>1133.6445471209677</c:v>
                </c:pt>
                <c:pt idx="42">
                  <c:v>1166.9981428698629</c:v>
                </c:pt>
                <c:pt idx="43">
                  <c:v>1200.4731481889298</c:v>
                </c:pt>
                <c:pt idx="44">
                  <c:v>1234.0663662291513</c:v>
                </c:pt>
                <c:pt idx="45">
                  <c:v>1267.7747485639902</c:v>
                </c:pt>
                <c:pt idx="46">
                  <c:v>1301.5953852571724</c:v>
                </c:pt>
                <c:pt idx="47">
                  <c:v>1335.5254957933885</c:v>
                </c:pt>
                <c:pt idx="48">
                  <c:v>1369.5624207803135</c:v>
                </c:pt>
                <c:pt idx="49">
                  <c:v>1403.7036143417647</c:v>
                </c:pt>
                <c:pt idx="50">
                  <c:v>1437.9466371316153</c:v>
                </c:pt>
                <c:pt idx="51">
                  <c:v>1472.2891499065058</c:v>
                </c:pt>
                <c:pt idx="52">
                  <c:v>1506.7289076026684</c:v>
                </c:pt>
                <c:pt idx="53">
                  <c:v>1541.2637538684787</c:v>
                </c:pt>
                <c:pt idx="54">
                  <c:v>1575.8916160098101</c:v>
                </c:pt>
                <c:pt idx="55">
                  <c:v>1610.6105003100267</c:v>
                </c:pt>
                <c:pt idx="56">
                  <c:v>1645.4184876906074</c:v>
                </c:pt>
                <c:pt idx="57">
                  <c:v>1680.3137296820282</c:v>
                </c:pt>
                <c:pt idx="58">
                  <c:v>1715.294444677719</c:v>
                </c:pt>
                <c:pt idx="59">
                  <c:v>1750.3589144467207</c:v>
                </c:pt>
                <c:pt idx="60">
                  <c:v>1785.5054808831412</c:v>
                </c:pt>
                <c:pt idx="61">
                  <c:v>1820.7325429726936</c:v>
                </c:pt>
                <c:pt idx="62">
                  <c:v>1856.0385539585386</c:v>
                </c:pt>
                <c:pt idx="63">
                  <c:v>1891.4220186903672</c:v>
                </c:pt>
                <c:pt idx="64">
                  <c:v>1926.8814911421914</c:v>
                </c:pt>
                <c:pt idx="65">
                  <c:v>1962.4155720856652</c:v>
                </c:pt>
                <c:pt idx="66">
                  <c:v>1998.022906906979</c:v>
                </c:pt>
                <c:pt idx="67">
                  <c:v>2033.702183556451</c:v>
                </c:pt>
                <c:pt idx="68">
                  <c:v>2069.4521306209135</c:v>
                </c:pt>
                <c:pt idx="69">
                  <c:v>2105.2715155098672</c:v>
                </c:pt>
                <c:pt idx="70">
                  <c:v>2141.1591427471535</c:v>
                </c:pt>
                <c:pt idx="71">
                  <c:v>2177.1138523606114</c:v>
                </c:pt>
                <c:pt idx="72">
                  <c:v>2213.1345183628105</c:v>
                </c:pt>
                <c:pt idx="73">
                  <c:v>2249.2200473165362</c:v>
                </c:pt>
                <c:pt idx="74">
                  <c:v>2285.3693769792162</c:v>
                </c:pt>
                <c:pt idx="75">
                  <c:v>2321.5814750209506</c:v>
                </c:pt>
                <c:pt idx="76">
                  <c:v>2357.8553378112347</c:v>
                </c:pt>
                <c:pt idx="77">
                  <c:v>2394.1899892698498</c:v>
                </c:pt>
                <c:pt idx="78">
                  <c:v>2430.5844797777522</c:v>
                </c:pt>
                <c:pt idx="79">
                  <c:v>2467.0378851441078</c:v>
                </c:pt>
                <c:pt idx="80">
                  <c:v>2503.5493056259143</c:v>
                </c:pt>
                <c:pt idx="81">
                  <c:v>2540.1178649969193</c:v>
                </c:pt>
                <c:pt idx="82">
                  <c:v>2576.7427096627857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5656"/>
        <c:axId val="491466048"/>
      </c:scatterChart>
      <c:valAx>
        <c:axId val="4914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048"/>
        <c:crosses val="autoZero"/>
        <c:crossBetween val="midCat"/>
      </c:valAx>
      <c:valAx>
        <c:axId val="4914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0.316338286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0.38293585714285672</c:v>
                </c:pt>
                <c:pt idx="4">
                  <c:v>0.84079385714285682</c:v>
                </c:pt>
                <c:pt idx="5">
                  <c:v>1.4484964285714299</c:v>
                </c:pt>
                <c:pt idx="6">
                  <c:v>1.8480815714285712</c:v>
                </c:pt>
                <c:pt idx="7">
                  <c:v>2.3059395714285693</c:v>
                </c:pt>
                <c:pt idx="8">
                  <c:v>3.1966815714285723</c:v>
                </c:pt>
                <c:pt idx="9">
                  <c:v>2.8303951428571428</c:v>
                </c:pt>
                <c:pt idx="10">
                  <c:v>4.9531914285714276</c:v>
                </c:pt>
                <c:pt idx="11">
                  <c:v>5.74403714285714</c:v>
                </c:pt>
                <c:pt idx="12">
                  <c:v>6.5681815714285801</c:v>
                </c:pt>
                <c:pt idx="13">
                  <c:v>8.4162631428571277</c:v>
                </c:pt>
                <c:pt idx="14">
                  <c:v>10.339267000000001</c:v>
                </c:pt>
                <c:pt idx="15">
                  <c:v>12.212322428571435</c:v>
                </c:pt>
                <c:pt idx="16">
                  <c:v>15.617121285714278</c:v>
                </c:pt>
                <c:pt idx="17">
                  <c:v>17.556774428571433</c:v>
                </c:pt>
                <c:pt idx="18">
                  <c:v>21.569275857142859</c:v>
                </c:pt>
                <c:pt idx="19">
                  <c:v>24.87417842857143</c:v>
                </c:pt>
                <c:pt idx="20">
                  <c:v>27.096871000000011</c:v>
                </c:pt>
                <c:pt idx="21">
                  <c:v>31.417385857142836</c:v>
                </c:pt>
                <c:pt idx="22">
                  <c:v>35.629679857142904</c:v>
                </c:pt>
                <c:pt idx="23">
                  <c:v>40.707741714285689</c:v>
                </c:pt>
                <c:pt idx="24">
                  <c:v>46.018894857142882</c:v>
                </c:pt>
                <c:pt idx="25">
                  <c:v>50.364383857142812</c:v>
                </c:pt>
                <c:pt idx="26">
                  <c:v>54.784795000000045</c:v>
                </c:pt>
                <c:pt idx="27">
                  <c:v>57.606865428571453</c:v>
                </c:pt>
                <c:pt idx="28">
                  <c:v>57.889904999999956</c:v>
                </c:pt>
                <c:pt idx="29">
                  <c:v>59.280128428571416</c:v>
                </c:pt>
                <c:pt idx="30">
                  <c:v>59.812908714285655</c:v>
                </c:pt>
                <c:pt idx="31">
                  <c:v>58.597503857142911</c:v>
                </c:pt>
                <c:pt idx="32">
                  <c:v>56.474707428571392</c:v>
                </c:pt>
                <c:pt idx="33">
                  <c:v>57.473670428571396</c:v>
                </c:pt>
                <c:pt idx="34">
                  <c:v>58.039749428571568</c:v>
                </c:pt>
                <c:pt idx="35">
                  <c:v>57.473670428571396</c:v>
                </c:pt>
                <c:pt idx="36">
                  <c:v>57.057435857143005</c:v>
                </c:pt>
                <c:pt idx="37">
                  <c:v>58.139645714285408</c:v>
                </c:pt>
                <c:pt idx="38">
                  <c:v>60.711975428571478</c:v>
                </c:pt>
                <c:pt idx="39">
                  <c:v>64.141748285714257</c:v>
                </c:pt>
                <c:pt idx="40">
                  <c:v>63.725513714285754</c:v>
                </c:pt>
                <c:pt idx="41">
                  <c:v>63.825410142857336</c:v>
                </c:pt>
                <c:pt idx="42">
                  <c:v>64.582956857142463</c:v>
                </c:pt>
                <c:pt idx="43">
                  <c:v>62.626654571428517</c:v>
                </c:pt>
                <c:pt idx="44">
                  <c:v>61.361301428571679</c:v>
                </c:pt>
                <c:pt idx="45">
                  <c:v>60.528832142856928</c:v>
                </c:pt>
                <c:pt idx="46">
                  <c:v>59.063686428571728</c:v>
                </c:pt>
                <c:pt idx="47">
                  <c:v>58.164619857142625</c:v>
                </c:pt>
                <c:pt idx="48">
                  <c:v>56.383135714286155</c:v>
                </c:pt>
                <c:pt idx="49">
                  <c:v>55.226003714285426</c:v>
                </c:pt>
                <c:pt idx="50">
                  <c:v>55.00956171428551</c:v>
                </c:pt>
                <c:pt idx="51">
                  <c:v>53.561065285714122</c:v>
                </c:pt>
                <c:pt idx="52">
                  <c:v>49.989772714286019</c:v>
                </c:pt>
                <c:pt idx="53">
                  <c:v>45.952297428571583</c:v>
                </c:pt>
                <c:pt idx="54">
                  <c:v>42.530849000000117</c:v>
                </c:pt>
                <c:pt idx="55">
                  <c:v>39.617207142856969</c:v>
                </c:pt>
                <c:pt idx="56">
                  <c:v>34.972029285714726</c:v>
                </c:pt>
                <c:pt idx="57">
                  <c:v>32.291478428570954</c:v>
                </c:pt>
                <c:pt idx="58">
                  <c:v>29.186368571428961</c:v>
                </c:pt>
                <c:pt idx="59">
                  <c:v>26.430895714285402</c:v>
                </c:pt>
                <c:pt idx="60">
                  <c:v>24.682710428571358</c:v>
                </c:pt>
                <c:pt idx="61">
                  <c:v>22.018809142856885</c:v>
                </c:pt>
                <c:pt idx="62">
                  <c:v>20.345546142857206</c:v>
                </c:pt>
                <c:pt idx="63">
                  <c:v>21.560951000000063</c:v>
                </c:pt>
                <c:pt idx="64">
                  <c:v>20.27894857142805</c:v>
                </c:pt>
                <c:pt idx="65">
                  <c:v>19.787791857143606</c:v>
                </c:pt>
                <c:pt idx="66">
                  <c:v>18.489139857142749</c:v>
                </c:pt>
                <c:pt idx="67">
                  <c:v>17.190488000000318</c:v>
                </c:pt>
                <c:pt idx="68">
                  <c:v>16.441265857142429</c:v>
                </c:pt>
                <c:pt idx="69">
                  <c:v>16.124927428571159</c:v>
                </c:pt>
                <c:pt idx="70">
                  <c:v>15.117639857143006</c:v>
                </c:pt>
                <c:pt idx="71">
                  <c:v>15.076016428571295</c:v>
                </c:pt>
                <c:pt idx="72">
                  <c:v>13.535948428571503</c:v>
                </c:pt>
                <c:pt idx="73">
                  <c:v>12.545310142857618</c:v>
                </c:pt>
                <c:pt idx="74">
                  <c:v>11.712841000000155</c:v>
                </c:pt>
                <c:pt idx="75">
                  <c:v>10.713877999999697</c:v>
                </c:pt>
                <c:pt idx="76">
                  <c:v>10.589007714285474</c:v>
                </c:pt>
                <c:pt idx="77">
                  <c:v>9.8564348571432152</c:v>
                </c:pt>
                <c:pt idx="78">
                  <c:v>9.6150187142858545</c:v>
                </c:pt>
                <c:pt idx="79">
                  <c:v>9.4734989999993946</c:v>
                </c:pt>
                <c:pt idx="80">
                  <c:v>9.3736027142860099</c:v>
                </c:pt>
                <c:pt idx="81">
                  <c:v>9.2653817142860522</c:v>
                </c:pt>
                <c:pt idx="82">
                  <c:v>9.656642285714172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14.363626885470881</c:v>
                </c:pt>
                <c:pt idx="3">
                  <c:v>17.541377949891569</c:v>
                </c:pt>
                <c:pt idx="4">
                  <c:v>19.538914372505186</c:v>
                </c:pt>
                <c:pt idx="5">
                  <c:v>21.007233303796472</c:v>
                </c:pt>
                <c:pt idx="6">
                  <c:v>22.170220683879005</c:v>
                </c:pt>
                <c:pt idx="7">
                  <c:v>23.13325017049581</c:v>
                </c:pt>
                <c:pt idx="8">
                  <c:v>23.954740201669384</c:v>
                </c:pt>
                <c:pt idx="9">
                  <c:v>24.670592119716968</c:v>
                </c:pt>
                <c:pt idx="10">
                  <c:v>25.304503114761481</c:v>
                </c:pt>
                <c:pt idx="11">
                  <c:v>25.872960904615667</c:v>
                </c:pt>
                <c:pt idx="12">
                  <c:v>26.38791180594631</c:v>
                </c:pt>
                <c:pt idx="13">
                  <c:v>26.85829509187506</c:v>
                </c:pt>
                <c:pt idx="14">
                  <c:v>27.290977824557437</c:v>
                </c:pt>
                <c:pt idx="15">
                  <c:v>27.691351545374001</c:v>
                </c:pt>
                <c:pt idx="16">
                  <c:v>28.063728023085297</c:v>
                </c:pt>
                <c:pt idx="17">
                  <c:v>28.411610314362445</c:v>
                </c:pt>
                <c:pt idx="18">
                  <c:v>28.737883581956236</c:v>
                </c:pt>
                <c:pt idx="19">
                  <c:v>29.044952638826878</c:v>
                </c:pt>
                <c:pt idx="20">
                  <c:v>29.334843156344569</c:v>
                </c:pt>
                <c:pt idx="21">
                  <c:v>29.609277498273237</c:v>
                </c:pt>
                <c:pt idx="22">
                  <c:v>29.869732463164006</c:v>
                </c:pt>
                <c:pt idx="23">
                  <c:v>30.117483887069849</c:v>
                </c:pt>
                <c:pt idx="24">
                  <c:v>30.353641543995312</c:v>
                </c:pt>
                <c:pt idx="25">
                  <c:v>30.579176774812545</c:v>
                </c:pt>
                <c:pt idx="26">
                  <c:v>30.794944592467626</c:v>
                </c:pt>
                <c:pt idx="27">
                  <c:v>31.001701539451982</c:v>
                </c:pt>
                <c:pt idx="28">
                  <c:v>31.200120241977146</c:v>
                </c:pt>
                <c:pt idx="29">
                  <c:v>31.390801368790488</c:v>
                </c:pt>
                <c:pt idx="30">
                  <c:v>31.574283531477239</c:v>
                </c:pt>
                <c:pt idx="31">
                  <c:v>31.75105153772294</c:v>
                </c:pt>
                <c:pt idx="32">
                  <c:v>31.921543316060188</c:v>
                </c:pt>
                <c:pt idx="33">
                  <c:v>32.086155760924861</c:v>
                </c:pt>
                <c:pt idx="34">
                  <c:v>32.245249694084585</c:v>
                </c:pt>
                <c:pt idx="35">
                  <c:v>32.399154098140997</c:v>
                </c:pt>
                <c:pt idx="36">
                  <c:v>32.548169746695436</c:v>
                </c:pt>
                <c:pt idx="37">
                  <c:v>32.692572331552803</c:v>
                </c:pt>
                <c:pt idx="38">
                  <c:v>32.832615168377167</c:v>
                </c:pt>
                <c:pt idx="39">
                  <c:v>32.968531547221446</c:v>
                </c:pt>
                <c:pt idx="40">
                  <c:v>33.100536782461106</c:v>
                </c:pt>
                <c:pt idx="41">
                  <c:v>33.228830007116017</c:v>
                </c:pt>
                <c:pt idx="42">
                  <c:v>33.35359574889516</c:v>
                </c:pt>
                <c:pt idx="43">
                  <c:v>33.475005319066817</c:v>
                </c:pt>
                <c:pt idx="44">
                  <c:v>33.59321804022143</c:v>
                </c:pt>
                <c:pt idx="45">
                  <c:v>33.708382334839008</c:v>
                </c:pt>
                <c:pt idx="46">
                  <c:v>33.820636693182287</c:v>
                </c:pt>
                <c:pt idx="47">
                  <c:v>33.930110536216148</c:v>
                </c:pt>
                <c:pt idx="48">
                  <c:v>34.036924986924895</c:v>
                </c:pt>
                <c:pt idx="49">
                  <c:v>34.14119356145131</c:v>
                </c:pt>
                <c:pt idx="50">
                  <c:v>34.243022789850663</c:v>
                </c:pt>
                <c:pt idx="51">
                  <c:v>34.342512774890544</c:v>
                </c:pt>
                <c:pt idx="52">
                  <c:v>34.439757696162488</c:v>
                </c:pt>
                <c:pt idx="53">
                  <c:v>34.534846265810408</c:v>
                </c:pt>
                <c:pt idx="54">
                  <c:v>34.627862141331399</c:v>
                </c:pt>
                <c:pt idx="55">
                  <c:v>34.718884300216658</c:v>
                </c:pt>
                <c:pt idx="56">
                  <c:v>34.807987380580791</c:v>
                </c:pt>
                <c:pt idx="57">
                  <c:v>34.895241991420882</c:v>
                </c:pt>
                <c:pt idx="58">
                  <c:v>34.980714995690768</c:v>
                </c:pt>
                <c:pt idx="59">
                  <c:v>35.06446976900169</c:v>
                </c:pt>
                <c:pt idx="60">
                  <c:v>35.146566436420422</c:v>
                </c:pt>
                <c:pt idx="61">
                  <c:v>35.227062089552426</c:v>
                </c:pt>
                <c:pt idx="62">
                  <c:v>35.306010985844985</c:v>
                </c:pt>
                <c:pt idx="63">
                  <c:v>35.383464731828667</c:v>
                </c:pt>
                <c:pt idx="64">
                  <c:v>35.459472451824162</c:v>
                </c:pt>
                <c:pt idx="65">
                  <c:v>35.534080943473811</c:v>
                </c:pt>
                <c:pt idx="66">
                  <c:v>35.607334821313778</c:v>
                </c:pt>
                <c:pt idx="67">
                  <c:v>35.679276649472101</c:v>
                </c:pt>
                <c:pt idx="68">
                  <c:v>35.749947064462674</c:v>
                </c:pt>
                <c:pt idx="69">
                  <c:v>35.819384888953728</c:v>
                </c:pt>
                <c:pt idx="70">
                  <c:v>35.887627237286303</c:v>
                </c:pt>
                <c:pt idx="71">
                  <c:v>35.95470961345768</c:v>
                </c:pt>
                <c:pt idx="72">
                  <c:v>36.020666002198865</c:v>
                </c:pt>
                <c:pt idx="73">
                  <c:v>36.085528953725614</c:v>
                </c:pt>
                <c:pt idx="74">
                  <c:v>36.149329662680032</c:v>
                </c:pt>
                <c:pt idx="75">
                  <c:v>36.21209804173435</c:v>
                </c:pt>
                <c:pt idx="76">
                  <c:v>36.273862790283829</c:v>
                </c:pt>
                <c:pt idx="77">
                  <c:v>36.334651458614921</c:v>
                </c:pt>
                <c:pt idx="78">
                  <c:v>36.394490507902439</c:v>
                </c:pt>
                <c:pt idx="79">
                  <c:v>36.45340536635576</c:v>
                </c:pt>
                <c:pt idx="80">
                  <c:v>36.511420481806546</c:v>
                </c:pt>
                <c:pt idx="81">
                  <c:v>36.568559371004788</c:v>
                </c:pt>
                <c:pt idx="82">
                  <c:v>36.624844665866476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8008"/>
        <c:axId val="491466440"/>
      </c:scatterChart>
      <c:valAx>
        <c:axId val="4914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440"/>
        <c:crosses val="autoZero"/>
        <c:crossBetween val="midCat"/>
      </c:valAx>
      <c:valAx>
        <c:axId val="4914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0.67430000000000012</c:v>
                </c:pt>
                <c:pt idx="3">
                  <c:v>1.731535857142857</c:v>
                </c:pt>
                <c:pt idx="4">
                  <c:v>3.2466297142857137</c:v>
                </c:pt>
                <c:pt idx="5">
                  <c:v>5.3694261428571437</c:v>
                </c:pt>
                <c:pt idx="6">
                  <c:v>7.891807714285715</c:v>
                </c:pt>
                <c:pt idx="7">
                  <c:v>10.872047285714284</c:v>
                </c:pt>
                <c:pt idx="8">
                  <c:v>14.743028857142857</c:v>
                </c:pt>
                <c:pt idx="9">
                  <c:v>18.247724000000002</c:v>
                </c:pt>
                <c:pt idx="10">
                  <c:v>23.87521542857143</c:v>
                </c:pt>
                <c:pt idx="11">
                  <c:v>30.29355257142857</c:v>
                </c:pt>
                <c:pt idx="12">
                  <c:v>37.536034142857147</c:v>
                </c:pt>
                <c:pt idx="13">
                  <c:v>46.626597285714276</c:v>
                </c:pt>
                <c:pt idx="14">
                  <c:v>57.640164285714278</c:v>
                </c:pt>
                <c:pt idx="15">
                  <c:v>70.52678671428572</c:v>
                </c:pt>
                <c:pt idx="16">
                  <c:v>86.818207999999998</c:v>
                </c:pt>
                <c:pt idx="17">
                  <c:v>105.04928242857143</c:v>
                </c:pt>
                <c:pt idx="18">
                  <c:v>127.29285828571429</c:v>
                </c:pt>
                <c:pt idx="19">
                  <c:v>152.84133671428572</c:v>
                </c:pt>
                <c:pt idx="20">
                  <c:v>180.61250771428573</c:v>
                </c:pt>
                <c:pt idx="21">
                  <c:v>212.70419357142856</c:v>
                </c:pt>
                <c:pt idx="22">
                  <c:v>249.00817342857147</c:v>
                </c:pt>
                <c:pt idx="23">
                  <c:v>290.39021514285713</c:v>
                </c:pt>
                <c:pt idx="24">
                  <c:v>337.08341000000001</c:v>
                </c:pt>
                <c:pt idx="25">
                  <c:v>388.12209385714283</c:v>
                </c:pt>
                <c:pt idx="26">
                  <c:v>443.58118885714288</c:v>
                </c:pt>
                <c:pt idx="27">
                  <c:v>501.86235428571433</c:v>
                </c:pt>
                <c:pt idx="28">
                  <c:v>560.42655928571435</c:v>
                </c:pt>
                <c:pt idx="29">
                  <c:v>620.38098771428577</c:v>
                </c:pt>
                <c:pt idx="30">
                  <c:v>680.86819642857142</c:v>
                </c:pt>
                <c:pt idx="31">
                  <c:v>740.14000028571434</c:v>
                </c:pt>
                <c:pt idx="32">
                  <c:v>797.28900771428573</c:v>
                </c:pt>
                <c:pt idx="33">
                  <c:v>855.43697814285713</c:v>
                </c:pt>
                <c:pt idx="34">
                  <c:v>914.1510275714287</c:v>
                </c:pt>
                <c:pt idx="35">
                  <c:v>972.2989980000001</c:v>
                </c:pt>
                <c:pt idx="36">
                  <c:v>1030.0307338571431</c:v>
                </c:pt>
                <c:pt idx="37">
                  <c:v>1088.8446795714285</c:v>
                </c:pt>
                <c:pt idx="38">
                  <c:v>1150.230955</c:v>
                </c:pt>
                <c:pt idx="39">
                  <c:v>1215.0470032857143</c:v>
                </c:pt>
                <c:pt idx="40">
                  <c:v>1279.446817</c:v>
                </c:pt>
                <c:pt idx="41">
                  <c:v>1343.9465271428573</c:v>
                </c:pt>
                <c:pt idx="42">
                  <c:v>1409.2037839999998</c:v>
                </c:pt>
                <c:pt idx="43">
                  <c:v>1472.5047385714283</c:v>
                </c:pt>
                <c:pt idx="44">
                  <c:v>1534.54034</c:v>
                </c:pt>
                <c:pt idx="45">
                  <c:v>1595.7434721428569</c:v>
                </c:pt>
                <c:pt idx="46">
                  <c:v>1655.4814585714287</c:v>
                </c:pt>
                <c:pt idx="47">
                  <c:v>1714.3203784285713</c:v>
                </c:pt>
                <c:pt idx="48">
                  <c:v>1771.3778141428575</c:v>
                </c:pt>
                <c:pt idx="49">
                  <c:v>1827.2781178571429</c:v>
                </c:pt>
                <c:pt idx="50">
                  <c:v>1882.9619795714284</c:v>
                </c:pt>
                <c:pt idx="51">
                  <c:v>1937.1973448571425</c:v>
                </c:pt>
                <c:pt idx="52">
                  <c:v>1987.8614175714285</c:v>
                </c:pt>
                <c:pt idx="53">
                  <c:v>2034.4880150000001</c:v>
                </c:pt>
                <c:pt idx="54">
                  <c:v>2077.6931640000003</c:v>
                </c:pt>
                <c:pt idx="55">
                  <c:v>2117.9846711428572</c:v>
                </c:pt>
                <c:pt idx="56">
                  <c:v>2153.631000428572</c:v>
                </c:pt>
                <c:pt idx="57">
                  <c:v>2186.5967788571429</c:v>
                </c:pt>
                <c:pt idx="58">
                  <c:v>2216.4574474285719</c:v>
                </c:pt>
                <c:pt idx="59">
                  <c:v>2243.5626431428573</c:v>
                </c:pt>
                <c:pt idx="60">
                  <c:v>2268.9196535714286</c:v>
                </c:pt>
                <c:pt idx="61">
                  <c:v>2291.6127627142855</c:v>
                </c:pt>
                <c:pt idx="62">
                  <c:v>2312.6326088571427</c:v>
                </c:pt>
                <c:pt idx="63">
                  <c:v>2334.8678598571428</c:v>
                </c:pt>
                <c:pt idx="64">
                  <c:v>2355.8211084285708</c:v>
                </c:pt>
                <c:pt idx="65">
                  <c:v>2376.2832002857144</c:v>
                </c:pt>
                <c:pt idx="66">
                  <c:v>2395.4466401428572</c:v>
                </c:pt>
                <c:pt idx="67">
                  <c:v>2413.3114281428575</c:v>
                </c:pt>
                <c:pt idx="68">
                  <c:v>2430.4269939999999</c:v>
                </c:pt>
                <c:pt idx="69">
                  <c:v>2447.2262214285711</c:v>
                </c:pt>
                <c:pt idx="70">
                  <c:v>2463.0181612857141</c:v>
                </c:pt>
                <c:pt idx="71">
                  <c:v>2478.7684777142854</c:v>
                </c:pt>
                <c:pt idx="72">
                  <c:v>2492.9787261428569</c:v>
                </c:pt>
                <c:pt idx="73">
                  <c:v>2506.1983362857145</c:v>
                </c:pt>
                <c:pt idx="74">
                  <c:v>2518.5854772857147</c:v>
                </c:pt>
                <c:pt idx="75">
                  <c:v>2529.9736552857144</c:v>
                </c:pt>
                <c:pt idx="76">
                  <c:v>2541.2369629999998</c:v>
                </c:pt>
                <c:pt idx="77">
                  <c:v>2551.767697857143</c:v>
                </c:pt>
                <c:pt idx="78">
                  <c:v>2562.0570165714289</c:v>
                </c:pt>
                <c:pt idx="79">
                  <c:v>2572.2048155714283</c:v>
                </c:pt>
                <c:pt idx="80">
                  <c:v>2582.2527182857143</c:v>
                </c:pt>
                <c:pt idx="81">
                  <c:v>2592.1924000000004</c:v>
                </c:pt>
                <c:pt idx="82">
                  <c:v>2602.5233422857145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3.0984976018469093</c:v>
                </c:pt>
                <c:pt idx="3">
                  <c:v>6.7244038163524706</c:v>
                </c:pt>
                <c:pt idx="4">
                  <c:v>10.949917794622703</c:v>
                </c:pt>
                <c:pt idx="5">
                  <c:v>15.853800709149592</c:v>
                </c:pt>
                <c:pt idx="6">
                  <c:v>21.521387973404909</c:v>
                </c:pt>
                <c:pt idx="7">
                  <c:v>28.044486115923831</c:v>
                </c:pt>
                <c:pt idx="8">
                  <c:v>35.521138398556708</c:v>
                </c:pt>
                <c:pt idx="9">
                  <c:v>44.055244296832441</c:v>
                </c:pt>
                <c:pt idx="10">
                  <c:v>53.756019608132824</c:v>
                </c:pt>
                <c:pt idx="11">
                  <c:v>64.737286255472242</c:v>
                </c:pt>
                <c:pt idx="12">
                  <c:v>77.116583825081918</c:v>
                </c:pt>
                <c:pt idx="13">
                  <c:v>91.014098504148649</c:v>
                </c:pt>
                <c:pt idx="14">
                  <c:v>106.55140933286293</c:v>
                </c:pt>
                <c:pt idx="15">
                  <c:v>123.85005648469864</c:v>
                </c:pt>
                <c:pt idx="16">
                  <c:v>143.02994154235574</c:v>
                </c:pt>
                <c:pt idx="17">
                  <c:v>164.20757531572923</c:v>
                </c:pt>
                <c:pt idx="18">
                  <c:v>187.49419449612901</c:v>
                </c:pt>
                <c:pt idx="19">
                  <c:v>212.99377417660591</c:v>
                </c:pt>
                <c:pt idx="20">
                  <c:v>240.80096879090419</c:v>
                </c:pt>
                <c:pt idx="21">
                  <c:v>270.99901911954424</c:v>
                </c:pt>
                <c:pt idx="22">
                  <c:v>303.65766746204474</c:v>
                </c:pt>
                <c:pt idx="23">
                  <c:v>338.83112666440366</c:v>
                </c:pt>
                <c:pt idx="24">
                  <c:v>376.5561512192636</c:v>
                </c:pt>
                <c:pt idx="25">
                  <c:v>416.850259944676</c:v>
                </c:pt>
                <c:pt idx="26">
                  <c:v>459.71015965108376</c:v>
                </c:pt>
                <c:pt idx="27">
                  <c:v>505.11041762203314</c:v>
                </c:pt>
                <c:pt idx="28">
                  <c:v>553.00242760874312</c:v>
                </c:pt>
                <c:pt idx="29">
                  <c:v>603.31370937396298</c:v>
                </c:pt>
                <c:pt idx="30">
                  <c:v>655.94757567761008</c:v>
                </c:pt>
                <c:pt idx="31">
                  <c:v>710.78319309682911</c:v>
                </c:pt>
                <c:pt idx="32">
                  <c:v>767.67605439635315</c:v>
                </c:pt>
                <c:pt idx="33">
                  <c:v>826.45887054565026</c:v>
                </c:pt>
                <c:pt idx="34">
                  <c:v>886.94288019867554</c:v>
                </c:pt>
                <c:pt idx="35">
                  <c:v>948.91956382890658</c:v>
                </c:pt>
                <c:pt idx="36">
                  <c:v>1012.1627390910701</c:v>
                </c:pt>
                <c:pt idx="37">
                  <c:v>1076.4310037179871</c:v>
                </c:pt>
                <c:pt idx="38">
                  <c:v>1141.4704827102369</c:v>
                </c:pt>
                <c:pt idx="39">
                  <c:v>1207.0178280745045</c:v>
                </c:pt>
                <c:pt idx="40">
                  <c:v>1272.8034122183774</c:v>
                </c:pt>
                <c:pt idx="41">
                  <c:v>1338.5546505747291</c:v>
                </c:pt>
                <c:pt idx="42">
                  <c:v>1403.9993853107339</c:v>
                </c:pt>
                <c:pt idx="43">
                  <c:v>1468.8692602123785</c:v>
                </c:pt>
                <c:pt idx="44">
                  <c:v>1532.9030170904493</c:v>
                </c:pt>
                <c:pt idx="45">
                  <c:v>1595.8496463189499</c:v>
                </c:pt>
                <c:pt idx="46">
                  <c:v>1657.4713283077836</c:v>
                </c:pt>
                <c:pt idx="47">
                  <c:v>1717.5461086737337</c:v>
                </c:pt>
                <c:pt idx="48">
                  <c:v>1775.8702573890005</c:v>
                </c:pt>
                <c:pt idx="49">
                  <c:v>1832.2602709825446</c:v>
                </c:pt>
                <c:pt idx="50">
                  <c:v>1886.5544866320934</c:v>
                </c:pt>
                <c:pt idx="51">
                  <c:v>1938.6142873714969</c:v>
                </c:pt>
                <c:pt idx="52">
                  <c:v>1988.3248882931914</c:v>
                </c:pt>
                <c:pt idx="53">
                  <c:v>2035.5957041941258</c:v>
                </c:pt>
                <c:pt idx="54">
                  <c:v>2080.3603092564904</c:v>
                </c:pt>
                <c:pt idx="55">
                  <c:v>2122.5760087615581</c:v>
                </c:pt>
                <c:pt idx="56">
                  <c:v>2162.2230512355509</c:v>
                </c:pt>
                <c:pt idx="57">
                  <c:v>2199.3035165995252</c:v>
                </c:pt>
                <c:pt idx="58">
                  <c:v>2233.8399216752464</c:v>
                </c:pt>
                <c:pt idx="59">
                  <c:v>2265.873588679734</c:v>
                </c:pt>
                <c:pt idx="60">
                  <c:v>2295.4628250765891</c:v>
                </c:pt>
                <c:pt idx="61">
                  <c:v>2322.6809643548045</c:v>
                </c:pt>
                <c:pt idx="62">
                  <c:v>2347.6143170420664</c:v>
                </c:pt>
                <c:pt idx="63">
                  <c:v>2370.3600796439496</c:v>
                </c:pt>
                <c:pt idx="64">
                  <c:v>2391.024246387035</c:v>
                </c:pt>
                <c:pt idx="65">
                  <c:v>2409.7195648176812</c:v>
                </c:pt>
                <c:pt idx="66">
                  <c:v>2426.5635716746774</c:v>
                </c:pt>
                <c:pt idx="67">
                  <c:v>2441.6767402300993</c:v>
                </c:pt>
                <c:pt idx="68">
                  <c:v>2455.1807646966877</c:v>
                </c:pt>
                <c:pt idx="69">
                  <c:v>2467.1970015431225</c:v>
                </c:pt>
                <c:pt idx="70">
                  <c:v>2477.8450818370579</c:v>
                </c:pt>
                <c:pt idx="71">
                  <c:v>2487.2417032250646</c:v>
                </c:pt>
                <c:pt idx="72">
                  <c:v>2495.4996050083864</c:v>
                </c:pt>
                <c:pt idx="73">
                  <c:v>2502.7267251045105</c:v>
                </c:pt>
                <c:pt idx="74">
                  <c:v>2509.025533587504</c:v>
                </c:pt>
                <c:pt idx="75">
                  <c:v>2514.4925340349814</c:v>
                </c:pt>
                <c:pt idx="76">
                  <c:v>2519.2179211073767</c:v>
                </c:pt>
                <c:pt idx="77">
                  <c:v>2523.2853806499752</c:v>
                </c:pt>
                <c:pt idx="78">
                  <c:v>2526.7720171203141</c:v>
                </c:pt>
                <c:pt idx="79">
                  <c:v>2529.7483922636306</c:v>
                </c:pt>
                <c:pt idx="80">
                  <c:v>2532.2786586317879</c:v>
                </c:pt>
                <c:pt idx="81">
                  <c:v>2534.4207716998308</c:v>
                </c:pt>
                <c:pt idx="82">
                  <c:v>2536.2267649049345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6832"/>
        <c:axId val="491467224"/>
      </c:scatterChart>
      <c:valAx>
        <c:axId val="4914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224"/>
        <c:crosses val="autoZero"/>
        <c:crossBetween val="midCat"/>
      </c:valAx>
      <c:valAx>
        <c:axId val="4914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0.35796171428571444</c:v>
                </c:pt>
                <c:pt idx="3">
                  <c:v>0.74089757142857116</c:v>
                </c:pt>
                <c:pt idx="4">
                  <c:v>1.1987555714285714</c:v>
                </c:pt>
                <c:pt idx="5">
                  <c:v>1.8064581428571445</c:v>
                </c:pt>
                <c:pt idx="6">
                  <c:v>2.2060432857142858</c:v>
                </c:pt>
                <c:pt idx="7">
                  <c:v>2.6639012857142839</c:v>
                </c:pt>
                <c:pt idx="8">
                  <c:v>3.5546432857142869</c:v>
                </c:pt>
                <c:pt idx="9">
                  <c:v>3.1883568571428573</c:v>
                </c:pt>
                <c:pt idx="10">
                  <c:v>5.3111531428571421</c:v>
                </c:pt>
                <c:pt idx="11">
                  <c:v>6.1019988571428545</c:v>
                </c:pt>
                <c:pt idx="12">
                  <c:v>6.9261432857142946</c:v>
                </c:pt>
                <c:pt idx="13">
                  <c:v>8.7742248571428423</c:v>
                </c:pt>
                <c:pt idx="14">
                  <c:v>10.697228714285716</c:v>
                </c:pt>
                <c:pt idx="15">
                  <c:v>12.570284142857149</c:v>
                </c:pt>
                <c:pt idx="16">
                  <c:v>15.975082999999993</c:v>
                </c:pt>
                <c:pt idx="17">
                  <c:v>17.914736142857148</c:v>
                </c:pt>
                <c:pt idx="18">
                  <c:v>21.927237571428574</c:v>
                </c:pt>
                <c:pt idx="19">
                  <c:v>25.232140142857144</c:v>
                </c:pt>
                <c:pt idx="20">
                  <c:v>27.454832714285725</c:v>
                </c:pt>
                <c:pt idx="21">
                  <c:v>31.775347571428551</c:v>
                </c:pt>
                <c:pt idx="22">
                  <c:v>35.987641571428618</c:v>
                </c:pt>
                <c:pt idx="23">
                  <c:v>41.065703428571403</c:v>
                </c:pt>
                <c:pt idx="24">
                  <c:v>46.376856571428597</c:v>
                </c:pt>
                <c:pt idx="25">
                  <c:v>50.722345571428527</c:v>
                </c:pt>
                <c:pt idx="26">
                  <c:v>55.14275671428576</c:v>
                </c:pt>
                <c:pt idx="27">
                  <c:v>57.964827142857168</c:v>
                </c:pt>
                <c:pt idx="28">
                  <c:v>58.247866714285671</c:v>
                </c:pt>
                <c:pt idx="29">
                  <c:v>59.638090142857131</c:v>
                </c:pt>
                <c:pt idx="30">
                  <c:v>60.170870428571369</c:v>
                </c:pt>
                <c:pt idx="31">
                  <c:v>58.955465571428626</c:v>
                </c:pt>
                <c:pt idx="32">
                  <c:v>56.832669142857107</c:v>
                </c:pt>
                <c:pt idx="33">
                  <c:v>57.83163214285711</c:v>
                </c:pt>
                <c:pt idx="34">
                  <c:v>58.397711142857283</c:v>
                </c:pt>
                <c:pt idx="35">
                  <c:v>57.83163214285711</c:v>
                </c:pt>
                <c:pt idx="36">
                  <c:v>57.41539757142872</c:v>
                </c:pt>
                <c:pt idx="37">
                  <c:v>58.497607428571122</c:v>
                </c:pt>
                <c:pt idx="38">
                  <c:v>61.069937142857192</c:v>
                </c:pt>
                <c:pt idx="39">
                  <c:v>64.499709999999979</c:v>
                </c:pt>
                <c:pt idx="40">
                  <c:v>64.083475428571475</c:v>
                </c:pt>
                <c:pt idx="41">
                  <c:v>64.183371857143058</c:v>
                </c:pt>
                <c:pt idx="42">
                  <c:v>64.940918571428185</c:v>
                </c:pt>
                <c:pt idx="43">
                  <c:v>62.984616285714232</c:v>
                </c:pt>
                <c:pt idx="44">
                  <c:v>61.719263142857393</c:v>
                </c:pt>
                <c:pt idx="45">
                  <c:v>60.886793857142642</c:v>
                </c:pt>
                <c:pt idx="46">
                  <c:v>59.421648142857443</c:v>
                </c:pt>
                <c:pt idx="47">
                  <c:v>58.52258157142834</c:v>
                </c:pt>
                <c:pt idx="48">
                  <c:v>56.741097428571869</c:v>
                </c:pt>
                <c:pt idx="49">
                  <c:v>55.58396542857114</c:v>
                </c:pt>
                <c:pt idx="50">
                  <c:v>55.367523428571225</c:v>
                </c:pt>
                <c:pt idx="51">
                  <c:v>53.919026999999836</c:v>
                </c:pt>
                <c:pt idx="52">
                  <c:v>50.347734428571734</c:v>
                </c:pt>
                <c:pt idx="53">
                  <c:v>46.310259142857298</c:v>
                </c:pt>
                <c:pt idx="54">
                  <c:v>42.888810714285832</c:v>
                </c:pt>
                <c:pt idx="55">
                  <c:v>39.975168857142684</c:v>
                </c:pt>
                <c:pt idx="56">
                  <c:v>35.32999100000044</c:v>
                </c:pt>
                <c:pt idx="57">
                  <c:v>32.649440142856669</c:v>
                </c:pt>
                <c:pt idx="58">
                  <c:v>29.544330285714675</c:v>
                </c:pt>
                <c:pt idx="59">
                  <c:v>26.788857428571117</c:v>
                </c:pt>
                <c:pt idx="60">
                  <c:v>25.040672142857073</c:v>
                </c:pt>
                <c:pt idx="61">
                  <c:v>22.376770857142599</c:v>
                </c:pt>
                <c:pt idx="62">
                  <c:v>20.70350785714292</c:v>
                </c:pt>
                <c:pt idx="63">
                  <c:v>21.918912714285778</c:v>
                </c:pt>
                <c:pt idx="64">
                  <c:v>20.636910285713764</c:v>
                </c:pt>
                <c:pt idx="65">
                  <c:v>20.145753571429321</c:v>
                </c:pt>
                <c:pt idx="66">
                  <c:v>18.847101571428464</c:v>
                </c:pt>
                <c:pt idx="67">
                  <c:v>17.548449714286033</c:v>
                </c:pt>
                <c:pt idx="68">
                  <c:v>16.799227571428144</c:v>
                </c:pt>
                <c:pt idx="69">
                  <c:v>16.482889142856873</c:v>
                </c:pt>
                <c:pt idx="70">
                  <c:v>15.475601571428721</c:v>
                </c:pt>
                <c:pt idx="71">
                  <c:v>15.43397814285701</c:v>
                </c:pt>
                <c:pt idx="72">
                  <c:v>13.893910142857218</c:v>
                </c:pt>
                <c:pt idx="73">
                  <c:v>12.903271857143332</c:v>
                </c:pt>
                <c:pt idx="74">
                  <c:v>12.07080271428587</c:v>
                </c:pt>
                <c:pt idx="75">
                  <c:v>11.071839714285412</c:v>
                </c:pt>
                <c:pt idx="76">
                  <c:v>10.946969428571188</c:v>
                </c:pt>
                <c:pt idx="77">
                  <c:v>10.21439657142893</c:v>
                </c:pt>
                <c:pt idx="78">
                  <c:v>9.9729804285715691</c:v>
                </c:pt>
                <c:pt idx="79">
                  <c:v>9.8314607142851091</c:v>
                </c:pt>
                <c:pt idx="80">
                  <c:v>9.7315644285717244</c:v>
                </c:pt>
                <c:pt idx="81">
                  <c:v>9.6233434285717667</c:v>
                </c:pt>
                <c:pt idx="82">
                  <c:v>10.014603999999887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3.0984976018469093</c:v>
                </c:pt>
                <c:pt idx="3">
                  <c:v>3.6259062145055618</c:v>
                </c:pt>
                <c:pt idx="4">
                  <c:v>4.2255139782702313</c:v>
                </c:pt>
                <c:pt idx="5">
                  <c:v>4.9038829145268901</c:v>
                </c:pt>
                <c:pt idx="6">
                  <c:v>5.6675872642553164</c:v>
                </c:pt>
                <c:pt idx="7">
                  <c:v>6.5230981425189203</c:v>
                </c:pt>
                <c:pt idx="8">
                  <c:v>7.4766522826328767</c:v>
                </c:pt>
                <c:pt idx="9">
                  <c:v>8.5341058982757367</c:v>
                </c:pt>
                <c:pt idx="10">
                  <c:v>9.7007753113003847</c:v>
                </c:pt>
                <c:pt idx="11">
                  <c:v>10.981266647339412</c:v>
                </c:pt>
                <c:pt idx="12">
                  <c:v>12.37929756960968</c:v>
                </c:pt>
                <c:pt idx="13">
                  <c:v>13.897514679066738</c:v>
                </c:pt>
                <c:pt idx="14">
                  <c:v>15.537310828714277</c:v>
                </c:pt>
                <c:pt idx="15">
                  <c:v>17.298647151835713</c:v>
                </c:pt>
                <c:pt idx="16">
                  <c:v>19.179885057657106</c:v>
                </c:pt>
                <c:pt idx="17">
                  <c:v>21.177633773373479</c:v>
                </c:pt>
                <c:pt idx="18">
                  <c:v>23.286619180399793</c:v>
                </c:pt>
                <c:pt idx="19">
                  <c:v>25.499579680476899</c:v>
                </c:pt>
                <c:pt idx="20">
                  <c:v>27.807194614298275</c:v>
                </c:pt>
                <c:pt idx="21">
                  <c:v>30.198050328640054</c:v>
                </c:pt>
                <c:pt idx="22">
                  <c:v>32.658648342500513</c:v>
                </c:pt>
                <c:pt idx="23">
                  <c:v>35.17345920235892</c:v>
                </c:pt>
                <c:pt idx="24">
                  <c:v>37.725024554859914</c:v>
                </c:pt>
                <c:pt idx="25">
                  <c:v>40.294108725412407</c:v>
                </c:pt>
                <c:pt idx="26">
                  <c:v>42.859899706407738</c:v>
                </c:pt>
                <c:pt idx="27">
                  <c:v>45.400257970949376</c:v>
                </c:pt>
                <c:pt idx="28">
                  <c:v>47.892009986710022</c:v>
                </c:pt>
                <c:pt idx="29">
                  <c:v>50.311281765219874</c:v>
                </c:pt>
                <c:pt idx="30">
                  <c:v>52.633866303647125</c:v>
                </c:pt>
                <c:pt idx="31">
                  <c:v>54.835617419219027</c:v>
                </c:pt>
                <c:pt idx="32">
                  <c:v>56.892861299524036</c:v>
                </c:pt>
                <c:pt idx="33">
                  <c:v>58.782816149297119</c:v>
                </c:pt>
                <c:pt idx="34">
                  <c:v>60.484009653025254</c:v>
                </c:pt>
                <c:pt idx="35">
                  <c:v>61.976683630231022</c:v>
                </c:pt>
                <c:pt idx="36">
                  <c:v>63.243175262163554</c:v>
                </c:pt>
                <c:pt idx="37">
                  <c:v>64.268264626917031</c:v>
                </c:pt>
                <c:pt idx="38">
                  <c:v>65.03947899224984</c:v>
                </c:pt>
                <c:pt idx="39">
                  <c:v>65.547345364267514</c:v>
                </c:pt>
                <c:pt idx="40">
                  <c:v>65.785584143873024</c:v>
                </c:pt>
                <c:pt idx="41">
                  <c:v>65.751238356351578</c:v>
                </c:pt>
                <c:pt idx="42">
                  <c:v>65.444734736004804</c:v>
                </c:pt>
                <c:pt idx="43">
                  <c:v>64.869874901644579</c:v>
                </c:pt>
                <c:pt idx="44">
                  <c:v>64.033756878070704</c:v>
                </c:pt>
                <c:pt idx="45">
                  <c:v>62.946629228500662</c:v>
                </c:pt>
                <c:pt idx="46">
                  <c:v>61.621681988833743</c:v>
                </c:pt>
                <c:pt idx="47">
                  <c:v>60.07478036595019</c:v>
                </c:pt>
                <c:pt idx="48">
                  <c:v>58.324148715266894</c:v>
                </c:pt>
                <c:pt idx="49">
                  <c:v>56.39001359354409</c:v>
                </c:pt>
                <c:pt idx="50">
                  <c:v>54.29421564954874</c:v>
                </c:pt>
                <c:pt idx="51">
                  <c:v>52.059800739403514</c:v>
                </c:pt>
                <c:pt idx="52">
                  <c:v>49.710600921694613</c:v>
                </c:pt>
                <c:pt idx="53">
                  <c:v>47.270815900934451</c:v>
                </c:pt>
                <c:pt idx="54">
                  <c:v>44.764605062364801</c:v>
                </c:pt>
                <c:pt idx="55">
                  <c:v>42.21569950506764</c:v>
                </c:pt>
                <c:pt idx="56">
                  <c:v>39.647042473992997</c:v>
                </c:pt>
                <c:pt idx="57">
                  <c:v>37.080465363974547</c:v>
                </c:pt>
                <c:pt idx="58">
                  <c:v>34.536405075721269</c:v>
                </c:pt>
                <c:pt idx="59">
                  <c:v>32.033667004487562</c:v>
                </c:pt>
                <c:pt idx="60">
                  <c:v>29.589236396855167</c:v>
                </c:pt>
                <c:pt idx="61">
                  <c:v>27.218139278215464</c:v>
                </c:pt>
                <c:pt idx="62">
                  <c:v>24.933352687261941</c:v>
                </c:pt>
                <c:pt idx="63">
                  <c:v>22.74576260188298</c:v>
                </c:pt>
                <c:pt idx="64">
                  <c:v>20.664166743085353</c:v>
                </c:pt>
                <c:pt idx="65">
                  <c:v>18.695318430646235</c:v>
                </c:pt>
                <c:pt idx="66">
                  <c:v>16.844006856996206</c:v>
                </c:pt>
                <c:pt idx="67">
                  <c:v>15.113168555422023</c:v>
                </c:pt>
                <c:pt idx="68">
                  <c:v>13.504024466588289</c:v>
                </c:pt>
                <c:pt idx="69">
                  <c:v>12.016236846434719</c:v>
                </c:pt>
                <c:pt idx="70">
                  <c:v>10.648080293935397</c:v>
                </c:pt>
                <c:pt idx="71">
                  <c:v>9.3966213880067233</c:v>
                </c:pt>
                <c:pt idx="72">
                  <c:v>8.2579017833216923</c:v>
                </c:pt>
                <c:pt idx="73">
                  <c:v>7.2271200961241169</c:v>
                </c:pt>
                <c:pt idx="74">
                  <c:v>6.2988084829936888</c:v>
                </c:pt>
                <c:pt idx="75">
                  <c:v>5.4670004474773632</c:v>
                </c:pt>
                <c:pt idx="76">
                  <c:v>4.7253870723951357</c:v>
                </c:pt>
                <c:pt idx="77">
                  <c:v>4.0674595425983586</c:v>
                </c:pt>
                <c:pt idx="78">
                  <c:v>3.4866364703390254</c:v>
                </c:pt>
                <c:pt idx="79">
                  <c:v>2.976375143316714</c:v>
                </c:pt>
                <c:pt idx="80">
                  <c:v>2.5302663681572923</c:v>
                </c:pt>
                <c:pt idx="81">
                  <c:v>2.1421130680428315</c:v>
                </c:pt>
                <c:pt idx="82">
                  <c:v>1.805993205103875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14128"/>
        <c:axId val="350313736"/>
      </c:scatterChart>
      <c:valAx>
        <c:axId val="3503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736"/>
        <c:crosses val="autoZero"/>
        <c:crossBetween val="midCat"/>
      </c:valAx>
      <c:valAx>
        <c:axId val="3503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0.67430000000000012</c:v>
                </c:pt>
                <c:pt idx="3">
                  <c:v>1.731535857142857</c:v>
                </c:pt>
                <c:pt idx="4">
                  <c:v>3.2466297142857137</c:v>
                </c:pt>
                <c:pt idx="5">
                  <c:v>5.3694261428571437</c:v>
                </c:pt>
                <c:pt idx="6">
                  <c:v>7.891807714285715</c:v>
                </c:pt>
                <c:pt idx="7">
                  <c:v>10.872047285714284</c:v>
                </c:pt>
                <c:pt idx="8">
                  <c:v>14.743028857142857</c:v>
                </c:pt>
                <c:pt idx="9">
                  <c:v>18.247724000000002</c:v>
                </c:pt>
                <c:pt idx="10">
                  <c:v>23.87521542857143</c:v>
                </c:pt>
                <c:pt idx="11">
                  <c:v>30.29355257142857</c:v>
                </c:pt>
                <c:pt idx="12">
                  <c:v>37.536034142857147</c:v>
                </c:pt>
                <c:pt idx="13">
                  <c:v>46.626597285714276</c:v>
                </c:pt>
                <c:pt idx="14">
                  <c:v>57.640164285714278</c:v>
                </c:pt>
                <c:pt idx="15">
                  <c:v>70.52678671428572</c:v>
                </c:pt>
                <c:pt idx="16">
                  <c:v>86.818207999999998</c:v>
                </c:pt>
                <c:pt idx="17">
                  <c:v>105.04928242857143</c:v>
                </c:pt>
                <c:pt idx="18">
                  <c:v>127.29285828571429</c:v>
                </c:pt>
                <c:pt idx="19">
                  <c:v>152.84133671428572</c:v>
                </c:pt>
                <c:pt idx="20">
                  <c:v>180.61250771428573</c:v>
                </c:pt>
                <c:pt idx="21">
                  <c:v>212.70419357142856</c:v>
                </c:pt>
                <c:pt idx="22">
                  <c:v>249.00817342857147</c:v>
                </c:pt>
                <c:pt idx="23">
                  <c:v>290.39021514285713</c:v>
                </c:pt>
                <c:pt idx="24">
                  <c:v>337.08341000000001</c:v>
                </c:pt>
                <c:pt idx="25">
                  <c:v>388.12209385714283</c:v>
                </c:pt>
                <c:pt idx="26">
                  <c:v>443.58118885714288</c:v>
                </c:pt>
                <c:pt idx="27">
                  <c:v>501.86235428571433</c:v>
                </c:pt>
                <c:pt idx="28">
                  <c:v>560.42655928571435</c:v>
                </c:pt>
                <c:pt idx="29">
                  <c:v>620.38098771428577</c:v>
                </c:pt>
                <c:pt idx="30">
                  <c:v>680.86819642857142</c:v>
                </c:pt>
                <c:pt idx="31">
                  <c:v>740.14000028571434</c:v>
                </c:pt>
                <c:pt idx="32">
                  <c:v>797.28900771428573</c:v>
                </c:pt>
                <c:pt idx="33">
                  <c:v>855.43697814285713</c:v>
                </c:pt>
                <c:pt idx="34">
                  <c:v>914.1510275714287</c:v>
                </c:pt>
                <c:pt idx="35">
                  <c:v>972.2989980000001</c:v>
                </c:pt>
                <c:pt idx="36">
                  <c:v>1030.0307338571431</c:v>
                </c:pt>
                <c:pt idx="37">
                  <c:v>1088.8446795714285</c:v>
                </c:pt>
                <c:pt idx="38">
                  <c:v>1150.230955</c:v>
                </c:pt>
                <c:pt idx="39">
                  <c:v>1215.0470032857143</c:v>
                </c:pt>
                <c:pt idx="40">
                  <c:v>1279.446817</c:v>
                </c:pt>
                <c:pt idx="41">
                  <c:v>1343.9465271428573</c:v>
                </c:pt>
                <c:pt idx="42">
                  <c:v>1409.2037839999998</c:v>
                </c:pt>
                <c:pt idx="43">
                  <c:v>1472.5047385714283</c:v>
                </c:pt>
                <c:pt idx="44">
                  <c:v>1534.54034</c:v>
                </c:pt>
                <c:pt idx="45">
                  <c:v>1595.7434721428569</c:v>
                </c:pt>
                <c:pt idx="46">
                  <c:v>1655.4814585714287</c:v>
                </c:pt>
                <c:pt idx="47">
                  <c:v>1714.3203784285713</c:v>
                </c:pt>
                <c:pt idx="48">
                  <c:v>1771.3778141428575</c:v>
                </c:pt>
                <c:pt idx="49">
                  <c:v>1827.2781178571429</c:v>
                </c:pt>
                <c:pt idx="50">
                  <c:v>1882.9619795714284</c:v>
                </c:pt>
                <c:pt idx="51">
                  <c:v>1937.1973448571425</c:v>
                </c:pt>
                <c:pt idx="52">
                  <c:v>1987.8614175714285</c:v>
                </c:pt>
                <c:pt idx="53">
                  <c:v>2034.4880150000001</c:v>
                </c:pt>
                <c:pt idx="54">
                  <c:v>2077.6931640000003</c:v>
                </c:pt>
                <c:pt idx="55">
                  <c:v>2117.9846711428572</c:v>
                </c:pt>
                <c:pt idx="56">
                  <c:v>2153.631000428572</c:v>
                </c:pt>
                <c:pt idx="57">
                  <c:v>2186.5967788571429</c:v>
                </c:pt>
                <c:pt idx="58">
                  <c:v>2216.4574474285719</c:v>
                </c:pt>
                <c:pt idx="59">
                  <c:v>2243.5626431428573</c:v>
                </c:pt>
                <c:pt idx="60">
                  <c:v>2268.9196535714286</c:v>
                </c:pt>
                <c:pt idx="61">
                  <c:v>2291.6127627142855</c:v>
                </c:pt>
                <c:pt idx="62">
                  <c:v>2312.6326088571427</c:v>
                </c:pt>
                <c:pt idx="63">
                  <c:v>2334.8678598571428</c:v>
                </c:pt>
                <c:pt idx="64">
                  <c:v>2355.8211084285708</c:v>
                </c:pt>
                <c:pt idx="65">
                  <c:v>2376.2832002857144</c:v>
                </c:pt>
                <c:pt idx="66">
                  <c:v>2395.4466401428572</c:v>
                </c:pt>
                <c:pt idx="67">
                  <c:v>2413.3114281428575</c:v>
                </c:pt>
                <c:pt idx="68">
                  <c:v>2430.4269939999999</c:v>
                </c:pt>
                <c:pt idx="69">
                  <c:v>2447.2262214285711</c:v>
                </c:pt>
                <c:pt idx="70">
                  <c:v>2463.0181612857141</c:v>
                </c:pt>
                <c:pt idx="71">
                  <c:v>2478.7684777142854</c:v>
                </c:pt>
                <c:pt idx="72">
                  <c:v>2492.9787261428569</c:v>
                </c:pt>
                <c:pt idx="73">
                  <c:v>2506.1983362857145</c:v>
                </c:pt>
                <c:pt idx="74">
                  <c:v>2518.5854772857147</c:v>
                </c:pt>
                <c:pt idx="75">
                  <c:v>2529.9736552857144</c:v>
                </c:pt>
                <c:pt idx="76">
                  <c:v>2541.2369629999998</c:v>
                </c:pt>
                <c:pt idx="77">
                  <c:v>2551.767697857143</c:v>
                </c:pt>
                <c:pt idx="78">
                  <c:v>2562.0570165714289</c:v>
                </c:pt>
                <c:pt idx="79">
                  <c:v>2572.2048155714283</c:v>
                </c:pt>
                <c:pt idx="80">
                  <c:v>2582.2527182857143</c:v>
                </c:pt>
                <c:pt idx="81">
                  <c:v>2592.1924000000004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12952"/>
        <c:axId val="350313344"/>
      </c:scatterChart>
      <c:valAx>
        <c:axId val="35031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344"/>
        <c:crosses val="autoZero"/>
        <c:crossBetween val="midCat"/>
      </c:valAx>
      <c:valAx>
        <c:axId val="3503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0.35796171428571444</c:v>
                </c:pt>
                <c:pt idx="3">
                  <c:v>0.74089757142857116</c:v>
                </c:pt>
                <c:pt idx="4">
                  <c:v>1.1987555714285714</c:v>
                </c:pt>
                <c:pt idx="5">
                  <c:v>1.8064581428571445</c:v>
                </c:pt>
                <c:pt idx="6">
                  <c:v>2.2060432857142858</c:v>
                </c:pt>
                <c:pt idx="7">
                  <c:v>2.6639012857142839</c:v>
                </c:pt>
                <c:pt idx="8">
                  <c:v>3.5546432857142869</c:v>
                </c:pt>
                <c:pt idx="9">
                  <c:v>3.1883568571428573</c:v>
                </c:pt>
                <c:pt idx="10">
                  <c:v>5.3111531428571421</c:v>
                </c:pt>
                <c:pt idx="11">
                  <c:v>6.1019988571428545</c:v>
                </c:pt>
                <c:pt idx="12">
                  <c:v>6.9261432857142946</c:v>
                </c:pt>
                <c:pt idx="13">
                  <c:v>8.7742248571428423</c:v>
                </c:pt>
                <c:pt idx="14">
                  <c:v>10.697228714285716</c:v>
                </c:pt>
                <c:pt idx="15">
                  <c:v>12.570284142857149</c:v>
                </c:pt>
                <c:pt idx="16">
                  <c:v>15.975082999999993</c:v>
                </c:pt>
                <c:pt idx="17">
                  <c:v>17.914736142857148</c:v>
                </c:pt>
                <c:pt idx="18">
                  <c:v>21.927237571428574</c:v>
                </c:pt>
                <c:pt idx="19">
                  <c:v>25.232140142857144</c:v>
                </c:pt>
                <c:pt idx="20">
                  <c:v>27.454832714285725</c:v>
                </c:pt>
                <c:pt idx="21">
                  <c:v>31.775347571428551</c:v>
                </c:pt>
                <c:pt idx="22">
                  <c:v>35.987641571428618</c:v>
                </c:pt>
                <c:pt idx="23">
                  <c:v>41.065703428571403</c:v>
                </c:pt>
                <c:pt idx="24">
                  <c:v>46.376856571428597</c:v>
                </c:pt>
                <c:pt idx="25">
                  <c:v>50.722345571428527</c:v>
                </c:pt>
                <c:pt idx="26">
                  <c:v>55.14275671428576</c:v>
                </c:pt>
                <c:pt idx="27">
                  <c:v>57.964827142857168</c:v>
                </c:pt>
                <c:pt idx="28">
                  <c:v>58.247866714285671</c:v>
                </c:pt>
                <c:pt idx="29">
                  <c:v>59.638090142857131</c:v>
                </c:pt>
                <c:pt idx="30">
                  <c:v>60.170870428571369</c:v>
                </c:pt>
                <c:pt idx="31">
                  <c:v>58.955465571428626</c:v>
                </c:pt>
                <c:pt idx="32">
                  <c:v>56.832669142857107</c:v>
                </c:pt>
                <c:pt idx="33">
                  <c:v>57.83163214285711</c:v>
                </c:pt>
                <c:pt idx="34">
                  <c:v>58.397711142857283</c:v>
                </c:pt>
                <c:pt idx="35">
                  <c:v>57.83163214285711</c:v>
                </c:pt>
                <c:pt idx="36">
                  <c:v>57.41539757142872</c:v>
                </c:pt>
                <c:pt idx="37">
                  <c:v>58.497607428571122</c:v>
                </c:pt>
                <c:pt idx="38">
                  <c:v>61.069937142857192</c:v>
                </c:pt>
                <c:pt idx="39">
                  <c:v>64.499709999999979</c:v>
                </c:pt>
                <c:pt idx="40">
                  <c:v>64.083475428571475</c:v>
                </c:pt>
                <c:pt idx="41">
                  <c:v>64.183371857143058</c:v>
                </c:pt>
                <c:pt idx="42">
                  <c:v>64.940918571428185</c:v>
                </c:pt>
                <c:pt idx="43">
                  <c:v>62.984616285714232</c:v>
                </c:pt>
                <c:pt idx="44">
                  <c:v>61.719263142857393</c:v>
                </c:pt>
                <c:pt idx="45">
                  <c:v>60.886793857142642</c:v>
                </c:pt>
                <c:pt idx="46">
                  <c:v>59.421648142857443</c:v>
                </c:pt>
                <c:pt idx="47">
                  <c:v>58.52258157142834</c:v>
                </c:pt>
                <c:pt idx="48">
                  <c:v>56.741097428571869</c:v>
                </c:pt>
                <c:pt idx="49">
                  <c:v>55.58396542857114</c:v>
                </c:pt>
                <c:pt idx="50">
                  <c:v>55.367523428571225</c:v>
                </c:pt>
                <c:pt idx="51">
                  <c:v>53.919026999999836</c:v>
                </c:pt>
                <c:pt idx="52">
                  <c:v>50.347734428571734</c:v>
                </c:pt>
                <c:pt idx="53">
                  <c:v>46.310259142857298</c:v>
                </c:pt>
                <c:pt idx="54">
                  <c:v>42.888810714285832</c:v>
                </c:pt>
                <c:pt idx="55">
                  <c:v>39.975168857142684</c:v>
                </c:pt>
                <c:pt idx="56">
                  <c:v>35.32999100000044</c:v>
                </c:pt>
                <c:pt idx="57">
                  <c:v>32.649440142856669</c:v>
                </c:pt>
                <c:pt idx="58">
                  <c:v>29.544330285714675</c:v>
                </c:pt>
                <c:pt idx="59">
                  <c:v>26.788857428571117</c:v>
                </c:pt>
                <c:pt idx="60">
                  <c:v>25.040672142857073</c:v>
                </c:pt>
                <c:pt idx="61">
                  <c:v>22.376770857142599</c:v>
                </c:pt>
                <c:pt idx="62">
                  <c:v>20.70350785714292</c:v>
                </c:pt>
                <c:pt idx="63">
                  <c:v>21.918912714285778</c:v>
                </c:pt>
                <c:pt idx="64">
                  <c:v>20.636910285713764</c:v>
                </c:pt>
                <c:pt idx="65">
                  <c:v>20.145753571429321</c:v>
                </c:pt>
                <c:pt idx="66">
                  <c:v>18.847101571428464</c:v>
                </c:pt>
                <c:pt idx="67">
                  <c:v>17.548449714286033</c:v>
                </c:pt>
                <c:pt idx="68">
                  <c:v>16.799227571428144</c:v>
                </c:pt>
                <c:pt idx="69">
                  <c:v>16.482889142856873</c:v>
                </c:pt>
                <c:pt idx="70">
                  <c:v>15.475601571428721</c:v>
                </c:pt>
                <c:pt idx="71">
                  <c:v>15.43397814285701</c:v>
                </c:pt>
                <c:pt idx="72">
                  <c:v>13.893910142857218</c:v>
                </c:pt>
                <c:pt idx="73">
                  <c:v>12.903271857143332</c:v>
                </c:pt>
                <c:pt idx="74">
                  <c:v>12.07080271428587</c:v>
                </c:pt>
                <c:pt idx="75">
                  <c:v>11.071839714285412</c:v>
                </c:pt>
                <c:pt idx="76">
                  <c:v>10.946969428571188</c:v>
                </c:pt>
                <c:pt idx="77">
                  <c:v>10.21439657142893</c:v>
                </c:pt>
                <c:pt idx="78">
                  <c:v>9.9729804285715691</c:v>
                </c:pt>
                <c:pt idx="79">
                  <c:v>9.8314607142851091</c:v>
                </c:pt>
                <c:pt idx="80">
                  <c:v>9.7315644285717244</c:v>
                </c:pt>
                <c:pt idx="81">
                  <c:v>9.6233434285717667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1104"/>
        <c:axId val="494271888"/>
      </c:scatterChart>
      <c:valAx>
        <c:axId val="4942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888"/>
        <c:crosses val="autoZero"/>
        <c:crossBetween val="midCat"/>
      </c:valAx>
      <c:valAx>
        <c:axId val="4942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0.67430000000000012</c:v>
                </c:pt>
                <c:pt idx="3">
                  <c:v>1.731535857142857</c:v>
                </c:pt>
                <c:pt idx="4">
                  <c:v>3.2466297142857137</c:v>
                </c:pt>
                <c:pt idx="5">
                  <c:v>5.3694261428571437</c:v>
                </c:pt>
                <c:pt idx="6">
                  <c:v>7.891807714285715</c:v>
                </c:pt>
                <c:pt idx="7">
                  <c:v>10.872047285714284</c:v>
                </c:pt>
                <c:pt idx="8">
                  <c:v>14.743028857142857</c:v>
                </c:pt>
                <c:pt idx="9">
                  <c:v>18.247724000000002</c:v>
                </c:pt>
                <c:pt idx="10">
                  <c:v>23.87521542857143</c:v>
                </c:pt>
                <c:pt idx="11">
                  <c:v>30.29355257142857</c:v>
                </c:pt>
                <c:pt idx="12">
                  <c:v>37.536034142857147</c:v>
                </c:pt>
                <c:pt idx="13">
                  <c:v>46.626597285714276</c:v>
                </c:pt>
                <c:pt idx="14">
                  <c:v>57.640164285714278</c:v>
                </c:pt>
                <c:pt idx="15">
                  <c:v>70.52678671428572</c:v>
                </c:pt>
                <c:pt idx="16">
                  <c:v>86.818207999999998</c:v>
                </c:pt>
                <c:pt idx="17">
                  <c:v>105.04928242857143</c:v>
                </c:pt>
                <c:pt idx="18">
                  <c:v>127.29285828571429</c:v>
                </c:pt>
                <c:pt idx="19">
                  <c:v>152.84133671428572</c:v>
                </c:pt>
                <c:pt idx="20">
                  <c:v>180.61250771428573</c:v>
                </c:pt>
                <c:pt idx="21">
                  <c:v>212.70419357142856</c:v>
                </c:pt>
                <c:pt idx="22">
                  <c:v>249.00817342857147</c:v>
                </c:pt>
                <c:pt idx="23">
                  <c:v>290.39021514285713</c:v>
                </c:pt>
                <c:pt idx="24">
                  <c:v>337.08341000000001</c:v>
                </c:pt>
                <c:pt idx="25">
                  <c:v>388.12209385714283</c:v>
                </c:pt>
                <c:pt idx="26">
                  <c:v>443.58118885714288</c:v>
                </c:pt>
                <c:pt idx="27">
                  <c:v>501.86235428571433</c:v>
                </c:pt>
                <c:pt idx="28">
                  <c:v>560.42655928571435</c:v>
                </c:pt>
                <c:pt idx="29">
                  <c:v>620.38098771428577</c:v>
                </c:pt>
                <c:pt idx="30">
                  <c:v>680.86819642857142</c:v>
                </c:pt>
                <c:pt idx="31">
                  <c:v>740.14000028571434</c:v>
                </c:pt>
                <c:pt idx="32">
                  <c:v>797.28900771428573</c:v>
                </c:pt>
                <c:pt idx="33">
                  <c:v>855.43697814285713</c:v>
                </c:pt>
                <c:pt idx="34">
                  <c:v>914.1510275714287</c:v>
                </c:pt>
                <c:pt idx="35">
                  <c:v>972.2989980000001</c:v>
                </c:pt>
                <c:pt idx="36">
                  <c:v>1030.0307338571431</c:v>
                </c:pt>
                <c:pt idx="37">
                  <c:v>1088.8446795714285</c:v>
                </c:pt>
                <c:pt idx="38">
                  <c:v>1150.230955</c:v>
                </c:pt>
                <c:pt idx="39">
                  <c:v>1215.0470032857143</c:v>
                </c:pt>
                <c:pt idx="40">
                  <c:v>1279.446817</c:v>
                </c:pt>
                <c:pt idx="41">
                  <c:v>1343.9465271428573</c:v>
                </c:pt>
                <c:pt idx="42">
                  <c:v>1409.2037839999998</c:v>
                </c:pt>
                <c:pt idx="43">
                  <c:v>1472.5047385714283</c:v>
                </c:pt>
                <c:pt idx="44">
                  <c:v>1534.54034</c:v>
                </c:pt>
                <c:pt idx="45">
                  <c:v>1595.7434721428569</c:v>
                </c:pt>
                <c:pt idx="46">
                  <c:v>1655.4814585714287</c:v>
                </c:pt>
                <c:pt idx="47">
                  <c:v>1714.3203784285713</c:v>
                </c:pt>
                <c:pt idx="48">
                  <c:v>1771.3778141428575</c:v>
                </c:pt>
                <c:pt idx="49">
                  <c:v>1827.2781178571429</c:v>
                </c:pt>
                <c:pt idx="50">
                  <c:v>1882.9619795714284</c:v>
                </c:pt>
                <c:pt idx="51">
                  <c:v>1937.1973448571425</c:v>
                </c:pt>
                <c:pt idx="52">
                  <c:v>1987.8614175714285</c:v>
                </c:pt>
                <c:pt idx="53">
                  <c:v>2034.4880150000001</c:v>
                </c:pt>
                <c:pt idx="54">
                  <c:v>2077.6931640000003</c:v>
                </c:pt>
                <c:pt idx="55">
                  <c:v>2117.9846711428572</c:v>
                </c:pt>
                <c:pt idx="56">
                  <c:v>2153.631000428572</c:v>
                </c:pt>
                <c:pt idx="57">
                  <c:v>2186.5967788571429</c:v>
                </c:pt>
                <c:pt idx="58">
                  <c:v>2216.4574474285719</c:v>
                </c:pt>
                <c:pt idx="59">
                  <c:v>2243.5626431428573</c:v>
                </c:pt>
                <c:pt idx="60">
                  <c:v>2268.9196535714286</c:v>
                </c:pt>
                <c:pt idx="61">
                  <c:v>2291.6127627142855</c:v>
                </c:pt>
                <c:pt idx="62">
                  <c:v>2312.6326088571427</c:v>
                </c:pt>
                <c:pt idx="63">
                  <c:v>2334.8678598571428</c:v>
                </c:pt>
                <c:pt idx="64">
                  <c:v>2355.8211084285708</c:v>
                </c:pt>
                <c:pt idx="65">
                  <c:v>2376.2832002857144</c:v>
                </c:pt>
                <c:pt idx="66">
                  <c:v>2395.4466401428572</c:v>
                </c:pt>
                <c:pt idx="67">
                  <c:v>2413.3114281428575</c:v>
                </c:pt>
                <c:pt idx="68">
                  <c:v>2430.4269939999999</c:v>
                </c:pt>
                <c:pt idx="69">
                  <c:v>2447.2262214285711</c:v>
                </c:pt>
                <c:pt idx="70">
                  <c:v>2463.0181612857141</c:v>
                </c:pt>
                <c:pt idx="71">
                  <c:v>2478.7684777142854</c:v>
                </c:pt>
                <c:pt idx="72">
                  <c:v>2492.9787261428569</c:v>
                </c:pt>
                <c:pt idx="73">
                  <c:v>2506.1983362857145</c:v>
                </c:pt>
                <c:pt idx="74">
                  <c:v>2518.5854772857147</c:v>
                </c:pt>
                <c:pt idx="75">
                  <c:v>2529.9736552857144</c:v>
                </c:pt>
                <c:pt idx="76">
                  <c:v>2541.2369629999998</c:v>
                </c:pt>
                <c:pt idx="77">
                  <c:v>2551.767697857143</c:v>
                </c:pt>
                <c:pt idx="78">
                  <c:v>2562.0570165714289</c:v>
                </c:pt>
                <c:pt idx="79">
                  <c:v>2572.2048155714283</c:v>
                </c:pt>
                <c:pt idx="80">
                  <c:v>2582.2527182857143</c:v>
                </c:pt>
                <c:pt idx="81">
                  <c:v>2592.1924000000004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0.2767033840779603</c:v>
                </c:pt>
                <c:pt idx="3">
                  <c:v>1.1619912941809711</c:v>
                </c:pt>
                <c:pt idx="4">
                  <c:v>2.6851290598134403</c:v>
                </c:pt>
                <c:pt idx="5">
                  <c:v>4.8551887086619852</c:v>
                </c:pt>
                <c:pt idx="6">
                  <c:v>7.6707860338186107</c:v>
                </c:pt>
                <c:pt idx="7">
                  <c:v>11.122611197675107</c:v>
                </c:pt>
                <c:pt idx="8">
                  <c:v>15.194618812326725</c:v>
                </c:pt>
                <c:pt idx="9">
                  <c:v>19.864789018549533</c:v>
                </c:pt>
                <c:pt idx="10">
                  <c:v>25.105731753193744</c:v>
                </c:pt>
                <c:pt idx="11">
                  <c:v>30.885237488004513</c:v>
                </c:pt>
                <c:pt idx="12">
                  <c:v>37.166818043921545</c:v>
                </c:pt>
                <c:pt idx="13">
                  <c:v>43.910255792885103</c:v>
                </c:pt>
                <c:pt idx="14">
                  <c:v>51.072167366254916</c:v>
                </c:pt>
                <c:pt idx="15">
                  <c:v>58.606581536707431</c:v>
                </c:pt>
                <c:pt idx="16">
                  <c:v>66.465527313885971</c:v>
                </c:pt>
                <c:pt idx="17">
                  <c:v>74.599626212880437</c:v>
                </c:pt>
                <c:pt idx="18">
                  <c:v>82.958681506984121</c:v>
                </c:pt>
                <c:pt idx="19">
                  <c:v>91.492256746343102</c:v>
                </c:pt>
                <c:pt idx="20">
                  <c:v>100.150235735555</c:v>
                </c:pt>
                <c:pt idx="21">
                  <c:v>108.88335640787757</c:v>
                </c:pt>
                <c:pt idx="22">
                  <c:v>117.64371153797421</c:v>
                </c:pt>
                <c:pt idx="23">
                  <c:v>126.38520994344212</c:v>
                </c:pt>
                <c:pt idx="24">
                  <c:v>135.06399269152712</c:v>
                </c:pt>
                <c:pt idx="25">
                  <c:v>143.63879981041981</c:v>
                </c:pt>
                <c:pt idx="26">
                  <c:v>152.07128406651876</c:v>
                </c:pt>
                <c:pt idx="27">
                  <c:v>160.32626947463083</c:v>
                </c:pt>
                <c:pt idx="28">
                  <c:v>168.37195332412102</c:v>
                </c:pt>
                <c:pt idx="29">
                  <c:v>176.18005159990278</c:v>
                </c:pt>
                <c:pt idx="30">
                  <c:v>183.72588872512105</c:v>
                </c:pt>
                <c:pt idx="31">
                  <c:v>190.98843352795691</c:v>
                </c:pt>
                <c:pt idx="32">
                  <c:v>197.95028421738587</c:v>
                </c:pt>
                <c:pt idx="33">
                  <c:v>204.59760592511213</c:v>
                </c:pt>
                <c:pt idx="34">
                  <c:v>210.92002502062141</c:v>
                </c:pt>
                <c:pt idx="35">
                  <c:v>216.91048492490728</c:v>
                </c:pt>
                <c:pt idx="36">
                  <c:v>222.5650685316856</c:v>
                </c:pt>
                <c:pt idx="37">
                  <c:v>227.88279259258292</c:v>
                </c:pt>
                <c:pt idx="38">
                  <c:v>232.86537953835514</c:v>
                </c:pt>
                <c:pt idx="39">
                  <c:v>237.51701219850924</c:v>
                </c:pt>
                <c:pt idx="40">
                  <c:v>241.84407675648188</c:v>
                </c:pt>
                <c:pt idx="41">
                  <c:v>245.85489904889366</c:v>
                </c:pt>
                <c:pt idx="42">
                  <c:v>249.55947899926608</c:v>
                </c:pt>
                <c:pt idx="43">
                  <c:v>252.96922758416233</c:v>
                </c:pt>
                <c:pt idx="44">
                  <c:v>256.09671027888265</c:v>
                </c:pt>
                <c:pt idx="45">
                  <c:v>258.95540043668217</c:v>
                </c:pt>
                <c:pt idx="46">
                  <c:v>261.55944553572641</c:v>
                </c:pt>
                <c:pt idx="47">
                  <c:v>263.92344869664839</c:v>
                </c:pt>
                <c:pt idx="48">
                  <c:v>266.06226734448092</c:v>
                </c:pt>
                <c:pt idx="49">
                  <c:v>267.99083037433974</c:v>
                </c:pt>
                <c:pt idx="50">
                  <c:v>269.7239746913113</c:v>
                </c:pt>
                <c:pt idx="51">
                  <c:v>271.27630154052792</c:v>
                </c:pt>
                <c:pt idx="52">
                  <c:v>272.66205263050193</c:v>
                </c:pt>
                <c:pt idx="53">
                  <c:v>273.89500568665949</c:v>
                </c:pt>
                <c:pt idx="54">
                  <c:v>274.9883887560577</c:v>
                </c:pt>
                <c:pt idx="55">
                  <c:v>275.95481232015959</c:v>
                </c:pt>
                <c:pt idx="56">
                  <c:v>276.80621806038096</c:v>
                </c:pt>
                <c:pt idx="57">
                  <c:v>277.55384295962386</c:v>
                </c:pt>
                <c:pt idx="58">
                  <c:v>278.20819730970373</c:v>
                </c:pt>
                <c:pt idx="59">
                  <c:v>278.77905512602223</c:v>
                </c:pt>
                <c:pt idx="60">
                  <c:v>279.27545544285857</c:v>
                </c:pt>
                <c:pt idx="61">
                  <c:v>279.70571297053942</c:v>
                </c:pt>
                <c:pt idx="62">
                  <c:v>280.07743663447667</c:v>
                </c:pt>
                <c:pt idx="63">
                  <c:v>280.39755458047546</c:v>
                </c:pt>
                <c:pt idx="64">
                  <c:v>280.67234431568755</c:v>
                </c:pt>
                <c:pt idx="65">
                  <c:v>280.90746675518147</c:v>
                </c:pt>
                <c:pt idx="66">
                  <c:v>281.10800305566863</c:v>
                </c:pt>
                <c:pt idx="67">
                  <c:v>281.27849323622036</c:v>
                </c:pt>
                <c:pt idx="68">
                  <c:v>281.42297570702243</c:v>
                </c:pt>
                <c:pt idx="69">
                  <c:v>281.54502694805132</c:v>
                </c:pt>
                <c:pt idx="70">
                  <c:v>281.64780069722673</c:v>
                </c:pt>
                <c:pt idx="71">
                  <c:v>281.73406611983501</c:v>
                </c:pt>
                <c:pt idx="72">
                  <c:v>281.80624453606163</c:v>
                </c:pt>
                <c:pt idx="73">
                  <c:v>281.86644438002315</c:v>
                </c:pt>
                <c:pt idx="74">
                  <c:v>281.91649415089535</c:v>
                </c:pt>
                <c:pt idx="75">
                  <c:v>281.95797319411554</c:v>
                </c:pt>
                <c:pt idx="76">
                  <c:v>281.99224021806299</c:v>
                </c:pt>
                <c:pt idx="77">
                  <c:v>282.02045950923156</c:v>
                </c:pt>
                <c:pt idx="78">
                  <c:v>282.04362485708305</c:v>
                </c:pt>
                <c:pt idx="79">
                  <c:v>282.06258123906349</c:v>
                </c:pt>
                <c:pt idx="80">
                  <c:v>282.07804434735732</c:v>
                </c:pt>
                <c:pt idx="81">
                  <c:v>282.09061806263145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712"/>
        <c:axId val="627095048"/>
      </c:scatterChart>
      <c:valAx>
        <c:axId val="49427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048"/>
        <c:crosses val="autoZero"/>
        <c:crossBetween val="midCat"/>
      </c:valAx>
      <c:valAx>
        <c:axId val="627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58" sqref="J5:J5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85</v>
      </c>
      <c r="G4">
        <v>0</v>
      </c>
      <c r="H4">
        <v>2.2143679999999999</v>
      </c>
      <c r="I4">
        <v>0.8158197142857142</v>
      </c>
      <c r="J4">
        <v>0.31633828571428568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86</v>
      </c>
      <c r="G5">
        <v>1</v>
      </c>
      <c r="H5">
        <v>4.7783730000000002</v>
      </c>
      <c r="I5">
        <v>1.4901197142857143</v>
      </c>
      <c r="J5">
        <v>0.67430000000000012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87</v>
      </c>
      <c r="G6">
        <v>2</v>
      </c>
      <c r="H6">
        <v>7.4589239999999997</v>
      </c>
      <c r="I6">
        <v>2.5473555714285712</v>
      </c>
      <c r="J6">
        <v>1.0572358571428568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88</v>
      </c>
      <c r="G7">
        <v>3</v>
      </c>
      <c r="H7">
        <v>10.955294</v>
      </c>
      <c r="I7">
        <v>4.0624494285714281</v>
      </c>
      <c r="J7">
        <v>1.5150938571428569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89</v>
      </c>
      <c r="G8">
        <v>4</v>
      </c>
      <c r="H8">
        <v>15.442303000000001</v>
      </c>
      <c r="I8">
        <v>6.1852458571428581</v>
      </c>
      <c r="J8">
        <v>2.12279642857143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90</v>
      </c>
      <c r="G9">
        <v>5</v>
      </c>
      <c r="H9">
        <v>18.705582</v>
      </c>
      <c r="I9">
        <v>8.7076274285714295</v>
      </c>
      <c r="J9">
        <v>2.5223815714285713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91</v>
      </c>
      <c r="G10">
        <v>6</v>
      </c>
      <c r="H10">
        <v>22.260224999999998</v>
      </c>
      <c r="I10">
        <v>11.687866999999999</v>
      </c>
      <c r="J10">
        <v>2.9802395714285694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92</v>
      </c>
      <c r="G11">
        <v>7</v>
      </c>
      <c r="H11">
        <v>29.311239</v>
      </c>
      <c r="I11">
        <v>15.558848571428571</v>
      </c>
      <c r="J11">
        <v>3.8709815714285725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93</v>
      </c>
      <c r="G12">
        <v>8</v>
      </c>
      <c r="H12">
        <v>29.311239</v>
      </c>
      <c r="I12">
        <v>19.063543714285714</v>
      </c>
      <c r="J12">
        <v>3.5046951428571429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94</v>
      </c>
      <c r="G13">
        <v>9</v>
      </c>
      <c r="H13">
        <v>46.851363999999997</v>
      </c>
      <c r="I13">
        <v>24.691035142857142</v>
      </c>
      <c r="J13">
        <v>5.6274914285714281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95</v>
      </c>
      <c r="G14">
        <v>10</v>
      </c>
      <c r="H14">
        <v>55.883654</v>
      </c>
      <c r="I14">
        <v>31.109372285714283</v>
      </c>
      <c r="J14">
        <v>6.4183371428571405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96</v>
      </c>
      <c r="G15">
        <v>11</v>
      </c>
      <c r="H15">
        <v>66.139673999999999</v>
      </c>
      <c r="I15">
        <v>38.351853857142864</v>
      </c>
      <c r="J15">
        <v>7.2424815714285806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97</v>
      </c>
      <c r="G16">
        <v>12</v>
      </c>
      <c r="H16">
        <v>82.339523999999997</v>
      </c>
      <c r="I16">
        <v>47.442416999999992</v>
      </c>
      <c r="J16">
        <v>9.0905631428571283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98</v>
      </c>
      <c r="G17">
        <v>13</v>
      </c>
      <c r="H17">
        <v>99.355193999999997</v>
      </c>
      <c r="I17">
        <v>58.455983999999994</v>
      </c>
      <c r="J17">
        <v>11.013567000000002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99</v>
      </c>
      <c r="G18">
        <v>14</v>
      </c>
      <c r="H18">
        <v>119.517596</v>
      </c>
      <c r="I18">
        <v>71.342606428571429</v>
      </c>
      <c r="J18">
        <v>12.886622428571435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100</v>
      </c>
      <c r="G19">
        <v>15</v>
      </c>
      <c r="H19">
        <v>143.35118800000001</v>
      </c>
      <c r="I19">
        <v>87.634027714285708</v>
      </c>
      <c r="J19">
        <v>16.291421285714279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101</v>
      </c>
      <c r="G20">
        <v>16</v>
      </c>
      <c r="H20">
        <v>174.468885</v>
      </c>
      <c r="I20">
        <v>105.86510214285714</v>
      </c>
      <c r="J20">
        <v>18.231074428571432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102</v>
      </c>
      <c r="G21">
        <v>17</v>
      </c>
      <c r="H21">
        <v>211.588685</v>
      </c>
      <c r="I21">
        <v>128.108678</v>
      </c>
      <c r="J21">
        <v>22.243575857142858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103</v>
      </c>
      <c r="G22">
        <v>18</v>
      </c>
      <c r="H22">
        <v>244.97902300000001</v>
      </c>
      <c r="I22">
        <v>153.65715642857143</v>
      </c>
      <c r="J22">
        <v>25.548478428571428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104</v>
      </c>
      <c r="G23">
        <v>19</v>
      </c>
      <c r="H23">
        <v>276.73772100000002</v>
      </c>
      <c r="I23">
        <v>181.42832742857144</v>
      </c>
      <c r="J23">
        <v>27.77117100000001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105</v>
      </c>
      <c r="G24">
        <v>20</v>
      </c>
      <c r="H24">
        <v>323.99699500000003</v>
      </c>
      <c r="I24">
        <v>213.52001328571427</v>
      </c>
      <c r="J24">
        <v>32.091685857142835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106</v>
      </c>
      <c r="G25">
        <v>21</v>
      </c>
      <c r="H25">
        <v>373.64545500000003</v>
      </c>
      <c r="I25">
        <v>249.82399314285718</v>
      </c>
      <c r="J25">
        <v>36.303979857142906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107</v>
      </c>
      <c r="G26">
        <v>22</v>
      </c>
      <c r="H26">
        <v>433.02548000000002</v>
      </c>
      <c r="I26">
        <v>291.20603485714287</v>
      </c>
      <c r="J26">
        <v>41.382041714285691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108</v>
      </c>
      <c r="G27">
        <v>23</v>
      </c>
      <c r="H27">
        <v>501.32124900000002</v>
      </c>
      <c r="I27">
        <v>337.89922971428575</v>
      </c>
      <c r="J27">
        <v>46.693194857142885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109</v>
      </c>
      <c r="G28">
        <v>24</v>
      </c>
      <c r="H28">
        <v>568.85947199999998</v>
      </c>
      <c r="I28">
        <v>388.93791357142857</v>
      </c>
      <c r="J28">
        <v>51.038683857142814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110</v>
      </c>
      <c r="G29">
        <v>25</v>
      </c>
      <c r="H29">
        <v>633.19268799999998</v>
      </c>
      <c r="I29">
        <v>444.39700857142861</v>
      </c>
      <c r="J29">
        <v>55.459095000000048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111</v>
      </c>
      <c r="G30">
        <v>26</v>
      </c>
      <c r="H30">
        <v>684.70587899999998</v>
      </c>
      <c r="I30">
        <v>502.67817400000007</v>
      </c>
      <c r="J30">
        <v>58.281165428571455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112</v>
      </c>
      <c r="G31">
        <v>27</v>
      </c>
      <c r="H31">
        <v>733.94642999999996</v>
      </c>
      <c r="I31">
        <v>561.24237900000003</v>
      </c>
      <c r="J31">
        <v>58.564204999999959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113</v>
      </c>
      <c r="G32">
        <v>28</v>
      </c>
      <c r="H32">
        <v>793.32645400000001</v>
      </c>
      <c r="I32">
        <v>621.19680742857145</v>
      </c>
      <c r="J32">
        <v>59.954428428571418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114</v>
      </c>
      <c r="G33">
        <v>29</v>
      </c>
      <c r="H33">
        <v>856.43594099999996</v>
      </c>
      <c r="I33">
        <v>681.6840161428571</v>
      </c>
      <c r="J33">
        <v>60.487208714285657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115</v>
      </c>
      <c r="G34">
        <v>30</v>
      </c>
      <c r="H34">
        <v>916.22387600000002</v>
      </c>
      <c r="I34">
        <v>740.95582000000002</v>
      </c>
      <c r="J34">
        <v>59.271803857142913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116</v>
      </c>
      <c r="G35">
        <v>31</v>
      </c>
      <c r="H35">
        <v>968.90252399999997</v>
      </c>
      <c r="I35">
        <v>798.10482742857141</v>
      </c>
      <c r="J35">
        <v>57.149007428571394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117</v>
      </c>
      <c r="G36">
        <v>32</v>
      </c>
      <c r="H36">
        <v>1040.2284810000001</v>
      </c>
      <c r="I36">
        <v>856.25279785714281</v>
      </c>
      <c r="J36">
        <v>58.147970428571398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118</v>
      </c>
      <c r="G37">
        <v>33</v>
      </c>
      <c r="H37">
        <v>1095.704225</v>
      </c>
      <c r="I37">
        <v>914.96684728571438</v>
      </c>
      <c r="J37">
        <v>58.71404942857157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119</v>
      </c>
      <c r="G38">
        <v>34</v>
      </c>
      <c r="H38">
        <v>1140.982223</v>
      </c>
      <c r="I38">
        <v>973.11481771428578</v>
      </c>
      <c r="J38">
        <v>58.147970428571398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120</v>
      </c>
      <c r="G39">
        <v>35</v>
      </c>
      <c r="H39">
        <v>1197.448605</v>
      </c>
      <c r="I39">
        <v>1030.8465535714288</v>
      </c>
      <c r="J39">
        <v>57.731735857143008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121</v>
      </c>
      <c r="G40">
        <v>36</v>
      </c>
      <c r="H40">
        <v>1268.1335610000001</v>
      </c>
      <c r="I40">
        <v>1089.6604992857142</v>
      </c>
      <c r="J40">
        <v>58.81394571428541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122</v>
      </c>
      <c r="G41">
        <v>37</v>
      </c>
      <c r="H41">
        <v>1345.9278039999999</v>
      </c>
      <c r="I41">
        <v>1151.0467747142857</v>
      </c>
      <c r="J41">
        <v>61.38627542857148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123</v>
      </c>
      <c r="G42">
        <v>38</v>
      </c>
      <c r="H42">
        <v>1422.6148619999999</v>
      </c>
      <c r="I42">
        <v>1215.8628229999999</v>
      </c>
      <c r="J42">
        <v>64.81604828571426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124</v>
      </c>
      <c r="G43">
        <v>39</v>
      </c>
      <c r="H43">
        <v>1491.0271769999999</v>
      </c>
      <c r="I43">
        <v>1280.2626367142857</v>
      </c>
      <c r="J43">
        <v>64.399813714285756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125</v>
      </c>
      <c r="G44">
        <v>40</v>
      </c>
      <c r="H44">
        <v>1547.202196</v>
      </c>
      <c r="I44">
        <v>1344.762346857143</v>
      </c>
      <c r="J44">
        <v>64.499710142857339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126</v>
      </c>
      <c r="G45">
        <v>41</v>
      </c>
      <c r="H45">
        <v>1597.783021</v>
      </c>
      <c r="I45">
        <v>1410.0196037142855</v>
      </c>
      <c r="J45">
        <v>65.257256857142465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127</v>
      </c>
      <c r="G46">
        <v>42</v>
      </c>
      <c r="H46">
        <v>1640.5552869999999</v>
      </c>
      <c r="I46">
        <v>1473.320558285714</v>
      </c>
      <c r="J46">
        <v>63.30095457142852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128</v>
      </c>
      <c r="G47">
        <v>43</v>
      </c>
      <c r="H47">
        <v>1702.382771</v>
      </c>
      <c r="I47">
        <v>1535.3561597142857</v>
      </c>
      <c r="J47">
        <v>62.035601428571681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129</v>
      </c>
      <c r="G48">
        <v>44</v>
      </c>
      <c r="H48">
        <v>1774.349729</v>
      </c>
      <c r="I48">
        <v>1596.5592918571426</v>
      </c>
      <c r="J48">
        <v>61.20313214285693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130</v>
      </c>
      <c r="G49">
        <v>45</v>
      </c>
      <c r="H49">
        <v>1840.780767</v>
      </c>
      <c r="I49">
        <v>1656.2972782857144</v>
      </c>
      <c r="J49">
        <v>59.73798642857173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131</v>
      </c>
      <c r="G50">
        <v>46</v>
      </c>
      <c r="H50">
        <v>1902.8996159999999</v>
      </c>
      <c r="I50">
        <v>1715.136198142857</v>
      </c>
      <c r="J50">
        <v>58.838919857142628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132</v>
      </c>
      <c r="G51">
        <v>47</v>
      </c>
      <c r="H51">
        <v>1946.6042460000001</v>
      </c>
      <c r="I51">
        <v>1772.1936338571431</v>
      </c>
      <c r="J51">
        <v>57.057435714286157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133</v>
      </c>
      <c r="G52">
        <v>48</v>
      </c>
      <c r="H52">
        <v>1989.085147</v>
      </c>
      <c r="I52">
        <v>1828.0939375714286</v>
      </c>
      <c r="J52">
        <v>55.900303714285428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134</v>
      </c>
      <c r="G53">
        <v>49</v>
      </c>
      <c r="H53">
        <v>2030.3423190000001</v>
      </c>
      <c r="I53">
        <v>1883.7777992857141</v>
      </c>
      <c r="J53">
        <v>55.683861714285513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135</v>
      </c>
      <c r="G54">
        <v>50</v>
      </c>
      <c r="H54">
        <v>2082.0303279999998</v>
      </c>
      <c r="I54">
        <v>1938.0131645714282</v>
      </c>
      <c r="J54">
        <v>54.235365285714124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136</v>
      </c>
      <c r="G55">
        <v>51</v>
      </c>
      <c r="H55">
        <v>2128.9982380000001</v>
      </c>
      <c r="I55">
        <v>1988.6772372857142</v>
      </c>
      <c r="J55">
        <v>50.664072714286021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137</v>
      </c>
      <c r="G56">
        <v>52</v>
      </c>
      <c r="H56">
        <v>2167.1669489999999</v>
      </c>
      <c r="I56">
        <v>2035.3038347142858</v>
      </c>
      <c r="J56">
        <v>46.626597428571586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138</v>
      </c>
      <c r="G57">
        <v>53</v>
      </c>
      <c r="H57">
        <v>2205.3356589999999</v>
      </c>
      <c r="I57">
        <v>2078.5089837142859</v>
      </c>
      <c r="J57">
        <v>43.205149000000119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139</v>
      </c>
      <c r="G58">
        <v>54</v>
      </c>
      <c r="H58">
        <v>2228.644796</v>
      </c>
      <c r="I58">
        <v>2118.8004908571429</v>
      </c>
      <c r="J58">
        <v>40.291507142856972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140</v>
      </c>
      <c r="G59">
        <v>55</v>
      </c>
      <c r="H59">
        <v>2238.6094520000001</v>
      </c>
      <c r="I59">
        <v>2154.4468201428576</v>
      </c>
      <c r="J59">
        <v>35.646329285714728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141</v>
      </c>
      <c r="G60">
        <v>56</v>
      </c>
      <c r="H60">
        <v>2261.1027680000002</v>
      </c>
      <c r="I60">
        <v>2187.4125985714286</v>
      </c>
      <c r="J60">
        <v>32.965778428570957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142</v>
      </c>
      <c r="G61">
        <v>57</v>
      </c>
      <c r="H61">
        <v>2291.0550079999998</v>
      </c>
      <c r="I61">
        <v>2217.2732671428575</v>
      </c>
      <c r="J61">
        <v>29.86066857142896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143</v>
      </c>
      <c r="G62">
        <v>58</v>
      </c>
      <c r="H62">
        <v>2318.7346080000002</v>
      </c>
      <c r="I62">
        <v>2244.3784628571429</v>
      </c>
      <c r="J62">
        <v>27.105195714285401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144</v>
      </c>
      <c r="G63">
        <v>59</v>
      </c>
      <c r="H63">
        <v>2344.6660219999999</v>
      </c>
      <c r="I63">
        <v>2269.7354732857143</v>
      </c>
      <c r="J63">
        <v>25.357010428571357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145</v>
      </c>
      <c r="G64">
        <v>60</v>
      </c>
      <c r="H64">
        <v>2364.1874229999999</v>
      </c>
      <c r="I64">
        <v>2292.4285824285712</v>
      </c>
      <c r="J64">
        <v>22.693109142856883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146</v>
      </c>
      <c r="G65">
        <v>61</v>
      </c>
      <c r="H65">
        <v>2375.783719</v>
      </c>
      <c r="I65">
        <v>2313.4484285714284</v>
      </c>
      <c r="J65">
        <v>21.019846142857205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147</v>
      </c>
      <c r="G66">
        <v>62</v>
      </c>
      <c r="H66">
        <v>2394.2562090000001</v>
      </c>
      <c r="I66">
        <v>2335.6836795714285</v>
      </c>
      <c r="J66">
        <v>22.235251000000062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148</v>
      </c>
      <c r="G67">
        <v>63</v>
      </c>
      <c r="H67">
        <v>2407.7755080000002</v>
      </c>
      <c r="I67">
        <v>2356.6369281428565</v>
      </c>
      <c r="J67">
        <v>20.953248571428048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149</v>
      </c>
      <c r="G68">
        <v>64</v>
      </c>
      <c r="H68">
        <v>2434.289651</v>
      </c>
      <c r="I68">
        <v>2377.0990200000001</v>
      </c>
      <c r="J68">
        <v>20.462091857143605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150</v>
      </c>
      <c r="G69">
        <v>65</v>
      </c>
      <c r="H69">
        <v>2452.8786869999999</v>
      </c>
      <c r="I69">
        <v>2396.2624598571429</v>
      </c>
      <c r="J69">
        <v>19.163439857142748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151</v>
      </c>
      <c r="G70">
        <v>66</v>
      </c>
      <c r="H70">
        <v>2469.7195379999998</v>
      </c>
      <c r="I70">
        <v>2414.1272478571432</v>
      </c>
      <c r="J70">
        <v>17.864788000000317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152</v>
      </c>
      <c r="G71">
        <v>67</v>
      </c>
      <c r="H71">
        <v>2483.996384</v>
      </c>
      <c r="I71">
        <v>2431.2428137142856</v>
      </c>
      <c r="J71">
        <v>17.115565857142428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153</v>
      </c>
      <c r="G72">
        <v>68</v>
      </c>
      <c r="H72">
        <v>2493.3783109999999</v>
      </c>
      <c r="I72">
        <v>2448.0420411428568</v>
      </c>
      <c r="J72">
        <v>16.799227428571157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154</v>
      </c>
      <c r="G73">
        <v>69</v>
      </c>
      <c r="H73">
        <v>2504.7997879999998</v>
      </c>
      <c r="I73">
        <v>2463.8339809999998</v>
      </c>
      <c r="J73">
        <v>15.791939857143007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155</v>
      </c>
      <c r="G74">
        <v>70</v>
      </c>
      <c r="H74">
        <v>2518.0277230000002</v>
      </c>
      <c r="I74">
        <v>2479.5842974285711</v>
      </c>
      <c r="J74">
        <v>15.750316428571296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156</v>
      </c>
      <c r="G75">
        <v>71</v>
      </c>
      <c r="H75">
        <v>2533.7613900000001</v>
      </c>
      <c r="I75">
        <v>2493.7945458571426</v>
      </c>
      <c r="J75">
        <v>14.210248428571504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157</v>
      </c>
      <c r="G76">
        <v>72</v>
      </c>
      <c r="H76">
        <v>2545.415958</v>
      </c>
      <c r="I76">
        <v>2507.0141560000002</v>
      </c>
      <c r="J76">
        <v>13.219610142857618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158</v>
      </c>
      <c r="G77">
        <v>73</v>
      </c>
      <c r="H77">
        <v>2556.429525</v>
      </c>
      <c r="I77">
        <v>2519.4012970000003</v>
      </c>
      <c r="J77">
        <v>12.387141000000156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159</v>
      </c>
      <c r="G78">
        <v>74</v>
      </c>
      <c r="H78">
        <v>2563.7136300000002</v>
      </c>
      <c r="I78">
        <v>2530.789475</v>
      </c>
      <c r="J78">
        <v>11.388177999999698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160</v>
      </c>
      <c r="G79">
        <v>75</v>
      </c>
      <c r="H79">
        <v>2572.2214650000001</v>
      </c>
      <c r="I79">
        <v>2542.0527827142855</v>
      </c>
      <c r="J79">
        <v>11.263307714285475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161</v>
      </c>
      <c r="G80">
        <v>76</v>
      </c>
      <c r="H80">
        <v>2578.514932</v>
      </c>
      <c r="I80">
        <v>2552.5835175714287</v>
      </c>
      <c r="J80">
        <v>10.530734857143216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162</v>
      </c>
      <c r="G81">
        <v>77</v>
      </c>
      <c r="H81">
        <v>2590.0529540000002</v>
      </c>
      <c r="I81">
        <v>2562.8728362857146</v>
      </c>
      <c r="J81">
        <v>10.289318714285855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163</v>
      </c>
      <c r="G82">
        <v>78</v>
      </c>
      <c r="H82">
        <v>2604.795983</v>
      </c>
      <c r="I82">
        <v>2573.020635285714</v>
      </c>
      <c r="J82">
        <v>10.147798999999395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164</v>
      </c>
      <c r="G83">
        <v>79</v>
      </c>
      <c r="H83">
        <v>2615.7512769999998</v>
      </c>
      <c r="I83">
        <v>2583.068538</v>
      </c>
      <c r="J83">
        <v>10.04790271428601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165</v>
      </c>
      <c r="G84">
        <v>80</v>
      </c>
      <c r="H84">
        <v>2626.0072970000001</v>
      </c>
      <c r="I84">
        <v>2593.008219714286</v>
      </c>
      <c r="J84">
        <v>9.9396817142860527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166</v>
      </c>
      <c r="G85">
        <v>81</v>
      </c>
      <c r="H85">
        <v>2636.0302259999999</v>
      </c>
      <c r="I85">
        <v>2603.3391620000002</v>
      </c>
      <c r="J85">
        <v>10.330942285714173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167</v>
      </c>
      <c r="G86">
        <v>82</v>
      </c>
      <c r="H86">
        <v>2648.209249</v>
      </c>
      <c r="I86">
        <v>2614.1945597142853</v>
      </c>
      <c r="J86">
        <v>10.855397714285118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168</v>
      </c>
      <c r="G87">
        <v>83</v>
      </c>
      <c r="H87">
        <v>2655.9595370000002</v>
      </c>
      <c r="I87">
        <v>2625.2580747142856</v>
      </c>
      <c r="J87">
        <v>11.06351500000028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169</v>
      </c>
      <c r="G88">
        <v>84</v>
      </c>
      <c r="H88">
        <v>2667.0313769999998</v>
      </c>
      <c r="I88">
        <v>2636.2549922857143</v>
      </c>
      <c r="J88">
        <v>10.996917571428639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170</v>
      </c>
      <c r="G89">
        <v>85</v>
      </c>
      <c r="H89">
        <v>2677.6370339999999</v>
      </c>
      <c r="I89">
        <v>2646.6608567142857</v>
      </c>
      <c r="J89">
        <v>10.405864428571476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171</v>
      </c>
      <c r="G90">
        <v>86</v>
      </c>
      <c r="H90">
        <v>2687.8930540000001</v>
      </c>
      <c r="I90">
        <v>2656.9668248571429</v>
      </c>
      <c r="J90">
        <v>10.305968142857182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172</v>
      </c>
      <c r="G91">
        <v>87</v>
      </c>
      <c r="H91">
        <v>2695.5267960000001</v>
      </c>
      <c r="I91">
        <v>2666.8981818571433</v>
      </c>
      <c r="J91">
        <v>9.9313570000003892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173</v>
      </c>
      <c r="G92">
        <v>88</v>
      </c>
      <c r="H92">
        <v>2706.307272</v>
      </c>
      <c r="I92">
        <v>2676.9377598571423</v>
      </c>
      <c r="J92">
        <v>10.039577999998983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174</v>
      </c>
      <c r="G93">
        <v>89</v>
      </c>
      <c r="H93">
        <v>2712.3093739999999</v>
      </c>
      <c r="I93">
        <v>2686.0949205714282</v>
      </c>
      <c r="J93">
        <v>9.1571607142859648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175</v>
      </c>
      <c r="G94">
        <v>90</v>
      </c>
      <c r="H94">
        <v>2718.2532040000001</v>
      </c>
      <c r="I94">
        <v>2694.994015857143</v>
      </c>
      <c r="J94">
        <v>8.8990952857147931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176</v>
      </c>
      <c r="G95">
        <v>91</v>
      </c>
      <c r="H95">
        <v>2723.2646679999998</v>
      </c>
      <c r="I95">
        <v>2703.0273431428573</v>
      </c>
      <c r="J95">
        <v>8.0333272857142219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177</v>
      </c>
      <c r="G96">
        <v>92</v>
      </c>
      <c r="H96">
        <v>2735.4436919999998</v>
      </c>
      <c r="I96">
        <v>2711.2854371428575</v>
      </c>
      <c r="J96">
        <v>8.2580940000002556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178</v>
      </c>
      <c r="G97">
        <v>93</v>
      </c>
      <c r="H97">
        <v>2747.680989</v>
      </c>
      <c r="I97">
        <v>2719.8265707142859</v>
      </c>
      <c r="J97">
        <v>8.5411335714284178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179</v>
      </c>
      <c r="G98">
        <v>94</v>
      </c>
      <c r="H98">
        <v>2758.3449179999998</v>
      </c>
      <c r="I98">
        <v>2728.8005881428571</v>
      </c>
      <c r="J98">
        <v>8.9740174285711873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180</v>
      </c>
      <c r="G99">
        <v>95</v>
      </c>
      <c r="H99">
        <v>2772.2721270000002</v>
      </c>
      <c r="I99">
        <v>2738.2241388571429</v>
      </c>
      <c r="J99">
        <v>9.4235507142857386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181</v>
      </c>
      <c r="G100">
        <v>96</v>
      </c>
      <c r="H100">
        <v>2781.887146</v>
      </c>
      <c r="I100">
        <v>2748.1638205714289</v>
      </c>
      <c r="J100">
        <v>9.9396817142860527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182</v>
      </c>
      <c r="G101">
        <v>97</v>
      </c>
      <c r="H101">
        <v>2791.4438919999998</v>
      </c>
      <c r="I101">
        <v>2758.6196331428573</v>
      </c>
      <c r="J101">
        <v>10.455812571428396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183</v>
      </c>
      <c r="G102">
        <v>98</v>
      </c>
      <c r="H102">
        <v>2802.166095</v>
      </c>
      <c r="I102">
        <v>2769.8912655714289</v>
      </c>
      <c r="J102">
        <v>11.271632428571593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184</v>
      </c>
      <c r="G103">
        <v>99</v>
      </c>
      <c r="H103">
        <v>2811.7228409999998</v>
      </c>
      <c r="I103">
        <v>2780.7882868571428</v>
      </c>
      <c r="J103">
        <v>10.89702128571389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185</v>
      </c>
      <c r="G104">
        <v>100</v>
      </c>
      <c r="H104">
        <v>2823.960137</v>
      </c>
      <c r="I104">
        <v>2791.6853080000001</v>
      </c>
      <c r="J104">
        <v>10.897021142857284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186</v>
      </c>
      <c r="G105">
        <v>101</v>
      </c>
      <c r="H105">
        <v>2834.3909760000001</v>
      </c>
      <c r="I105">
        <v>2802.5490305714279</v>
      </c>
      <c r="J105">
        <v>10.863722571427843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187</v>
      </c>
      <c r="G106">
        <v>102</v>
      </c>
      <c r="H106">
        <v>2842.7239920000002</v>
      </c>
      <c r="I106">
        <v>2812.6135827142857</v>
      </c>
      <c r="J106">
        <v>10.064552142857792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188</v>
      </c>
      <c r="G107">
        <v>103</v>
      </c>
      <c r="H107">
        <v>2852.339011</v>
      </c>
      <c r="I107">
        <v>2822.6781348571426</v>
      </c>
      <c r="J107">
        <v>10.064552142856883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189</v>
      </c>
      <c r="G108">
        <v>104</v>
      </c>
      <c r="H108">
        <v>2860.438936</v>
      </c>
      <c r="I108">
        <v>2832.5345697142852</v>
      </c>
      <c r="J108">
        <v>9.8564348571426308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190</v>
      </c>
      <c r="G109">
        <v>105</v>
      </c>
      <c r="H109">
        <v>2867.2568580000002</v>
      </c>
      <c r="I109">
        <v>2841.8332501428567</v>
      </c>
      <c r="J109">
        <v>9.2986804285715152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191</v>
      </c>
      <c r="G110">
        <v>106</v>
      </c>
      <c r="H110">
        <v>2873.9582350000001</v>
      </c>
      <c r="I110">
        <v>2850.7240207142854</v>
      </c>
      <c r="J110">
        <v>8.8907705714286749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192</v>
      </c>
      <c r="G111">
        <v>107</v>
      </c>
      <c r="H111">
        <v>2880.1934289999999</v>
      </c>
      <c r="I111">
        <v>2858.7573481428576</v>
      </c>
      <c r="J111">
        <v>8.0333274285721927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193</v>
      </c>
      <c r="G112">
        <v>108</v>
      </c>
      <c r="H112">
        <v>2884.6221639999999</v>
      </c>
      <c r="I112">
        <v>2865.9332321428569</v>
      </c>
      <c r="J112">
        <v>7.1758839999993143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194</v>
      </c>
      <c r="G113">
        <v>109</v>
      </c>
      <c r="H113">
        <v>2889.9249930000001</v>
      </c>
      <c r="I113">
        <v>2872.6762322857144</v>
      </c>
      <c r="J113">
        <v>6.7430001428574542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195</v>
      </c>
      <c r="G114">
        <v>110</v>
      </c>
      <c r="H114">
        <v>2893.712728</v>
      </c>
      <c r="I114">
        <v>2878.5867632857144</v>
      </c>
      <c r="J114">
        <v>5.9105309999999918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196</v>
      </c>
      <c r="G115">
        <v>111</v>
      </c>
      <c r="H115">
        <v>2897.4421889999999</v>
      </c>
      <c r="I115">
        <v>2883.8729422857145</v>
      </c>
      <c r="J115">
        <v>5.2861790000001747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197</v>
      </c>
      <c r="G116">
        <v>112</v>
      </c>
      <c r="H116">
        <v>2902.220562</v>
      </c>
      <c r="I116">
        <v>2888.867757142857</v>
      </c>
      <c r="J116">
        <v>4.9948148571425008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198</v>
      </c>
      <c r="G117">
        <v>113</v>
      </c>
      <c r="H117">
        <v>2908.6305750000001</v>
      </c>
      <c r="I117">
        <v>2893.8209485714283</v>
      </c>
      <c r="J117">
        <v>4.9531914285712446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199</v>
      </c>
      <c r="G118">
        <v>114</v>
      </c>
      <c r="H118">
        <v>2913.933403</v>
      </c>
      <c r="I118">
        <v>2898.6409448571426</v>
      </c>
      <c r="J118">
        <v>4.8199962857142964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200</v>
      </c>
      <c r="G119">
        <v>115</v>
      </c>
      <c r="H119">
        <v>2917.9542289999999</v>
      </c>
      <c r="I119">
        <v>2903.4026684285714</v>
      </c>
      <c r="J119">
        <v>4.7617235714287744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201</v>
      </c>
      <c r="G120">
        <v>116</v>
      </c>
      <c r="H120">
        <v>2922.2081469999998</v>
      </c>
      <c r="I120">
        <v>2908.0145475714285</v>
      </c>
      <c r="J120">
        <v>4.6118791428571058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202</v>
      </c>
      <c r="G121">
        <v>117</v>
      </c>
      <c r="H121">
        <v>2926.6368830000001</v>
      </c>
      <c r="I121">
        <v>2912.7179982857137</v>
      </c>
      <c r="J121">
        <v>4.7034507142852817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203</v>
      </c>
      <c r="G122">
        <v>118</v>
      </c>
      <c r="H122">
        <v>2929.5505250000001</v>
      </c>
      <c r="I122">
        <v>2917.3049034285714</v>
      </c>
      <c r="J122">
        <v>4.5869051428576313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204</v>
      </c>
      <c r="G123">
        <v>119</v>
      </c>
      <c r="H123">
        <v>2933.1634410000001</v>
      </c>
      <c r="I123">
        <v>2921.725314714286</v>
      </c>
      <c r="J123">
        <v>4.4204112857146356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205</v>
      </c>
      <c r="G124">
        <v>120</v>
      </c>
      <c r="H124">
        <v>2937.6504500000001</v>
      </c>
      <c r="I124">
        <v>2925.8710111428568</v>
      </c>
      <c r="J124">
        <v>4.1456964285707727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206</v>
      </c>
      <c r="G125">
        <v>121</v>
      </c>
      <c r="H125">
        <v>2942.0209129999998</v>
      </c>
      <c r="I125">
        <v>2929.8835125714286</v>
      </c>
      <c r="J125">
        <v>4.0125014285717953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207</v>
      </c>
      <c r="G126">
        <v>122</v>
      </c>
      <c r="H126">
        <v>2945.5755559999998</v>
      </c>
      <c r="I126">
        <v>2933.8294164285717</v>
      </c>
      <c r="J126">
        <v>3.9459038571430938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208</v>
      </c>
      <c r="G127">
        <v>123</v>
      </c>
      <c r="H127">
        <v>2949.8294729999998</v>
      </c>
      <c r="I127">
        <v>2937.7753201428568</v>
      </c>
      <c r="J127">
        <v>3.945903714285123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209</v>
      </c>
      <c r="G128">
        <v>124</v>
      </c>
      <c r="H128">
        <v>2951.9272959999998</v>
      </c>
      <c r="I128">
        <v>2941.3882362857144</v>
      </c>
      <c r="J128">
        <v>3.6129161428575571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210</v>
      </c>
      <c r="G129">
        <v>125</v>
      </c>
      <c r="H129">
        <v>2954.0833910000001</v>
      </c>
      <c r="I129">
        <v>2944.8929314285715</v>
      </c>
      <c r="J129">
        <v>3.5046951428571447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211</v>
      </c>
      <c r="G130">
        <v>126</v>
      </c>
      <c r="H130">
        <v>2957.113578</v>
      </c>
      <c r="I130">
        <v>2948.3143795714282</v>
      </c>
      <c r="J130">
        <v>3.4214481428566614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212</v>
      </c>
      <c r="G131">
        <v>127</v>
      </c>
      <c r="H131">
        <v>2960.1437660000001</v>
      </c>
      <c r="I131">
        <v>2951.5277104285715</v>
      </c>
      <c r="J131">
        <v>3.213330857143319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213</v>
      </c>
      <c r="G132">
        <v>128</v>
      </c>
      <c r="H132">
        <v>2962.5912250000001</v>
      </c>
      <c r="I132">
        <v>2954.4663264285714</v>
      </c>
      <c r="J132">
        <v>2.9386159999999109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0.8158197142857142</v>
      </c>
      <c r="D3">
        <f>C3-$C$3</f>
        <v>0</v>
      </c>
      <c r="E3">
        <f t="shared" ref="E3:E34" si="0">(_Ac/(1+EXP(-1*(B3-_Muc)/_sc)))</f>
        <v>163.97666097585525</v>
      </c>
      <c r="F3">
        <f>(D3-E3)^2</f>
        <v>26888.34534479057</v>
      </c>
      <c r="G3">
        <f>(E3-$H$4)^2</f>
        <v>1304227.612236283</v>
      </c>
      <c r="H3" s="2" t="s">
        <v>11</v>
      </c>
      <c r="I3" s="16">
        <f>SUM(F3:F167)</f>
        <v>37360331.529258542</v>
      </c>
      <c r="J3">
        <f>1-(I3/I5)</f>
        <v>0.7382613569623433</v>
      </c>
      <c r="L3">
        <f>Input!J4</f>
        <v>0.31633828571428568</v>
      </c>
      <c r="M3">
        <f>L3-$L$3</f>
        <v>0</v>
      </c>
      <c r="N3">
        <f>_Ac*EXP(-1*(B3-_Muc)/_sc)*(1/_sc)*(1/(1+EXP(-1*(B3-_Muc)/_sc))^2)+$L$3</f>
        <v>7.2391738413622049</v>
      </c>
      <c r="O3">
        <f>(L3-N3)^2</f>
        <v>47.925652130543028</v>
      </c>
      <c r="P3">
        <f>(N3-$Q$4)^2</f>
        <v>584.9836475370048</v>
      </c>
      <c r="Q3" s="1" t="s">
        <v>11</v>
      </c>
      <c r="R3" s="16">
        <f>SUM(O3:O167)</f>
        <v>420456.69565187511</v>
      </c>
      <c r="S3" s="5">
        <f>1-(R3/R5)</f>
        <v>-0.30610746886466655</v>
      </c>
      <c r="V3">
        <f>COUNT(B3:B500)</f>
        <v>82</v>
      </c>
      <c r="X3">
        <v>4188753.7177680777</v>
      </c>
      <c r="Y3">
        <v>240.3631700274025</v>
      </c>
      <c r="Z3">
        <v>23.685416254984865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1.4901197142857143</v>
      </c>
      <c r="D4">
        <f t="shared" ref="D4:D67" si="2">C4-$C$3</f>
        <v>0.67430000000000012</v>
      </c>
      <c r="E4">
        <f t="shared" si="0"/>
        <v>171.04770449717972</v>
      </c>
      <c r="F4">
        <f t="shared" ref="F4:F67" si="3">(D4-E4)^2</f>
        <v>29027.096959959625</v>
      </c>
      <c r="G4">
        <f t="shared" ref="G4:G67" si="4">(E4-$H$4)^2</f>
        <v>1288126.9546201758</v>
      </c>
      <c r="H4">
        <f>AVERAGE(D3:D167)</f>
        <v>1306.004511878049</v>
      </c>
      <c r="I4" t="s">
        <v>5</v>
      </c>
      <c r="J4" t="s">
        <v>6</v>
      </c>
      <c r="L4">
        <f>Input!J5</f>
        <v>0.67430000000000012</v>
      </c>
      <c r="M4">
        <f t="shared" ref="M4:M67" si="5">L4-$L$3</f>
        <v>0.35796171428571444</v>
      </c>
      <c r="N4">
        <f t="shared" ref="N4:N34" si="6">_Ac*EXP(-1*(B4-_Muc)/_sc)*(1/_sc)*(1/(1+EXP(-1*(B4-_Muc)/_sc))^2)+$L$3</f>
        <v>7.5376899362412866</v>
      </c>
      <c r="O4">
        <f t="shared" ref="O4:O67" si="7">(L4-N4)^2</f>
        <v>47.106121416898176</v>
      </c>
      <c r="P4">
        <f t="shared" ref="P4:P67" si="8">(N4-$Q$4)^2</f>
        <v>570.63267902781854</v>
      </c>
      <c r="Q4">
        <f>AVERAGE(M3:M167)</f>
        <v>31.425609038327565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2.5473555714285712</v>
      </c>
      <c r="D5">
        <f t="shared" si="2"/>
        <v>1.731535857142857</v>
      </c>
      <c r="E5">
        <f t="shared" si="0"/>
        <v>178.42365437725138</v>
      </c>
      <c r="F5">
        <f t="shared" si="3"/>
        <v>31220.104747124078</v>
      </c>
      <c r="G5">
        <f t="shared" si="4"/>
        <v>1271438.5902022342</v>
      </c>
      <c r="I5">
        <f>SUM(G3:G167)</f>
        <v>142739073.96961424</v>
      </c>
      <c r="J5" s="5">
        <f>1-((1-J3)*(V3-1)/(V3-1-1))</f>
        <v>0.73498962392437261</v>
      </c>
      <c r="L5">
        <f>Input!J6</f>
        <v>1.0572358571428568</v>
      </c>
      <c r="M5">
        <f t="shared" si="5"/>
        <v>0.74089757142857116</v>
      </c>
      <c r="N5">
        <f t="shared" si="6"/>
        <v>7.8490770961193821</v>
      </c>
      <c r="O5">
        <f t="shared" si="7"/>
        <v>46.129107415462187</v>
      </c>
      <c r="P5">
        <f t="shared" si="8"/>
        <v>555.85285842196288</v>
      </c>
      <c r="R5">
        <f>SUM(P3:P167)</f>
        <v>321915.84970979224</v>
      </c>
      <c r="S5" s="5">
        <f>1-((1-S3)*(V3-1)/(V3-1-1))</f>
        <v>-0.32243381222547485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4.0624494285714281</v>
      </c>
      <c r="D6">
        <f t="shared" si="2"/>
        <v>3.2466297142857137</v>
      </c>
      <c r="E6">
        <f t="shared" si="0"/>
        <v>186.11765716162503</v>
      </c>
      <c r="F6">
        <f t="shared" si="3"/>
        <v>33441.812679645533</v>
      </c>
      <c r="G6">
        <f t="shared" si="4"/>
        <v>1254146.5673666452</v>
      </c>
      <c r="L6">
        <f>Input!J7</f>
        <v>1.5150938571428569</v>
      </c>
      <c r="M6">
        <f t="shared" si="5"/>
        <v>1.1987555714285714</v>
      </c>
      <c r="N6">
        <f t="shared" si="6"/>
        <v>8.1738901837751445</v>
      </c>
      <c r="O6">
        <f t="shared" si="7"/>
        <v>44.33956851957165</v>
      </c>
      <c r="P6">
        <f t="shared" si="8"/>
        <v>540.64242969114855</v>
      </c>
      <c r="V6" s="19" t="s">
        <v>17</v>
      </c>
      <c r="W6" s="20">
        <f>SQRT((S5-J5)^2)</f>
        <v>1.0574234361498474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6.1852458571428581</v>
      </c>
      <c r="D7">
        <f t="shared" si="2"/>
        <v>5.3694261428571437</v>
      </c>
      <c r="E7">
        <f t="shared" si="0"/>
        <v>194.14342613024272</v>
      </c>
      <c r="F7">
        <f t="shared" si="3"/>
        <v>35635.623071237445</v>
      </c>
      <c r="G7">
        <f t="shared" si="4"/>
        <v>1236235.0740002908</v>
      </c>
      <c r="L7">
        <f>Input!J8</f>
        <v>2.12279642857143</v>
      </c>
      <c r="M7">
        <f t="shared" si="5"/>
        <v>1.8064581428571445</v>
      </c>
      <c r="N7">
        <f t="shared" si="6"/>
        <v>8.512707973227581</v>
      </c>
      <c r="O7">
        <f t="shared" si="7"/>
        <v>40.830969548529957</v>
      </c>
      <c r="P7">
        <f t="shared" si="8"/>
        <v>525.00103521905999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8.7076274285714295</v>
      </c>
      <c r="D8">
        <f t="shared" si="2"/>
        <v>7.891807714285715</v>
      </c>
      <c r="E8">
        <f t="shared" si="0"/>
        <v>202.51526571990379</v>
      </c>
      <c r="F8">
        <f t="shared" si="3"/>
        <v>37878.290406064589</v>
      </c>
      <c r="G8">
        <f t="shared" si="4"/>
        <v>1217688.5163866717</v>
      </c>
      <c r="L8">
        <f>Input!J9</f>
        <v>2.5223815714285713</v>
      </c>
      <c r="M8">
        <f t="shared" si="5"/>
        <v>2.2060432857142858</v>
      </c>
      <c r="N8">
        <f t="shared" si="6"/>
        <v>8.8661341794163171</v>
      </c>
      <c r="O8">
        <f t="shared" si="7"/>
        <v>40.243197151351325</v>
      </c>
      <c r="P8">
        <f t="shared" si="8"/>
        <v>508.92990590984869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11.687866999999999</v>
      </c>
      <c r="D9">
        <f t="shared" si="2"/>
        <v>10.872047285714284</v>
      </c>
      <c r="E9">
        <f t="shared" si="0"/>
        <v>211.24809699839406</v>
      </c>
      <c r="F9">
        <f t="shared" si="3"/>
        <v>40150.56129845832</v>
      </c>
      <c r="G9">
        <f t="shared" si="4"/>
        <v>1198491.6079201554</v>
      </c>
      <c r="L9">
        <f>Input!J10</f>
        <v>2.9802395714285694</v>
      </c>
      <c r="M9">
        <f t="shared" si="5"/>
        <v>2.6639012857142839</v>
      </c>
      <c r="N9">
        <f t="shared" si="6"/>
        <v>9.2347985321563524</v>
      </c>
      <c r="O9">
        <f t="shared" si="7"/>
        <v>39.119507793220201</v>
      </c>
      <c r="P9">
        <f t="shared" si="8"/>
        <v>492.43207092079859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15.558848571428571</v>
      </c>
      <c r="D10">
        <f t="shared" si="2"/>
        <v>14.743028857142857</v>
      </c>
      <c r="E10">
        <f t="shared" si="0"/>
        <v>220.35748423549632</v>
      </c>
      <c r="F10">
        <f t="shared" si="3"/>
        <v>42277.304260536905</v>
      </c>
      <c r="G10">
        <f t="shared" si="4"/>
        <v>1178629.4686291097</v>
      </c>
      <c r="L10">
        <f>Input!J11</f>
        <v>3.8709815714285725</v>
      </c>
      <c r="M10">
        <f t="shared" si="5"/>
        <v>3.5546432857142869</v>
      </c>
      <c r="N10">
        <f t="shared" si="6"/>
        <v>9.6193578962653703</v>
      </c>
      <c r="O10">
        <f t="shared" si="7"/>
        <v>33.04383037194421</v>
      </c>
      <c r="P10">
        <f t="shared" si="8"/>
        <v>475.51258887068877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19.063543714285714</v>
      </c>
      <c r="D11">
        <f t="shared" si="2"/>
        <v>18.247724000000002</v>
      </c>
      <c r="E11">
        <f t="shared" si="0"/>
        <v>229.85966261803534</v>
      </c>
      <c r="F11">
        <f t="shared" si="3"/>
        <v>44779.612565683157</v>
      </c>
      <c r="G11">
        <f t="shared" si="4"/>
        <v>1158087.7365888576</v>
      </c>
      <c r="L11">
        <f>Input!J12</f>
        <v>3.5046951428571429</v>
      </c>
      <c r="M11">
        <f t="shared" si="5"/>
        <v>3.1883568571428573</v>
      </c>
      <c r="N11">
        <f t="shared" si="6"/>
        <v>10.020497439842313</v>
      </c>
      <c r="O11">
        <f t="shared" si="7"/>
        <v>42.455679573397212</v>
      </c>
      <c r="P11">
        <f t="shared" si="8"/>
        <v>458.17880254360784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24.691035142857142</v>
      </c>
      <c r="D12">
        <f t="shared" si="2"/>
        <v>23.87521542857143</v>
      </c>
      <c r="E12">
        <f t="shared" si="0"/>
        <v>239.7715671581314</v>
      </c>
      <c r="F12">
        <f t="shared" si="3"/>
        <v>46611.234690133868</v>
      </c>
      <c r="G12">
        <f t="shared" si="4"/>
        <v>1136852.692406107</v>
      </c>
      <c r="L12">
        <f>Input!J13</f>
        <v>5.6274914285714281</v>
      </c>
      <c r="M12">
        <f t="shared" si="5"/>
        <v>5.3111531428571421</v>
      </c>
      <c r="N12">
        <f t="shared" si="6"/>
        <v>10.438931852760151</v>
      </c>
      <c r="O12">
        <f t="shared" si="7"/>
        <v>23.149958955517356</v>
      </c>
      <c r="P12">
        <f t="shared" si="8"/>
        <v>440.44061929121585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31.109372285714283</v>
      </c>
      <c r="D13">
        <f t="shared" si="2"/>
        <v>30.29355257142857</v>
      </c>
      <c r="E13">
        <f t="shared" si="0"/>
        <v>250.1108628459497</v>
      </c>
      <c r="F13">
        <f t="shared" si="3"/>
        <v>48319.649896325092</v>
      </c>
      <c r="G13">
        <f t="shared" si="4"/>
        <v>1114911.3980663221</v>
      </c>
      <c r="L13">
        <f>Input!J14</f>
        <v>6.4183371428571405</v>
      </c>
      <c r="M13">
        <f t="shared" si="5"/>
        <v>6.1019988571428545</v>
      </c>
      <c r="N13">
        <f t="shared" si="6"/>
        <v>10.875406617523817</v>
      </c>
      <c r="O13">
        <f t="shared" si="7"/>
        <v>19.865468302005482</v>
      </c>
      <c r="P13">
        <f t="shared" si="8"/>
        <v>422.3108195360083</v>
      </c>
      <c r="S13" t="s">
        <v>23</v>
      </c>
      <c r="T13">
        <f>_Ac*0.8413</f>
        <v>3523998.5027582841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38.351853857142864</v>
      </c>
      <c r="D14">
        <f t="shared" si="2"/>
        <v>37.536034142857147</v>
      </c>
      <c r="E14">
        <f t="shared" si="0"/>
        <v>260.89597610041687</v>
      </c>
      <c r="F14">
        <f t="shared" si="3"/>
        <v>49889.663671284448</v>
      </c>
      <c r="G14">
        <f t="shared" si="4"/>
        <v>1092251.8515552662</v>
      </c>
      <c r="L14">
        <f>Input!J15</f>
        <v>7.2424815714285806</v>
      </c>
      <c r="M14">
        <f t="shared" si="5"/>
        <v>6.9261432857142946</v>
      </c>
      <c r="N14">
        <f t="shared" si="6"/>
        <v>11.330699334735238</v>
      </c>
      <c r="O14">
        <f t="shared" si="7"/>
        <v>16.713524480216087</v>
      </c>
      <c r="P14">
        <f t="shared" si="8"/>
        <v>403.80539599552912</v>
      </c>
      <c r="S14" t="s">
        <v>24</v>
      </c>
      <c r="T14">
        <f>_Ac*0.9772</f>
        <v>4093250.1330029652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47.442416999999992</v>
      </c>
      <c r="D15">
        <f t="shared" si="2"/>
        <v>46.626597285714276</v>
      </c>
      <c r="E15">
        <f t="shared" si="0"/>
        <v>272.14612757367775</v>
      </c>
      <c r="F15">
        <f t="shared" si="3"/>
        <v>50859.058541303675</v>
      </c>
      <c r="G15">
        <f t="shared" si="4"/>
        <v>1068863.1587964448</v>
      </c>
      <c r="L15">
        <f>Input!J16</f>
        <v>9.0905631428571283</v>
      </c>
      <c r="M15">
        <f t="shared" si="5"/>
        <v>8.7742248571428423</v>
      </c>
      <c r="N15">
        <f t="shared" si="6"/>
        <v>11.805621105503208</v>
      </c>
      <c r="O15">
        <f t="shared" si="7"/>
        <v>7.3715397405278829</v>
      </c>
      <c r="P15">
        <f t="shared" si="8"/>
        <v>384.94392648417346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58.455983999999994</v>
      </c>
      <c r="D16">
        <f t="shared" si="2"/>
        <v>57.640164285714278</v>
      </c>
      <c r="E16">
        <f t="shared" si="0"/>
        <v>283.88136636744548</v>
      </c>
      <c r="F16">
        <f t="shared" si="3"/>
        <v>51185.081519386738</v>
      </c>
      <c r="G16">
        <f t="shared" si="4"/>
        <v>1044735.7245884904</v>
      </c>
      <c r="L16">
        <f>Input!J17</f>
        <v>11.013567000000002</v>
      </c>
      <c r="M16">
        <f t="shared" si="5"/>
        <v>10.697228714285716</v>
      </c>
      <c r="N16">
        <f t="shared" si="6"/>
        <v>12.301017973234833</v>
      </c>
      <c r="O16">
        <f t="shared" si="7"/>
        <v>1.657530008483314</v>
      </c>
      <c r="P16">
        <f t="shared" si="8"/>
        <v>365.74998340702467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71.342606428571429</v>
      </c>
      <c r="D17">
        <f t="shared" si="2"/>
        <v>70.52678671428572</v>
      </c>
      <c r="E17">
        <f t="shared" si="0"/>
        <v>296.12260572188791</v>
      </c>
      <c r="F17">
        <f t="shared" si="3"/>
        <v>50893.473553710806</v>
      </c>
      <c r="G17">
        <f t="shared" si="4"/>
        <v>1019861.4643816014</v>
      </c>
      <c r="L17">
        <f>Input!J18</f>
        <v>12.886622428571435</v>
      </c>
      <c r="M17">
        <f t="shared" si="5"/>
        <v>12.570284142857149</v>
      </c>
      <c r="N17">
        <f t="shared" si="6"/>
        <v>12.817772427348725</v>
      </c>
      <c r="O17">
        <f t="shared" si="7"/>
        <v>4.7403226683672009E-3</v>
      </c>
      <c r="P17">
        <f t="shared" si="8"/>
        <v>346.25158334088445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87.634027714285708</v>
      </c>
      <c r="D18">
        <f t="shared" si="2"/>
        <v>86.818207999999998</v>
      </c>
      <c r="E18">
        <f t="shared" si="0"/>
        <v>308.89166024028469</v>
      </c>
      <c r="F18">
        <f t="shared" si="3"/>
        <v>49316.618189918008</v>
      </c>
      <c r="G18">
        <f t="shared" si="4"/>
        <v>994234.03890119435</v>
      </c>
      <c r="L18">
        <f>Input!J19</f>
        <v>16.291421285714279</v>
      </c>
      <c r="M18">
        <f t="shared" si="5"/>
        <v>15.975082999999993</v>
      </c>
      <c r="N18">
        <f t="shared" si="6"/>
        <v>13.356804971557843</v>
      </c>
      <c r="O18">
        <f t="shared" si="7"/>
        <v>8.6119729113131065</v>
      </c>
      <c r="P18">
        <f t="shared" si="8"/>
        <v>326.48168040331404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105.86510214285714</v>
      </c>
      <c r="D19">
        <f t="shared" si="2"/>
        <v>105.04928242857143</v>
      </c>
      <c r="E19">
        <f t="shared" si="0"/>
        <v>322.21128471540209</v>
      </c>
      <c r="F19">
        <f t="shared" si="3"/>
        <v>47159.335237225452</v>
      </c>
      <c r="G19">
        <f t="shared" si="4"/>
        <v>967849.11381109536</v>
      </c>
      <c r="L19">
        <f>Input!J20</f>
        <v>18.231074428571432</v>
      </c>
      <c r="M19">
        <f t="shared" si="5"/>
        <v>17.914736142857148</v>
      </c>
      <c r="N19">
        <f t="shared" si="6"/>
        <v>13.919075759482434</v>
      </c>
      <c r="O19">
        <f t="shared" si="7"/>
        <v>18.593332522225293</v>
      </c>
      <c r="P19">
        <f t="shared" si="8"/>
        <v>306.47870744331215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128.108678</v>
      </c>
      <c r="D20">
        <f t="shared" si="2"/>
        <v>127.29285828571429</v>
      </c>
      <c r="E20">
        <f t="shared" si="0"/>
        <v>336.10521462633426</v>
      </c>
      <c r="F20">
        <f t="shared" si="3"/>
        <v>43602.600160522052</v>
      </c>
      <c r="G20">
        <f t="shared" si="4"/>
        <v>940704.64680937014</v>
      </c>
      <c r="L20">
        <f>Input!J21</f>
        <v>22.243575857142858</v>
      </c>
      <c r="M20">
        <f t="shared" si="5"/>
        <v>21.927237571428574</v>
      </c>
      <c r="N20">
        <f t="shared" si="6"/>
        <v>14.505586300469705</v>
      </c>
      <c r="O20">
        <f t="shared" si="7"/>
        <v>59.876482379182775</v>
      </c>
      <c r="P20">
        <f t="shared" si="8"/>
        <v>286.28716944962696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153.65715642857143</v>
      </c>
      <c r="D21">
        <f t="shared" si="2"/>
        <v>152.84133671428572</v>
      </c>
      <c r="E21">
        <f t="shared" si="0"/>
        <v>350.59820837751528</v>
      </c>
      <c r="F21">
        <f t="shared" si="3"/>
        <v>39107.780290027047</v>
      </c>
      <c r="G21">
        <f t="shared" si="4"/>
        <v>912801.20476855407</v>
      </c>
      <c r="L21">
        <f>Input!J22</f>
        <v>25.548478428571428</v>
      </c>
      <c r="M21">
        <f t="shared" si="5"/>
        <v>25.232140142857144</v>
      </c>
      <c r="N21">
        <f t="shared" si="6"/>
        <v>15.117381238619311</v>
      </c>
      <c r="O21">
        <f t="shared" si="7"/>
        <v>108.80778858622696</v>
      </c>
      <c r="P21">
        <f t="shared" si="8"/>
        <v>265.95829396717716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181.42832742857144</v>
      </c>
      <c r="D22">
        <f t="shared" si="2"/>
        <v>180.61250771428573</v>
      </c>
      <c r="E22">
        <f t="shared" si="0"/>
        <v>365.71609135465542</v>
      </c>
      <c r="F22">
        <f t="shared" si="3"/>
        <v>34263.336676507337</v>
      </c>
      <c r="G22">
        <f t="shared" si="4"/>
        <v>884142.31377037824</v>
      </c>
      <c r="L22">
        <f>Input!J23</f>
        <v>27.77117100000001</v>
      </c>
      <c r="M22">
        <f t="shared" si="5"/>
        <v>27.454832714285725</v>
      </c>
      <c r="N22">
        <f t="shared" si="6"/>
        <v>15.755550208140237</v>
      </c>
      <c r="O22">
        <f t="shared" si="7"/>
        <v>144.37514301377286</v>
      </c>
      <c r="P22">
        <f t="shared" si="8"/>
        <v>245.55074374153185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213.52001328571427</v>
      </c>
      <c r="D23">
        <f t="shared" si="2"/>
        <v>212.70419357142856</v>
      </c>
      <c r="E23">
        <f t="shared" si="0"/>
        <v>381.48580187554944</v>
      </c>
      <c r="F23">
        <f t="shared" si="3"/>
        <v>28487.231301725686</v>
      </c>
      <c r="G23">
        <f t="shared" si="4"/>
        <v>854734.84514468594</v>
      </c>
      <c r="L23">
        <f>Input!J24</f>
        <v>32.091685857142835</v>
      </c>
      <c r="M23">
        <f t="shared" si="5"/>
        <v>31.775347571428551</v>
      </c>
      <c r="N23">
        <f t="shared" si="6"/>
        <v>16.421229768296445</v>
      </c>
      <c r="O23">
        <f t="shared" si="7"/>
        <v>245.56319403246289</v>
      </c>
      <c r="P23">
        <f t="shared" si="8"/>
        <v>225.13139727893957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249.82399314285718</v>
      </c>
      <c r="D24">
        <f t="shared" si="2"/>
        <v>249.00817342857147</v>
      </c>
      <c r="E24">
        <f t="shared" si="0"/>
        <v>397.93543911703972</v>
      </c>
      <c r="F24">
        <f t="shared" si="3"/>
        <v>22179.330465443614</v>
      </c>
      <c r="G24">
        <f t="shared" si="4"/>
        <v>824589.44090503908</v>
      </c>
      <c r="L24">
        <f>Input!J25</f>
        <v>36.303979857142906</v>
      </c>
      <c r="M24">
        <f t="shared" si="5"/>
        <v>35.987641571428618</v>
      </c>
      <c r="N24">
        <f t="shared" si="6"/>
        <v>17.115605421336813</v>
      </c>
      <c r="O24">
        <f t="shared" si="7"/>
        <v>368.1937134886968</v>
      </c>
      <c r="P24">
        <f t="shared" si="8"/>
        <v>204.77620351828841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291.20603485714287</v>
      </c>
      <c r="D25">
        <f t="shared" si="2"/>
        <v>290.39021514285713</v>
      </c>
      <c r="E25">
        <f t="shared" si="0"/>
        <v>415.094313102863</v>
      </c>
      <c r="F25">
        <f t="shared" si="3"/>
        <v>15551.11204801874</v>
      </c>
      <c r="G25">
        <f t="shared" si="4"/>
        <v>793720.98228164145</v>
      </c>
      <c r="L25">
        <f>Input!J26</f>
        <v>41.382041714285691</v>
      </c>
      <c r="M25">
        <f t="shared" si="5"/>
        <v>41.065703428571403</v>
      </c>
      <c r="N25">
        <f t="shared" si="6"/>
        <v>17.839913716947102</v>
      </c>
      <c r="O25">
        <f t="shared" si="7"/>
        <v>554.23179064307351</v>
      </c>
      <c r="P25">
        <f t="shared" si="8"/>
        <v>184.571117365379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337.89922971428575</v>
      </c>
      <c r="D26">
        <f t="shared" si="2"/>
        <v>337.08341000000001</v>
      </c>
      <c r="E26">
        <f t="shared" si="0"/>
        <v>432.99299684074384</v>
      </c>
      <c r="F26">
        <f t="shared" si="3"/>
        <v>9198.6488479621821</v>
      </c>
      <c r="G26">
        <f t="shared" si="4"/>
        <v>762149.10538773087</v>
      </c>
      <c r="L26">
        <f>Input!J27</f>
        <v>46.693194857142885</v>
      </c>
      <c r="M26">
        <f t="shared" si="5"/>
        <v>46.376856571428597</v>
      </c>
      <c r="N26">
        <f t="shared" si="6"/>
        <v>18.595444446911603</v>
      </c>
      <c r="O26">
        <f t="shared" si="7"/>
        <v>789.48357811565211</v>
      </c>
      <c r="P26">
        <f t="shared" si="8"/>
        <v>164.61312344282391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388.93791357142857</v>
      </c>
      <c r="D27">
        <f t="shared" si="2"/>
        <v>388.12209385714283</v>
      </c>
      <c r="E27">
        <f t="shared" si="0"/>
        <v>451.66338070084822</v>
      </c>
      <c r="F27">
        <f t="shared" si="3"/>
        <v>4037.4951337540479</v>
      </c>
      <c r="G27">
        <f t="shared" si="4"/>
        <v>729898.7684211391</v>
      </c>
      <c r="L27">
        <f>Input!J28</f>
        <v>51.038683857142814</v>
      </c>
      <c r="M27">
        <f t="shared" si="5"/>
        <v>50.722345571428527</v>
      </c>
      <c r="N27">
        <f t="shared" si="6"/>
        <v>19.383542933826721</v>
      </c>
      <c r="O27">
        <f t="shared" si="7"/>
        <v>1002.0479468750012</v>
      </c>
      <c r="P27">
        <f t="shared" si="8"/>
        <v>145.01135606516812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444.39700857142861</v>
      </c>
      <c r="D28">
        <f t="shared" si="2"/>
        <v>443.58118885714288</v>
      </c>
      <c r="E28">
        <f t="shared" si="0"/>
        <v>471.13872913163533</v>
      </c>
      <c r="F28">
        <f t="shared" si="3"/>
        <v>759.41802598027357</v>
      </c>
      <c r="G28">
        <f t="shared" si="4"/>
        <v>697000.87520078209</v>
      </c>
      <c r="L28">
        <f>Input!J29</f>
        <v>55.459095000000048</v>
      </c>
      <c r="M28">
        <f t="shared" si="5"/>
        <v>55.14275671428576</v>
      </c>
      <c r="N28">
        <f t="shared" si="6"/>
        <v>20.205612417870302</v>
      </c>
      <c r="O28">
        <f t="shared" si="7"/>
        <v>1242.8080341685256</v>
      </c>
      <c r="P28">
        <f t="shared" si="8"/>
        <v>125.8883241630724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502.67817400000007</v>
      </c>
      <c r="D29">
        <f t="shared" si="2"/>
        <v>501.86235428571433</v>
      </c>
      <c r="E29">
        <f t="shared" si="0"/>
        <v>491.45373981324474</v>
      </c>
      <c r="F29">
        <f t="shared" si="3"/>
        <v>108.33925523650349</v>
      </c>
      <c r="G29">
        <f t="shared" si="4"/>
        <v>663492.96027136873</v>
      </c>
      <c r="L29">
        <f>Input!J30</f>
        <v>58.281165428571455</v>
      </c>
      <c r="M29">
        <f t="shared" si="5"/>
        <v>57.964827142857168</v>
      </c>
      <c r="N29">
        <f t="shared" si="6"/>
        <v>21.063116545799179</v>
      </c>
      <c r="O29">
        <f t="shared" si="7"/>
        <v>1385.1831626404269</v>
      </c>
      <c r="P29">
        <f t="shared" si="8"/>
        <v>107.38125065770716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561.24237900000003</v>
      </c>
      <c r="D30">
        <f t="shared" si="2"/>
        <v>560.42655928571435</v>
      </c>
      <c r="E30">
        <f t="shared" si="0"/>
        <v>512.6446053527909</v>
      </c>
      <c r="F30">
        <f t="shared" si="3"/>
        <v>2283.115121648018</v>
      </c>
      <c r="G30">
        <f t="shared" si="4"/>
        <v>629419.94128176628</v>
      </c>
      <c r="L30">
        <f>Input!J31</f>
        <v>58.564204999999959</v>
      </c>
      <c r="M30">
        <f t="shared" si="5"/>
        <v>58.247866714285671</v>
      </c>
      <c r="N30">
        <f t="shared" si="6"/>
        <v>21.957581966521193</v>
      </c>
      <c r="O30">
        <f t="shared" si="7"/>
        <v>1340.0448499152183</v>
      </c>
      <c r="P30">
        <f t="shared" si="8"/>
        <v>89.643536632458336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621.19680742857145</v>
      </c>
      <c r="D31">
        <f t="shared" si="2"/>
        <v>620.38098771428577</v>
      </c>
      <c r="E31">
        <f t="shared" si="0"/>
        <v>534.7490776304013</v>
      </c>
      <c r="F31">
        <f t="shared" si="3"/>
        <v>7332.8240246144733</v>
      </c>
      <c r="G31">
        <f t="shared" si="4"/>
        <v>594834.94485652761</v>
      </c>
      <c r="L31">
        <f>Input!J32</f>
        <v>59.954428428571418</v>
      </c>
      <c r="M31">
        <f t="shared" si="5"/>
        <v>59.638090142857131</v>
      </c>
      <c r="N31">
        <f t="shared" si="6"/>
        <v>22.89060103777128</v>
      </c>
      <c r="O31">
        <f t="shared" si="7"/>
        <v>1373.7273008550269</v>
      </c>
      <c r="P31">
        <f t="shared" si="8"/>
        <v>72.846361569559804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681.6840161428571</v>
      </c>
      <c r="D32">
        <f t="shared" si="2"/>
        <v>680.86819642857142</v>
      </c>
      <c r="E32">
        <f t="shared" si="0"/>
        <v>557.80653490943871</v>
      </c>
      <c r="F32">
        <f t="shared" si="3"/>
        <v>15144.17253584959</v>
      </c>
      <c r="G32">
        <f t="shared" si="4"/>
        <v>559800.21273992117</v>
      </c>
      <c r="L32">
        <f>Input!J33</f>
        <v>60.487208714285657</v>
      </c>
      <c r="M32">
        <f t="shared" si="5"/>
        <v>60.170870428571369</v>
      </c>
      <c r="N32">
        <f t="shared" si="6"/>
        <v>23.863834648609689</v>
      </c>
      <c r="O32">
        <f t="shared" si="7"/>
        <v>1341.271527954427</v>
      </c>
      <c r="P32">
        <f t="shared" si="8"/>
        <v>57.180431920993151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740.95582000000002</v>
      </c>
      <c r="D33">
        <f t="shared" si="2"/>
        <v>740.14000028571434</v>
      </c>
      <c r="E33">
        <f t="shared" si="0"/>
        <v>581.85805182917352</v>
      </c>
      <c r="F33">
        <f t="shared" si="3"/>
        <v>25053.175207199045</v>
      </c>
      <c r="G33">
        <f t="shared" si="4"/>
        <v>524388.09560131759</v>
      </c>
      <c r="L33">
        <f>Input!J34</f>
        <v>59.271803857142913</v>
      </c>
      <c r="M33">
        <f t="shared" si="5"/>
        <v>58.955465571428626</v>
      </c>
      <c r="N33">
        <f t="shared" si="6"/>
        <v>24.879015162658085</v>
      </c>
      <c r="O33">
        <f t="shared" si="7"/>
        <v>1182.8639141834833</v>
      </c>
      <c r="P33">
        <f t="shared" si="8"/>
        <v>42.857891372953141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798.10482742857141</v>
      </c>
      <c r="D34">
        <f t="shared" si="2"/>
        <v>797.28900771428573</v>
      </c>
      <c r="E34">
        <f t="shared" si="0"/>
        <v>606.94647240318182</v>
      </c>
      <c r="F34">
        <f t="shared" si="3"/>
        <v>36230.280748658843</v>
      </c>
      <c r="G34">
        <f t="shared" si="4"/>
        <v>488682.14255444502</v>
      </c>
      <c r="L34">
        <f>Input!J35</f>
        <v>57.149007428571394</v>
      </c>
      <c r="M34">
        <f t="shared" si="5"/>
        <v>56.832669142857107</v>
      </c>
      <c r="N34">
        <f t="shared" si="6"/>
        <v>25.937949487193645</v>
      </c>
      <c r="O34">
        <f t="shared" si="7"/>
        <v>974.13013782003907</v>
      </c>
      <c r="P34">
        <f t="shared" si="8"/>
        <v>30.114407349151332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856.25279785714281</v>
      </c>
      <c r="D35">
        <f t="shared" si="2"/>
        <v>855.43697814285713</v>
      </c>
      <c r="E35">
        <f t="shared" ref="E35:E66" si="9">(_Ac/(1+EXP(-1*(B35-_Muc)/_sc)))</f>
        <v>633.11648615198931</v>
      </c>
      <c r="F35">
        <f t="shared" si="3"/>
        <v>49426.401159061526</v>
      </c>
      <c r="G35">
        <f t="shared" si="4"/>
        <v>452778.2951655144</v>
      </c>
      <c r="L35">
        <f>Input!J36</f>
        <v>58.147970428571398</v>
      </c>
      <c r="M35">
        <f t="shared" si="5"/>
        <v>57.83163214285711</v>
      </c>
      <c r="N35">
        <f t="shared" ref="N35:N66" si="10">_Ac*EXP(-1*(B35-_Muc)/_sc)*(1/_sc)*(1/(1+EXP(-1*(B35-_Muc)/_sc))^2)+$L$3</f>
        <v>27.042522273435591</v>
      </c>
      <c r="O35">
        <f t="shared" si="7"/>
        <v>967.54890493184155</v>
      </c>
      <c r="P35">
        <f t="shared" si="8"/>
        <v>19.211449588571192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914.96684728571438</v>
      </c>
      <c r="D36">
        <f t="shared" si="2"/>
        <v>914.1510275714287</v>
      </c>
      <c r="E36">
        <f t="shared" si="9"/>
        <v>660.41470750389271</v>
      </c>
      <c r="F36">
        <f t="shared" si="3"/>
        <v>64382.120121415064</v>
      </c>
      <c r="G36">
        <f t="shared" si="4"/>
        <v>416786.19551186141</v>
      </c>
      <c r="L36">
        <f>Input!J37</f>
        <v>58.71404942857157</v>
      </c>
      <c r="M36">
        <f t="shared" si="5"/>
        <v>58.397711142857283</v>
      </c>
      <c r="N36">
        <f t="shared" si="10"/>
        <v>28.194699253578808</v>
      </c>
      <c r="O36">
        <f t="shared" si="7"/>
        <v>931.43073510383078</v>
      </c>
      <c r="P36">
        <f t="shared" si="8"/>
        <v>10.43877803718526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973.11481771428578</v>
      </c>
      <c r="D37">
        <f t="shared" si="2"/>
        <v>972.2989980000001</v>
      </c>
      <c r="E37">
        <f t="shared" si="9"/>
        <v>688.88975860359506</v>
      </c>
      <c r="F37">
        <f t="shared" si="3"/>
        <v>80320.796975248828</v>
      </c>
      <c r="G37">
        <f t="shared" si="4"/>
        <v>380830.61870899017</v>
      </c>
      <c r="L37">
        <f>Input!J38</f>
        <v>58.147970428571398</v>
      </c>
      <c r="M37">
        <f t="shared" si="5"/>
        <v>57.83163214285711</v>
      </c>
      <c r="N37">
        <f t="shared" si="10"/>
        <v>29.396530720361312</v>
      </c>
      <c r="O37">
        <f t="shared" si="7"/>
        <v>826.64528529483971</v>
      </c>
      <c r="P37">
        <f t="shared" si="8"/>
        <v>4.117158820440757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1030.8465535714288</v>
      </c>
      <c r="D38">
        <f t="shared" si="2"/>
        <v>1030.0307338571431</v>
      </c>
      <c r="E38">
        <f t="shared" si="9"/>
        <v>718.59235567417636</v>
      </c>
      <c r="F38">
        <f t="shared" si="3"/>
        <v>96993.863405236611</v>
      </c>
      <c r="G38">
        <f t="shared" si="4"/>
        <v>345053.04125608288</v>
      </c>
      <c r="L38">
        <f>Input!J39</f>
        <v>57.731735857143008</v>
      </c>
      <c r="M38">
        <f t="shared" si="5"/>
        <v>57.41539757142872</v>
      </c>
      <c r="N38">
        <f t="shared" si="10"/>
        <v>30.650155155191328</v>
      </c>
      <c r="O38">
        <f t="shared" si="7"/>
        <v>733.41201331632158</v>
      </c>
      <c r="P38">
        <f t="shared" si="8"/>
        <v>0.60132872487106837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1089.6604992857142</v>
      </c>
      <c r="D39">
        <f t="shared" si="2"/>
        <v>1088.8446795714285</v>
      </c>
      <c r="E39">
        <f t="shared" si="9"/>
        <v>749.57539908406852</v>
      </c>
      <c r="F39">
        <f t="shared" si="3"/>
        <v>115103.64468241094</v>
      </c>
      <c r="G39">
        <f t="shared" si="4"/>
        <v>309613.35756469629</v>
      </c>
      <c r="L39">
        <f>Input!J40</f>
        <v>58.81394571428541</v>
      </c>
      <c r="M39">
        <f t="shared" si="5"/>
        <v>58.497607428571122</v>
      </c>
      <c r="N39">
        <f t="shared" si="10"/>
        <v>31.95780301110868</v>
      </c>
      <c r="O39">
        <f t="shared" si="7"/>
        <v>721.25240089339275</v>
      </c>
      <c r="P39">
        <f t="shared" si="8"/>
        <v>0.28323042466454679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1151.0467747142857</v>
      </c>
      <c r="D40">
        <f t="shared" si="2"/>
        <v>1150.230955</v>
      </c>
      <c r="E40">
        <f t="shared" si="9"/>
        <v>781.89406727713231</v>
      </c>
      <c r="F40">
        <f t="shared" si="3"/>
        <v>135672.06285736844</v>
      </c>
      <c r="G40">
        <f t="shared" si="4"/>
        <v>274691.75813977059</v>
      </c>
      <c r="L40">
        <f>Input!J41</f>
        <v>61.38627542857148</v>
      </c>
      <c r="M40">
        <f t="shared" si="5"/>
        <v>61.069937142857192</v>
      </c>
      <c r="N40">
        <f t="shared" si="10"/>
        <v>33.321800657115688</v>
      </c>
      <c r="O40">
        <f t="shared" si="7"/>
        <v>787.61474419767865</v>
      </c>
      <c r="P40">
        <f t="shared" si="8"/>
        <v>3.5955426551623222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1215.8628229999999</v>
      </c>
      <c r="D41">
        <f t="shared" si="2"/>
        <v>1215.0470032857143</v>
      </c>
      <c r="E41">
        <f t="shared" si="9"/>
        <v>815.60591473056218</v>
      </c>
      <c r="F41">
        <f t="shared" si="3"/>
        <v>159553.18322612485</v>
      </c>
      <c r="G41">
        <f t="shared" si="4"/>
        <v>240490.78408422309</v>
      </c>
      <c r="L41">
        <f>Input!J42</f>
        <v>64.81604828571426</v>
      </c>
      <c r="M41">
        <f t="shared" si="5"/>
        <v>64.499709999999979</v>
      </c>
      <c r="N41">
        <f t="shared" si="10"/>
        <v>34.744574490679859</v>
      </c>
      <c r="O41">
        <f t="shared" si="7"/>
        <v>904.29353620544066</v>
      </c>
      <c r="P41">
        <f t="shared" si="8"/>
        <v>11.015531673908072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1280.2626367142857</v>
      </c>
      <c r="D42">
        <f t="shared" si="2"/>
        <v>1279.446817</v>
      </c>
      <c r="E42">
        <f t="shared" si="9"/>
        <v>850.77097411232376</v>
      </c>
      <c r="F42">
        <f t="shared" si="3"/>
        <v>183762.9782754597</v>
      </c>
      <c r="G42">
        <f t="shared" si="4"/>
        <v>207237.573906698</v>
      </c>
      <c r="L42">
        <f>Input!J43</f>
        <v>64.399813714285756</v>
      </c>
      <c r="M42">
        <f t="shared" si="5"/>
        <v>64.083475428571475</v>
      </c>
      <c r="N42">
        <f t="shared" si="10"/>
        <v>36.228655225492417</v>
      </c>
      <c r="O42">
        <f t="shared" si="7"/>
        <v>793.61417060071301</v>
      </c>
      <c r="P42">
        <f t="shared" si="8"/>
        <v>23.069252676038829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1344.762346857143</v>
      </c>
      <c r="D43">
        <f t="shared" si="2"/>
        <v>1343.9465271428573</v>
      </c>
      <c r="E43">
        <f t="shared" si="9"/>
        <v>887.4518628170398</v>
      </c>
      <c r="F43">
        <f t="shared" si="3"/>
        <v>208387.37855794086</v>
      </c>
      <c r="G43">
        <f t="shared" si="4"/>
        <v>175186.32003598835</v>
      </c>
      <c r="L43">
        <f>Input!J44</f>
        <v>64.499710142857339</v>
      </c>
      <c r="M43">
        <f t="shared" si="5"/>
        <v>64.183371857143058</v>
      </c>
      <c r="N43">
        <f t="shared" si="10"/>
        <v>37.776682361856153</v>
      </c>
      <c r="O43">
        <f t="shared" si="7"/>
        <v>714.12021378416114</v>
      </c>
      <c r="P43">
        <f t="shared" si="8"/>
        <v>40.336132360836466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1410.0196037142855</v>
      </c>
      <c r="D44">
        <f t="shared" si="2"/>
        <v>1409.2037839999998</v>
      </c>
      <c r="E44">
        <f t="shared" si="9"/>
        <v>925.71389406675326</v>
      </c>
      <c r="F44">
        <f t="shared" si="3"/>
        <v>233762.47366766288</v>
      </c>
      <c r="G44">
        <f t="shared" si="4"/>
        <v>144620.95399529702</v>
      </c>
      <c r="L44">
        <f>Input!J45</f>
        <v>65.257256857142465</v>
      </c>
      <c r="M44">
        <f t="shared" si="5"/>
        <v>64.940918571428185</v>
      </c>
      <c r="N44">
        <f t="shared" si="10"/>
        <v>39.391408847377789</v>
      </c>
      <c r="O44">
        <f t="shared" si="7"/>
        <v>669.04209326424723</v>
      </c>
      <c r="P44">
        <f t="shared" si="8"/>
        <v>63.453966597864593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1473.320558285714</v>
      </c>
      <c r="D45">
        <f t="shared" si="2"/>
        <v>1472.5047385714283</v>
      </c>
      <c r="E45">
        <f t="shared" si="9"/>
        <v>965.62519277087063</v>
      </c>
      <c r="F45">
        <f t="shared" si="3"/>
        <v>256926.87395097967</v>
      </c>
      <c r="G45">
        <f t="shared" si="4"/>
        <v>115858.08087586638</v>
      </c>
      <c r="L45">
        <f>Input!J46</f>
        <v>63.30095457142852</v>
      </c>
      <c r="M45">
        <f t="shared" si="5"/>
        <v>62.984616285714232</v>
      </c>
      <c r="N45">
        <f t="shared" si="10"/>
        <v>41.075705935955305</v>
      </c>
      <c r="O45">
        <f t="shared" si="7"/>
        <v>493.96167690860398</v>
      </c>
      <c r="P45">
        <f t="shared" si="8"/>
        <v>93.124370133604543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1535.3561597142857</v>
      </c>
      <c r="D46">
        <f t="shared" si="2"/>
        <v>1534.54034</v>
      </c>
      <c r="E46">
        <f t="shared" si="9"/>
        <v>1007.2568163476697</v>
      </c>
      <c r="F46">
        <f t="shared" si="3"/>
        <v>278027.91431521764</v>
      </c>
      <c r="G46">
        <f t="shared" si="4"/>
        <v>89250.18558471225</v>
      </c>
      <c r="L46">
        <f>Input!J47</f>
        <v>62.035601428571681</v>
      </c>
      <c r="M46">
        <f t="shared" si="5"/>
        <v>61.719263142857393</v>
      </c>
      <c r="N46">
        <f t="shared" si="10"/>
        <v>42.832568253372827</v>
      </c>
      <c r="O46">
        <f t="shared" si="7"/>
        <v>368.75648312778776</v>
      </c>
      <c r="P46">
        <f t="shared" si="8"/>
        <v>130.11871853370602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1596.5592918571426</v>
      </c>
      <c r="D47">
        <f t="shared" si="2"/>
        <v>1595.7434721428569</v>
      </c>
      <c r="E47">
        <f t="shared" si="9"/>
        <v>1050.6828807183085</v>
      </c>
      <c r="F47">
        <f t="shared" si="3"/>
        <v>297091.0483240785</v>
      </c>
      <c r="G47">
        <f t="shared" si="4"/>
        <v>65189.13533807057</v>
      </c>
      <c r="L47">
        <f>Input!J48</f>
        <v>61.20313214285693</v>
      </c>
      <c r="M47">
        <f t="shared" si="5"/>
        <v>60.886793857142642</v>
      </c>
      <c r="N47">
        <f t="shared" si="10"/>
        <v>44.665119078156771</v>
      </c>
      <c r="O47">
        <f t="shared" si="7"/>
        <v>273.50587612819317</v>
      </c>
      <c r="P47">
        <f t="shared" si="8"/>
        <v>175.28462609473834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1656.2972782857144</v>
      </c>
      <c r="D48">
        <f t="shared" si="2"/>
        <v>1655.4814585714287</v>
      </c>
      <c r="E48">
        <f t="shared" si="9"/>
        <v>1095.9806916930559</v>
      </c>
      <c r="F48">
        <f t="shared" si="3"/>
        <v>313041.10813748726</v>
      </c>
      <c r="G48">
        <f t="shared" si="4"/>
        <v>44110.00504509834</v>
      </c>
      <c r="L48">
        <f>Input!J49</f>
        <v>59.73798642857173</v>
      </c>
      <c r="M48">
        <f t="shared" si="5"/>
        <v>59.421648142857443</v>
      </c>
      <c r="N48">
        <f t="shared" si="10"/>
        <v>46.576615846695461</v>
      </c>
      <c r="O48">
        <f t="shared" si="7"/>
        <v>173.2216755934781</v>
      </c>
      <c r="P48">
        <f t="shared" si="8"/>
        <v>229.55300730721032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1715.136198142857</v>
      </c>
      <c r="D49">
        <f t="shared" si="2"/>
        <v>1714.3203784285713</v>
      </c>
      <c r="E49">
        <f t="shared" si="9"/>
        <v>1143.2308819786504</v>
      </c>
      <c r="F49">
        <f t="shared" si="3"/>
        <v>326143.21295542427</v>
      </c>
      <c r="G49">
        <f t="shared" si="4"/>
        <v>26495.254590626409</v>
      </c>
      <c r="L49">
        <f>Input!J50</f>
        <v>58.838919857142628</v>
      </c>
      <c r="M49">
        <f t="shared" si="5"/>
        <v>58.52258157142834</v>
      </c>
      <c r="N49">
        <f t="shared" si="10"/>
        <v>48.57045589198836</v>
      </c>
      <c r="O49">
        <f t="shared" si="7"/>
        <v>105.44135220367171</v>
      </c>
      <c r="P49">
        <f t="shared" si="8"/>
        <v>293.94577363548245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1772.1936338571431</v>
      </c>
      <c r="D50">
        <f t="shared" si="2"/>
        <v>1771.3778141428575</v>
      </c>
      <c r="E50">
        <f t="shared" si="9"/>
        <v>1192.517554045289</v>
      </c>
      <c r="F50">
        <f t="shared" si="3"/>
        <v>335079.20072022465</v>
      </c>
      <c r="G50">
        <f t="shared" si="4"/>
        <v>12879.289598134652</v>
      </c>
      <c r="L50">
        <f>Input!J51</f>
        <v>57.057435714286157</v>
      </c>
      <c r="M50">
        <f t="shared" si="5"/>
        <v>56.741097428571869</v>
      </c>
      <c r="N50">
        <f t="shared" si="10"/>
        <v>50.650182425769636</v>
      </c>
      <c r="O50">
        <f t="shared" si="7"/>
        <v>41.05289470320578</v>
      </c>
      <c r="P50">
        <f t="shared" si="8"/>
        <v>369.58422192914588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1828.0939375714286</v>
      </c>
      <c r="D51">
        <f t="shared" si="2"/>
        <v>1827.2781178571429</v>
      </c>
      <c r="E51">
        <f t="shared" si="9"/>
        <v>1243.9284291016086</v>
      </c>
      <c r="F51">
        <f t="shared" si="3"/>
        <v>340296.85937117878</v>
      </c>
      <c r="G51">
        <f t="shared" si="4"/>
        <v>3853.440052867486</v>
      </c>
      <c r="L51">
        <f>Input!J52</f>
        <v>55.900303714285428</v>
      </c>
      <c r="M51">
        <f t="shared" si="5"/>
        <v>55.58396542857114</v>
      </c>
      <c r="N51">
        <f t="shared" si="10"/>
        <v>52.819490774139233</v>
      </c>
      <c r="O51">
        <f t="shared" si="7"/>
        <v>9.4914083721722449</v>
      </c>
      <c r="P51">
        <f t="shared" si="8"/>
        <v>457.69817572589608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1883.7777992857141</v>
      </c>
      <c r="D52">
        <f t="shared" si="2"/>
        <v>1882.9619795714284</v>
      </c>
      <c r="E52">
        <f t="shared" si="9"/>
        <v>1297.555002436442</v>
      </c>
      <c r="F52">
        <f t="shared" si="3"/>
        <v>342701.3288783225</v>
      </c>
      <c r="G52">
        <f t="shared" si="4"/>
        <v>71.394209803805936</v>
      </c>
      <c r="L52">
        <f>Input!J53</f>
        <v>55.683861714285513</v>
      </c>
      <c r="M52">
        <f t="shared" si="5"/>
        <v>55.367523428571225</v>
      </c>
      <c r="N52">
        <f t="shared" si="10"/>
        <v>55.082234877242804</v>
      </c>
      <c r="O52">
        <f t="shared" si="7"/>
        <v>0.36195485105001368</v>
      </c>
      <c r="P52">
        <f t="shared" si="8"/>
        <v>559.63594608243216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1938.0131645714282</v>
      </c>
      <c r="D53">
        <f t="shared" si="2"/>
        <v>1937.1973448571425</v>
      </c>
      <c r="E53">
        <f t="shared" si="9"/>
        <v>1353.4927053968213</v>
      </c>
      <c r="F53">
        <f t="shared" si="3"/>
        <v>340711.10612750362</v>
      </c>
      <c r="G53">
        <f t="shared" si="4"/>
        <v>2255.1285236763651</v>
      </c>
      <c r="L53">
        <f>Input!J54</f>
        <v>54.235365285714124</v>
      </c>
      <c r="M53">
        <f t="shared" si="5"/>
        <v>53.919026999999836</v>
      </c>
      <c r="N53">
        <f t="shared" si="10"/>
        <v>57.44243406396032</v>
      </c>
      <c r="O53">
        <f t="shared" si="7"/>
        <v>10.285290148401549</v>
      </c>
      <c r="P53">
        <f t="shared" si="8"/>
        <v>676.87518441439079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1988.6772372857142</v>
      </c>
      <c r="D54">
        <f t="shared" si="2"/>
        <v>1987.8614175714285</v>
      </c>
      <c r="E54">
        <f t="shared" si="9"/>
        <v>1411.841074282906</v>
      </c>
      <c r="F54">
        <f t="shared" si="3"/>
        <v>331799.43588222738</v>
      </c>
      <c r="G54">
        <f t="shared" si="4"/>
        <v>11201.377941677185</v>
      </c>
      <c r="L54">
        <f>Input!J55</f>
        <v>50.664072714286021</v>
      </c>
      <c r="M54">
        <f t="shared" si="5"/>
        <v>50.347734428571734</v>
      </c>
      <c r="N54">
        <f t="shared" si="10"/>
        <v>59.90428011299916</v>
      </c>
      <c r="O54">
        <f t="shared" si="7"/>
        <v>85.381432771233037</v>
      </c>
      <c r="P54">
        <f t="shared" si="8"/>
        <v>811.03470617933658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2035.3038347142858</v>
      </c>
      <c r="D55">
        <f t="shared" si="2"/>
        <v>2034.4880150000001</v>
      </c>
      <c r="E55">
        <f t="shared" si="9"/>
        <v>1472.7039264521193</v>
      </c>
      <c r="F55">
        <f t="shared" si="3"/>
        <v>315601.36214557325</v>
      </c>
      <c r="G55">
        <f t="shared" si="4"/>
        <v>27788.69481933775</v>
      </c>
      <c r="L55">
        <f>Input!J56</f>
        <v>46.626597428571586</v>
      </c>
      <c r="M55">
        <f t="shared" si="5"/>
        <v>46.310259142857298</v>
      </c>
      <c r="N55">
        <f t="shared" si="10"/>
        <v>62.4721446122375</v>
      </c>
      <c r="O55">
        <f t="shared" si="7"/>
        <v>251.08136554978279</v>
      </c>
      <c r="P55">
        <f t="shared" si="8"/>
        <v>963.88737114205514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2078.5089837142859</v>
      </c>
      <c r="D56">
        <f t="shared" si="2"/>
        <v>2077.6931640000003</v>
      </c>
      <c r="E56">
        <f t="shared" si="9"/>
        <v>1536.1895439368682</v>
      </c>
      <c r="F56">
        <f t="shared" si="3"/>
        <v>293226.17054147687</v>
      </c>
      <c r="G56">
        <f t="shared" si="4"/>
        <v>52985.148983919607</v>
      </c>
      <c r="L56">
        <f>Input!J57</f>
        <v>43.205149000000119</v>
      </c>
      <c r="M56">
        <f t="shared" si="5"/>
        <v>42.888810714285832</v>
      </c>
      <c r="N56">
        <f t="shared" si="10"/>
        <v>65.150586628631856</v>
      </c>
      <c r="O56">
        <f t="shared" si="7"/>
        <v>481.60223271216574</v>
      </c>
      <c r="P56">
        <f t="shared" si="8"/>
        <v>1137.3741134665268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2118.8004908571429</v>
      </c>
      <c r="D57">
        <f t="shared" si="2"/>
        <v>2117.9846711428572</v>
      </c>
      <c r="E57">
        <f t="shared" si="9"/>
        <v>1602.4108648927663</v>
      </c>
      <c r="F57">
        <f t="shared" si="3"/>
        <v>265816.3496912063</v>
      </c>
      <c r="G57">
        <f t="shared" si="4"/>
        <v>87856.726107485214</v>
      </c>
      <c r="L57">
        <f>Input!J58</f>
        <v>40.291507142856972</v>
      </c>
      <c r="M57">
        <f t="shared" si="5"/>
        <v>39.975168857142684</v>
      </c>
      <c r="N57">
        <f t="shared" si="10"/>
        <v>67.944360701484129</v>
      </c>
      <c r="O57">
        <f t="shared" si="7"/>
        <v>764.68030993487866</v>
      </c>
      <c r="P57">
        <f t="shared" si="8"/>
        <v>1333.6192230353004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2154.4468201428576</v>
      </c>
      <c r="D58">
        <f t="shared" si="2"/>
        <v>2153.631000428572</v>
      </c>
      <c r="E58">
        <f t="shared" si="9"/>
        <v>1671.4856832073149</v>
      </c>
      <c r="F58">
        <f t="shared" si="3"/>
        <v>232464.10691838662</v>
      </c>
      <c r="G58">
        <f t="shared" si="4"/>
        <v>133576.4865962122</v>
      </c>
      <c r="L58">
        <f>Input!J59</f>
        <v>35.646329285714728</v>
      </c>
      <c r="M58">
        <f t="shared" si="5"/>
        <v>35.32999100000044</v>
      </c>
      <c r="N58">
        <f t="shared" si="10"/>
        <v>70.858425172363539</v>
      </c>
      <c r="O58">
        <f t="shared" si="7"/>
        <v>1239.8916967305502</v>
      </c>
      <c r="P58">
        <f t="shared" si="8"/>
        <v>1554.9469882606879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2187.4125985714286</v>
      </c>
      <c r="D59">
        <f t="shared" si="2"/>
        <v>2186.5967788571429</v>
      </c>
      <c r="E59">
        <f t="shared" si="9"/>
        <v>1743.536856612564</v>
      </c>
      <c r="F59">
        <f t="shared" si="3"/>
        <v>196302.09469937236</v>
      </c>
      <c r="G59">
        <f t="shared" si="4"/>
        <v>191434.55268888242</v>
      </c>
      <c r="L59">
        <f>Input!J60</f>
        <v>32.965778428570957</v>
      </c>
      <c r="M59">
        <f t="shared" si="5"/>
        <v>32.649440142856669</v>
      </c>
      <c r="N59">
        <f t="shared" si="10"/>
        <v>73.897950865495289</v>
      </c>
      <c r="O59">
        <f t="shared" si="7"/>
        <v>1675.442740406108</v>
      </c>
      <c r="P59">
        <f t="shared" si="8"/>
        <v>1803.8998202837811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2217.2732671428575</v>
      </c>
      <c r="D60">
        <f t="shared" si="2"/>
        <v>2216.4574474285719</v>
      </c>
      <c r="E60">
        <f t="shared" si="9"/>
        <v>1818.69252365937</v>
      </c>
      <c r="F60">
        <f t="shared" si="3"/>
        <v>158216.93458111901</v>
      </c>
      <c r="G60">
        <f t="shared" si="4"/>
        <v>262848.99742428388</v>
      </c>
      <c r="L60">
        <f>Input!J61</f>
        <v>29.86066857142896</v>
      </c>
      <c r="M60">
        <f t="shared" si="5"/>
        <v>29.544330285714675</v>
      </c>
      <c r="N60">
        <f t="shared" si="10"/>
        <v>77.068330132963197</v>
      </c>
      <c r="O60">
        <f t="shared" si="7"/>
        <v>2228.5633101083572</v>
      </c>
      <c r="P60">
        <f t="shared" si="8"/>
        <v>2083.2579889226968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2244.3784628571429</v>
      </c>
      <c r="D61">
        <f t="shared" si="2"/>
        <v>2243.5626431428573</v>
      </c>
      <c r="E61">
        <f t="shared" si="9"/>
        <v>1897.0863299254156</v>
      </c>
      <c r="F61">
        <f t="shared" si="3"/>
        <v>120045.83562075073</v>
      </c>
      <c r="G61">
        <f t="shared" si="4"/>
        <v>349377.71562618017</v>
      </c>
      <c r="L61">
        <f>Input!J62</f>
        <v>27.105195714285401</v>
      </c>
      <c r="M61">
        <f t="shared" si="5"/>
        <v>26.788857428571117</v>
      </c>
      <c r="N61">
        <f t="shared" si="10"/>
        <v>80.375186279620948</v>
      </c>
      <c r="O61">
        <f t="shared" si="7"/>
        <v>2837.6918948309381</v>
      </c>
      <c r="P61">
        <f t="shared" si="8"/>
        <v>2396.0611121013471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2269.7354732857143</v>
      </c>
      <c r="D62">
        <f t="shared" si="2"/>
        <v>2268.9196535714286</v>
      </c>
      <c r="E62">
        <f t="shared" si="9"/>
        <v>1978.857663844447</v>
      </c>
      <c r="F62">
        <f t="shared" si="3"/>
        <v>84135.957884375617</v>
      </c>
      <c r="G62">
        <f t="shared" si="4"/>
        <v>452731.36411111662</v>
      </c>
      <c r="L62">
        <f>Input!J63</f>
        <v>25.357010428571357</v>
      </c>
      <c r="M62">
        <f t="shared" si="5"/>
        <v>25.040672142857073</v>
      </c>
      <c r="N62">
        <f t="shared" si="10"/>
        <v>83.824383383181498</v>
      </c>
      <c r="O62">
        <f t="shared" si="7"/>
        <v>3418.4337002134776</v>
      </c>
      <c r="P62">
        <f t="shared" si="8"/>
        <v>2745.6315528429227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2292.4285824285712</v>
      </c>
      <c r="D63">
        <f t="shared" si="2"/>
        <v>2291.6127627142855</v>
      </c>
      <c r="E63">
        <f t="shared" si="9"/>
        <v>2064.1519025598332</v>
      </c>
      <c r="F63">
        <f t="shared" si="3"/>
        <v>51738.442902203329</v>
      </c>
      <c r="G63">
        <f t="shared" si="4"/>
        <v>574787.46599759778</v>
      </c>
      <c r="L63">
        <f>Input!J64</f>
        <v>22.693109142856883</v>
      </c>
      <c r="M63">
        <f t="shared" si="5"/>
        <v>22.376770857142599</v>
      </c>
      <c r="N63">
        <f t="shared" si="10"/>
        <v>87.422036525536811</v>
      </c>
      <c r="O63">
        <f t="shared" si="7"/>
        <v>4189.8340401122514</v>
      </c>
      <c r="P63">
        <f t="shared" si="8"/>
        <v>3135.5998913302833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2313.4484285714284</v>
      </c>
      <c r="D64">
        <f t="shared" si="2"/>
        <v>2312.6326088571427</v>
      </c>
      <c r="E64">
        <f t="shared" si="9"/>
        <v>2153.1206682219772</v>
      </c>
      <c r="F64">
        <f t="shared" si="3"/>
        <v>25444.059205196561</v>
      </c>
      <c r="G64">
        <f t="shared" si="4"/>
        <v>717605.78233891062</v>
      </c>
      <c r="L64">
        <f>Input!J65</f>
        <v>21.019846142857205</v>
      </c>
      <c r="M64">
        <f t="shared" si="5"/>
        <v>20.70350785714292</v>
      </c>
      <c r="N64">
        <f t="shared" si="10"/>
        <v>91.17452245196894</v>
      </c>
      <c r="O64">
        <f t="shared" si="7"/>
        <v>4921.6786080362435</v>
      </c>
      <c r="P64">
        <f t="shared" si="8"/>
        <v>3569.9326541108144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2335.6836795714285</v>
      </c>
      <c r="D65">
        <f t="shared" si="2"/>
        <v>2334.8678598571428</v>
      </c>
      <c r="E65">
        <f t="shared" si="9"/>
        <v>2245.9220951660782</v>
      </c>
      <c r="F65">
        <f t="shared" si="3"/>
        <v>7911.3490564782333</v>
      </c>
      <c r="G65">
        <f t="shared" si="4"/>
        <v>883445.06337400922</v>
      </c>
      <c r="L65">
        <f>Input!J66</f>
        <v>22.235251000000062</v>
      </c>
      <c r="M65">
        <f t="shared" si="5"/>
        <v>21.918912714285778</v>
      </c>
      <c r="N65">
        <f t="shared" si="10"/>
        <v>95.088490675538083</v>
      </c>
      <c r="O65">
        <f t="shared" si="7"/>
        <v>5307.5945312213871</v>
      </c>
      <c r="P65">
        <f t="shared" si="8"/>
        <v>4052.9624983534763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2356.6369281428565</v>
      </c>
      <c r="D66">
        <f t="shared" si="2"/>
        <v>2355.8211084285708</v>
      </c>
      <c r="E66">
        <f t="shared" si="9"/>
        <v>2342.7211084242826</v>
      </c>
      <c r="F66">
        <f t="shared" si="3"/>
        <v>171.61000011235024</v>
      </c>
      <c r="G66">
        <f t="shared" si="4"/>
        <v>1074781.3015544061</v>
      </c>
      <c r="L66">
        <f>Input!J67</f>
        <v>20.953248571428048</v>
      </c>
      <c r="M66">
        <f t="shared" si="5"/>
        <v>20.636910285713764</v>
      </c>
      <c r="N66">
        <f t="shared" si="10"/>
        <v>99.170875044574075</v>
      </c>
      <c r="O66">
        <f t="shared" si="7"/>
        <v>6117.997091092594</v>
      </c>
      <c r="P66">
        <f t="shared" si="8"/>
        <v>4589.4210662570986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2377.0990200000001</v>
      </c>
      <c r="D67">
        <f t="shared" si="2"/>
        <v>2376.2832002857144</v>
      </c>
      <c r="E67">
        <f t="shared" ref="E67:E83" si="11">(_Ac/(1+EXP(-1*(B67-_Muc)/_sc)))</f>
        <v>2443.6897140446295</v>
      </c>
      <c r="F67">
        <f t="shared" si="3"/>
        <v>4543.6380971308008</v>
      </c>
      <c r="G67">
        <f t="shared" si="4"/>
        <v>1294327.6192288131</v>
      </c>
      <c r="L67">
        <f>Input!J68</f>
        <v>20.462091857143605</v>
      </c>
      <c r="M67">
        <f t="shared" si="5"/>
        <v>20.145753571429321</v>
      </c>
      <c r="N67">
        <f t="shared" ref="N67:N83" si="12">_Ac*EXP(-1*(B67-_Muc)/_sc)*(1/_sc)*(1/(1+EXP(-1*(B67-_Muc)/_sc))^2)+$L$3</f>
        <v>103.42890579186438</v>
      </c>
      <c r="O67">
        <f t="shared" si="7"/>
        <v>6883.4922144785778</v>
      </c>
      <c r="P67">
        <f t="shared" si="8"/>
        <v>5184.4747433778857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2396.2624598571429</v>
      </c>
      <c r="D68">
        <f t="shared" ref="D68:D83" si="14">C68-$C$3</f>
        <v>2395.4466401428572</v>
      </c>
      <c r="E68">
        <f t="shared" si="11"/>
        <v>2549.0073017080094</v>
      </c>
      <c r="F68">
        <f t="shared" ref="F68:F83" si="15">(D68-E68)^2</f>
        <v>23580.876780327231</v>
      </c>
      <c r="G68">
        <f t="shared" ref="G68:G83" si="16">(E68-$H$4)^2</f>
        <v>1545055.9355250648</v>
      </c>
      <c r="L68">
        <f>Input!J69</f>
        <v>19.163439857142748</v>
      </c>
      <c r="M68">
        <f t="shared" ref="M68:M83" si="17">L68-$L$3</f>
        <v>18.847101571428464</v>
      </c>
      <c r="N68">
        <f t="shared" si="12"/>
        <v>107.87012208480816</v>
      </c>
      <c r="O68">
        <f t="shared" ref="O68:O83" si="18">(L68-N68)^2</f>
        <v>7868.8754718400105</v>
      </c>
      <c r="P68">
        <f t="shared" ref="P68:P83" si="19">(N68-$Q$4)^2</f>
        <v>5843.7635749135416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2414.1272478571432</v>
      </c>
      <c r="D69">
        <f t="shared" si="14"/>
        <v>2413.3114281428575</v>
      </c>
      <c r="E69">
        <f t="shared" si="11"/>
        <v>2658.8609601540543</v>
      </c>
      <c r="F69">
        <f t="shared" si="15"/>
        <v>60294.572670917754</v>
      </c>
      <c r="G69">
        <f t="shared" si="16"/>
        <v>1830220.5696419678</v>
      </c>
      <c r="L69">
        <f>Input!J70</f>
        <v>17.864788000000317</v>
      </c>
      <c r="M69">
        <f t="shared" si="17"/>
        <v>17.548449714286033</v>
      </c>
      <c r="N69">
        <f t="shared" si="12"/>
        <v>112.50238509650909</v>
      </c>
      <c r="O69">
        <f t="shared" si="18"/>
        <v>8956.2747842011249</v>
      </c>
      <c r="P69">
        <f t="shared" si="19"/>
        <v>6573.4436159885163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2431.2428137142856</v>
      </c>
      <c r="D70">
        <f t="shared" si="14"/>
        <v>2430.4269939999999</v>
      </c>
      <c r="E70">
        <f t="shared" si="11"/>
        <v>2773.445805947199</v>
      </c>
      <c r="F70">
        <f t="shared" si="15"/>
        <v>117661.90534966793</v>
      </c>
      <c r="G70">
        <f t="shared" si="16"/>
        <v>2153383.9515393414</v>
      </c>
      <c r="L70">
        <f>Input!J71</f>
        <v>17.115565857142428</v>
      </c>
      <c r="M70">
        <f t="shared" si="17"/>
        <v>16.799227571428144</v>
      </c>
      <c r="N70">
        <f t="shared" si="12"/>
        <v>117.33389161849895</v>
      </c>
      <c r="O70">
        <f t="shared" si="18"/>
        <v>10043.712818409376</v>
      </c>
      <c r="P70">
        <f t="shared" si="19"/>
        <v>7380.233015874579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2448.0420411428568</v>
      </c>
      <c r="D71">
        <f t="shared" si="14"/>
        <v>2447.2262214285711</v>
      </c>
      <c r="E71">
        <f t="shared" si="11"/>
        <v>2892.9653261351586</v>
      </c>
      <c r="F71">
        <f t="shared" si="15"/>
        <v>198683.34946463024</v>
      </c>
      <c r="G71">
        <f t="shared" si="16"/>
        <v>2518444.6259875884</v>
      </c>
      <c r="L71">
        <f>Input!J72</f>
        <v>16.799227428571157</v>
      </c>
      <c r="M71">
        <f t="shared" si="17"/>
        <v>16.482889142856873</v>
      </c>
      <c r="N71">
        <f t="shared" si="12"/>
        <v>122.37318823651859</v>
      </c>
      <c r="O71">
        <f t="shared" si="18"/>
        <v>11145.86120067802</v>
      </c>
      <c r="P71">
        <f t="shared" si="19"/>
        <v>8271.4621620112284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2463.8339809999998</v>
      </c>
      <c r="D72">
        <f t="shared" si="14"/>
        <v>2463.0181612857141</v>
      </c>
      <c r="E72">
        <f t="shared" si="11"/>
        <v>3017.6317353739287</v>
      </c>
      <c r="F72">
        <f t="shared" si="15"/>
        <v>307596.21656290349</v>
      </c>
      <c r="G72">
        <f t="shared" si="16"/>
        <v>2929667.7522122138</v>
      </c>
      <c r="L72">
        <f>Input!J73</f>
        <v>15.791939857143007</v>
      </c>
      <c r="M72">
        <f t="shared" si="17"/>
        <v>15.475601571428721</v>
      </c>
      <c r="N72">
        <f t="shared" si="12"/>
        <v>127.62918609154133</v>
      </c>
      <c r="O72">
        <f t="shared" si="18"/>
        <v>12507.569645293441</v>
      </c>
      <c r="P72">
        <f t="shared" si="19"/>
        <v>9255.1282378336382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2479.5842974285711</v>
      </c>
      <c r="D73">
        <f t="shared" si="14"/>
        <v>2478.7684777142854</v>
      </c>
      <c r="E73">
        <f t="shared" si="11"/>
        <v>3147.6663481159862</v>
      </c>
      <c r="F73">
        <f t="shared" si="15"/>
        <v>447424.36102793057</v>
      </c>
      <c r="G73">
        <f t="shared" si="16"/>
        <v>3391718.3190552909</v>
      </c>
      <c r="L73">
        <f>Input!J74</f>
        <v>15.750316428571296</v>
      </c>
      <c r="M73">
        <f t="shared" si="17"/>
        <v>15.43397814285701</v>
      </c>
      <c r="N73">
        <f t="shared" si="12"/>
        <v>133.11117624899876</v>
      </c>
      <c r="O73">
        <f t="shared" si="18"/>
        <v>13773.571417790026</v>
      </c>
      <c r="P73">
        <f t="shared" si="19"/>
        <v>10339.954578955929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2493.7945458571426</v>
      </c>
      <c r="D74">
        <f t="shared" si="14"/>
        <v>2492.9787261428569</v>
      </c>
      <c r="E74">
        <f t="shared" si="11"/>
        <v>3283.2999664816407</v>
      </c>
      <c r="F74">
        <f t="shared" si="15"/>
        <v>624607.66293063364</v>
      </c>
      <c r="G74">
        <f t="shared" si="16"/>
        <v>3909697.3147960245</v>
      </c>
      <c r="L74">
        <f>Input!J75</f>
        <v>14.210248428571504</v>
      </c>
      <c r="M74">
        <f t="shared" si="17"/>
        <v>13.893910142857218</v>
      </c>
      <c r="N74">
        <f t="shared" si="12"/>
        <v>138.82884569995616</v>
      </c>
      <c r="O74">
        <f t="shared" si="18"/>
        <v>15529.79478588756</v>
      </c>
      <c r="P74">
        <f t="shared" si="19"/>
        <v>11535.455245393801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2507.0141560000002</v>
      </c>
      <c r="D75">
        <f t="shared" si="14"/>
        <v>2506.1983362857145</v>
      </c>
      <c r="E75">
        <f t="shared" si="11"/>
        <v>3424.7732844577781</v>
      </c>
      <c r="F75">
        <f t="shared" si="15"/>
        <v>843779.93540930934</v>
      </c>
      <c r="G75">
        <f t="shared" si="16"/>
        <v>4489181.1116590118</v>
      </c>
      <c r="L75">
        <f>Input!J76</f>
        <v>13.219610142857618</v>
      </c>
      <c r="M75">
        <f t="shared" si="17"/>
        <v>12.903271857143332</v>
      </c>
      <c r="N75">
        <f t="shared" si="12"/>
        <v>144.79229401879959</v>
      </c>
      <c r="O75">
        <f t="shared" si="18"/>
        <v>17311.371142318563</v>
      </c>
      <c r="P75">
        <f t="shared" si="19"/>
        <v>12852.005263461582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2519.4012970000003</v>
      </c>
      <c r="D76">
        <f t="shared" si="14"/>
        <v>2518.5854772857147</v>
      </c>
      <c r="E76">
        <f t="shared" si="11"/>
        <v>3572.3373090930572</v>
      </c>
      <c r="F76">
        <f t="shared" si="15"/>
        <v>1110392.9230373299</v>
      </c>
      <c r="G76">
        <f t="shared" si="16"/>
        <v>5136264.3477324033</v>
      </c>
      <c r="L76">
        <f>Input!J77</f>
        <v>12.387141000000156</v>
      </c>
      <c r="M76">
        <f t="shared" si="17"/>
        <v>12.07080271428587</v>
      </c>
      <c r="N76">
        <f t="shared" si="12"/>
        <v>151.01205070281543</v>
      </c>
      <c r="O76">
        <f t="shared" si="18"/>
        <v>19216.865590113688</v>
      </c>
      <c r="P76">
        <f t="shared" si="19"/>
        <v>14300.91702997396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2530.789475</v>
      </c>
      <c r="D77">
        <f t="shared" si="14"/>
        <v>2529.9736552857144</v>
      </c>
      <c r="E77">
        <f t="shared" si="11"/>
        <v>3726.2537993845258</v>
      </c>
      <c r="F77">
        <f t="shared" si="15"/>
        <v>1431086.1831650732</v>
      </c>
      <c r="G77">
        <f t="shared" si="16"/>
        <v>5857606.6136756083</v>
      </c>
      <c r="L77">
        <f>Input!J78</f>
        <v>11.388177999999698</v>
      </c>
      <c r="M77">
        <f t="shared" si="17"/>
        <v>11.071839714285412</v>
      </c>
      <c r="N77">
        <f t="shared" si="12"/>
        <v>157.49909321988693</v>
      </c>
      <c r="O77">
        <f t="shared" si="18"/>
        <v>21348.399546393073</v>
      </c>
      <c r="P77">
        <f t="shared" si="19"/>
        <v>15894.5234136779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2542.0527827142855</v>
      </c>
      <c r="D78">
        <f t="shared" si="14"/>
        <v>2541.2369629999998</v>
      </c>
      <c r="E78">
        <f t="shared" si="11"/>
        <v>3886.7957235772628</v>
      </c>
      <c r="F78">
        <f t="shared" si="15"/>
        <v>1810528.3781662202</v>
      </c>
      <c r="G78">
        <f t="shared" si="16"/>
        <v>6660483.2783838967</v>
      </c>
      <c r="L78">
        <f>Input!J79</f>
        <v>11.263307714285475</v>
      </c>
      <c r="M78">
        <f t="shared" si="17"/>
        <v>10.946969428571188</v>
      </c>
      <c r="N78">
        <f t="shared" si="12"/>
        <v>164.26486579138742</v>
      </c>
      <c r="O78">
        <f t="shared" si="18"/>
        <v>23409.476774020801</v>
      </c>
      <c r="P78">
        <f t="shared" si="19"/>
        <v>17646.268134705359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2552.5835175714287</v>
      </c>
      <c r="D79">
        <f t="shared" si="14"/>
        <v>2551.767697857143</v>
      </c>
      <c r="E79">
        <f t="shared" si="11"/>
        <v>4054.2477356260956</v>
      </c>
      <c r="F79">
        <f t="shared" si="15"/>
        <v>2257446.2638941933</v>
      </c>
      <c r="G79">
        <f t="shared" si="16"/>
        <v>7552840.8168770559</v>
      </c>
      <c r="L79">
        <f>Input!J80</f>
        <v>10.530734857143216</v>
      </c>
      <c r="M79">
        <f t="shared" si="17"/>
        <v>10.21439657142893</v>
      </c>
      <c r="N79">
        <f t="shared" si="12"/>
        <v>171.3212989382134</v>
      </c>
      <c r="O79">
        <f t="shared" si="18"/>
        <v>25853.605497508739</v>
      </c>
      <c r="P79">
        <f t="shared" si="19"/>
        <v>19570.804052565021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2562.8728362857146</v>
      </c>
      <c r="D80">
        <f t="shared" si="14"/>
        <v>2562.0570165714289</v>
      </c>
      <c r="E80">
        <f t="shared" si="11"/>
        <v>4228.9066715968902</v>
      </c>
      <c r="F80">
        <f t="shared" si="15"/>
        <v>2778387.7724584993</v>
      </c>
      <c r="G80">
        <f t="shared" si="16"/>
        <v>8543357.0352890659</v>
      </c>
      <c r="L80">
        <f>Input!J81</f>
        <v>10.289318714285855</v>
      </c>
      <c r="M80">
        <f t="shared" si="17"/>
        <v>9.9729804285715691</v>
      </c>
      <c r="N80">
        <f t="shared" si="12"/>
        <v>178.6808298187832</v>
      </c>
      <c r="O80">
        <f t="shared" si="18"/>
        <v>28355.701012056052</v>
      </c>
      <c r="P80">
        <f t="shared" si="19"/>
        <v>21684.100047100732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2573.020635285714</v>
      </c>
      <c r="D81">
        <f t="shared" si="14"/>
        <v>2572.2048155714283</v>
      </c>
      <c r="E81">
        <f t="shared" si="11"/>
        <v>4411.0820668142005</v>
      </c>
      <c r="F81">
        <f t="shared" si="15"/>
        <v>3381469.5451381737</v>
      </c>
      <c r="G81">
        <f t="shared" si="16"/>
        <v>9641506.622168269</v>
      </c>
      <c r="L81">
        <f>Input!J82</f>
        <v>10.147798999999395</v>
      </c>
      <c r="M81">
        <f t="shared" si="17"/>
        <v>9.8314607142851091</v>
      </c>
      <c r="N81">
        <f t="shared" si="12"/>
        <v>186.35642338871625</v>
      </c>
      <c r="O81">
        <f t="shared" si="18"/>
        <v>31049.479308963902</v>
      </c>
      <c r="P81">
        <f t="shared" si="19"/>
        <v>24003.557235274606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2583.068538</v>
      </c>
      <c r="D82">
        <f t="shared" si="14"/>
        <v>2582.2527182857143</v>
      </c>
      <c r="E82">
        <f t="shared" si="11"/>
        <v>4601.0966945921018</v>
      </c>
      <c r="F82">
        <f t="shared" si="15"/>
        <v>4075731.0006685858</v>
      </c>
      <c r="G82">
        <f t="shared" si="16"/>
        <v>10857632.49258326</v>
      </c>
      <c r="L82">
        <f>Input!J83</f>
        <v>10.04790271428601</v>
      </c>
      <c r="M82">
        <f t="shared" si="17"/>
        <v>9.7315644285717244</v>
      </c>
      <c r="N82">
        <f t="shared" si="12"/>
        <v>194.36159441280003</v>
      </c>
      <c r="O82">
        <f t="shared" si="18"/>
        <v>33971.536947534878</v>
      </c>
      <c r="P82">
        <f t="shared" si="19"/>
        <v>26548.135329950306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2593.008219714286</v>
      </c>
      <c r="D83">
        <f t="shared" si="14"/>
        <v>2592.1924000000004</v>
      </c>
      <c r="E83">
        <f t="shared" si="11"/>
        <v>4799.2871274162844</v>
      </c>
      <c r="F83">
        <f t="shared" si="15"/>
        <v>4871267.1357887611</v>
      </c>
      <c r="G83">
        <f t="shared" si="16"/>
        <v>12203023.432021655</v>
      </c>
      <c r="L83">
        <f>Input!J84</f>
        <v>9.9396817142860527</v>
      </c>
      <c r="M83">
        <f t="shared" si="17"/>
        <v>9.6233434285717667</v>
      </c>
      <c r="N83">
        <f t="shared" si="12"/>
        <v>202.7104303607608</v>
      </c>
      <c r="O83">
        <f t="shared" si="18"/>
        <v>37160.561533722343</v>
      </c>
      <c r="P83">
        <f t="shared" si="19"/>
        <v>29338.490015457879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2603.3391620000002</v>
      </c>
      <c r="D84">
        <f t="shared" ref="D84" si="20">C84-$C$3</f>
        <v>2602.5233422857145</v>
      </c>
      <c r="E84">
        <f t="shared" ref="E84" si="21">(_Ac/(1+EXP(-1*(B84-_Muc)/_sc)))</f>
        <v>5006.0043214772477</v>
      </c>
      <c r="F84">
        <f t="shared" ref="F84" si="22">(D84-E84)^2</f>
        <v>5776720.8173354911</v>
      </c>
      <c r="G84">
        <f t="shared" ref="G84" si="23">(E84-$H$4)^2</f>
        <v>13689998.591034107</v>
      </c>
      <c r="L84">
        <f>Input!J85</f>
        <v>10.330942285714173</v>
      </c>
      <c r="M84">
        <f t="shared" ref="M84" si="24">L84-$L$3</f>
        <v>10.014603999999887</v>
      </c>
      <c r="N84">
        <f t="shared" ref="N84" si="25">_Ac*EXP(-1*(B84-_Muc)/_sc)*(1/_sc)*(1/(1+EXP(-1*(B84-_Muc)/_sc))^2)+$L$3</f>
        <v>211.41761521925511</v>
      </c>
      <c r="O84">
        <f t="shared" ref="O84" si="26">(L84-N84)^2</f>
        <v>40435.850031480863</v>
      </c>
      <c r="P84">
        <f t="shared" ref="P84" si="27">(N84-$Q$4)^2</f>
        <v>32397.122289035062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E1" zoomScale="80" zoomScaleNormal="80" workbookViewId="0">
      <selection activeCell="U8" sqref="U8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0.8158197142857142</v>
      </c>
      <c r="F3" s="3"/>
      <c r="G3" s="3"/>
      <c r="H3" s="3"/>
      <c r="I3" s="3"/>
      <c r="J3" s="2" t="s">
        <v>11</v>
      </c>
      <c r="K3" s="23">
        <f>SUM(H4:H161)</f>
        <v>6974874.7418695465</v>
      </c>
      <c r="L3">
        <f>1-(K3/K5)</f>
        <v>0.85628307571194451</v>
      </c>
      <c r="N3" s="15">
        <f>Input!J4</f>
        <v>0.31633828571428568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35523.485638905309</v>
      </c>
      <c r="U3">
        <f>1-(T3/T5)</f>
        <v>0.70468360002212371</v>
      </c>
      <c r="W3">
        <f>COUNT(B4:B500)</f>
        <v>81</v>
      </c>
      <c r="Y3">
        <v>8123173825.5000973</v>
      </c>
      <c r="Z3">
        <v>31.993514595478814</v>
      </c>
      <c r="AA3">
        <v>4.9562166953085649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-6.4552291722359723</v>
      </c>
      <c r="E4" s="4">
        <f>Input!I5</f>
        <v>1.4901197142857143</v>
      </c>
      <c r="F4">
        <f>E4-$E$4</f>
        <v>0</v>
      </c>
      <c r="G4">
        <f>P4</f>
        <v>14.363626885470881</v>
      </c>
      <c r="H4">
        <f>(F4-G4)^2</f>
        <v>206.31377730502192</v>
      </c>
      <c r="I4">
        <f>(G4-$J$4)^2</f>
        <v>1708484.5229430839</v>
      </c>
      <c r="J4">
        <f>AVERAGE(F3:F161)</f>
        <v>1321.4537243703703</v>
      </c>
      <c r="K4" t="s">
        <v>5</v>
      </c>
      <c r="L4" t="s">
        <v>6</v>
      </c>
      <c r="N4" s="4">
        <f>Input!J5</f>
        <v>0.67430000000000012</v>
      </c>
      <c r="O4">
        <f>N4-$N$4</f>
        <v>0</v>
      </c>
      <c r="P4">
        <f>$Y$3*((1/B4*$AA$3)*(1/SQRT(2*PI()))*EXP(-1*D4*D4/2))</f>
        <v>14.363626885470881</v>
      </c>
      <c r="Q4">
        <f>(O4-P4)^2</f>
        <v>206.31377730502192</v>
      </c>
      <c r="R4">
        <f>(O4-S4)^2</f>
        <v>989.45589155692119</v>
      </c>
      <c r="S4">
        <f>AVERAGE(O3:O167)</f>
        <v>31.455617805996454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-6.3153750812685496</v>
      </c>
      <c r="E5" s="4">
        <f>Input!I6</f>
        <v>2.5473555714285712</v>
      </c>
      <c r="F5">
        <f t="shared" ref="F5:F68" si="3">E5-$E$4</f>
        <v>1.0572358571428568</v>
      </c>
      <c r="G5">
        <f>G4+P5</f>
        <v>31.905004835362448</v>
      </c>
      <c r="H5">
        <f t="shared" ref="H5:H68" si="4">(F5-G5)^2</f>
        <v>951.58485093360696</v>
      </c>
      <c r="I5">
        <f t="shared" ref="I5:I68" si="5">(G5-$J$4)^2</f>
        <v>1662935.9000543784</v>
      </c>
      <c r="K5">
        <f>SUM(I4:I161)</f>
        <v>48532034.598024294</v>
      </c>
      <c r="L5">
        <f>1-((1-L3)*(W3-1)/(W3-1-1))</f>
        <v>0.85446387413867797</v>
      </c>
      <c r="N5" s="4">
        <f>Input!J6</f>
        <v>1.0572358571428568</v>
      </c>
      <c r="O5">
        <f t="shared" ref="O5:O68" si="6">N5-$N$4</f>
        <v>0.38293585714285672</v>
      </c>
      <c r="P5">
        <f t="shared" ref="P5:P68" si="7">$Y$3*((1/B5*$AA$3)*(1/SQRT(2*PI()))*EXP(-1*D5*D5/2))</f>
        <v>17.541377949891569</v>
      </c>
      <c r="Q5">
        <f t="shared" ref="Q5:Q68" si="8">(O5-P5)^2</f>
        <v>294.41213505021074</v>
      </c>
      <c r="R5">
        <f t="shared" ref="R5:R68" si="9">(O5-S5)^2</f>
        <v>0.14663987068573436</v>
      </c>
      <c r="T5">
        <f>SUM(R4:R167)</f>
        <v>120289.57972387096</v>
      </c>
      <c r="U5">
        <f>1-((1-U3)*(Y3-1)/(Y3-1-1))</f>
        <v>0.7046835999857689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-6.2335656824801609</v>
      </c>
      <c r="E6" s="4">
        <f>Input!I7</f>
        <v>4.0624494285714281</v>
      </c>
      <c r="F6">
        <f t="shared" si="3"/>
        <v>2.572329714285714</v>
      </c>
      <c r="G6">
        <f t="shared" ref="G6:G69" si="10">G5+P6</f>
        <v>51.443919207867637</v>
      </c>
      <c r="H6">
        <f t="shared" si="4"/>
        <v>2388.4322596291868</v>
      </c>
      <c r="I6">
        <f t="shared" si="5"/>
        <v>1612924.9052088982</v>
      </c>
      <c r="N6" s="4">
        <f>Input!J7</f>
        <v>1.5150938571428569</v>
      </c>
      <c r="O6">
        <f t="shared" si="6"/>
        <v>0.84079385714285682</v>
      </c>
      <c r="P6">
        <f t="shared" si="7"/>
        <v>19.538914372505186</v>
      </c>
      <c r="Q6">
        <f t="shared" si="8"/>
        <v>349.61971080701363</v>
      </c>
      <c r="R6">
        <f t="shared" si="9"/>
        <v>0.70693431020916275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-6.1755209903011261</v>
      </c>
      <c r="E7" s="4">
        <f>Input!I8</f>
        <v>6.1852458571428581</v>
      </c>
      <c r="F7">
        <f t="shared" si="3"/>
        <v>4.695126142857144</v>
      </c>
      <c r="G7">
        <f t="shared" si="10"/>
        <v>72.451152511664105</v>
      </c>
      <c r="H7">
        <f t="shared" si="4"/>
        <v>4590.8791092904639</v>
      </c>
      <c r="I7">
        <f t="shared" si="5"/>
        <v>1560007.4245096627</v>
      </c>
      <c r="N7" s="4">
        <f>Input!J8</f>
        <v>2.12279642857143</v>
      </c>
      <c r="O7">
        <f t="shared" si="6"/>
        <v>1.4484964285714299</v>
      </c>
      <c r="P7">
        <f t="shared" si="7"/>
        <v>21.007233303796472</v>
      </c>
      <c r="Q7">
        <f t="shared" si="8"/>
        <v>382.54418815428778</v>
      </c>
      <c r="R7">
        <f t="shared" si="9"/>
        <v>2.0981419035841875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-6.1304980292337801</v>
      </c>
      <c r="E8" s="4">
        <f>Input!I9</f>
        <v>8.7076274285714295</v>
      </c>
      <c r="F8">
        <f t="shared" si="3"/>
        <v>7.2175077142857154</v>
      </c>
      <c r="G8">
        <f t="shared" si="10"/>
        <v>94.621373195543114</v>
      </c>
      <c r="H8">
        <f t="shared" si="4"/>
        <v>7639.4357010657386</v>
      </c>
      <c r="I8">
        <f t="shared" si="5"/>
        <v>1505117.6178891545</v>
      </c>
      <c r="N8" s="4">
        <f>Input!J9</f>
        <v>2.5223815714285713</v>
      </c>
      <c r="O8">
        <f t="shared" si="6"/>
        <v>1.8480815714285712</v>
      </c>
      <c r="P8">
        <f t="shared" si="7"/>
        <v>22.170220683879005</v>
      </c>
      <c r="Q8">
        <f t="shared" si="8"/>
        <v>412.98933810578768</v>
      </c>
      <c r="R8">
        <f t="shared" si="9"/>
        <v>3.4154054946538972</v>
      </c>
      <c r="T8" s="19" t="s">
        <v>28</v>
      </c>
      <c r="U8" s="24">
        <f>SQRT((U5-L5)^2)</f>
        <v>0.14978027415290907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-6.0937115915127382</v>
      </c>
      <c r="E9" s="4">
        <f>Input!I10</f>
        <v>11.687866999999999</v>
      </c>
      <c r="F9">
        <f t="shared" si="3"/>
        <v>10.197747285714284</v>
      </c>
      <c r="G9">
        <f t="shared" si="10"/>
        <v>117.75462336603893</v>
      </c>
      <c r="H9">
        <f t="shared" si="4"/>
        <v>11568.48159215831</v>
      </c>
      <c r="I9">
        <f t="shared" si="5"/>
        <v>1448891.5257586355</v>
      </c>
      <c r="N9" s="4">
        <f>Input!J10</f>
        <v>2.9802395714285694</v>
      </c>
      <c r="O9">
        <f t="shared" si="6"/>
        <v>2.3059395714285693</v>
      </c>
      <c r="P9">
        <f t="shared" si="7"/>
        <v>23.13325017049581</v>
      </c>
      <c r="Q9">
        <f t="shared" si="8"/>
        <v>433.77686679001857</v>
      </c>
      <c r="R9">
        <f t="shared" si="9"/>
        <v>5.3173573070801741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-6.0626091015886852</v>
      </c>
      <c r="E10" s="4">
        <f>Input!I11</f>
        <v>15.558848571428571</v>
      </c>
      <c r="F10">
        <f t="shared" si="3"/>
        <v>14.068728857142856</v>
      </c>
      <c r="G10">
        <f t="shared" si="10"/>
        <v>141.70936356770832</v>
      </c>
      <c r="H10">
        <f t="shared" si="4"/>
        <v>16292.131629316009</v>
      </c>
      <c r="I10">
        <f t="shared" si="5"/>
        <v>1391796.7568456815</v>
      </c>
      <c r="N10" s="4">
        <f>Input!J11</f>
        <v>3.8709815714285725</v>
      </c>
      <c r="O10">
        <f t="shared" si="6"/>
        <v>3.1966815714285723</v>
      </c>
      <c r="P10">
        <f t="shared" si="7"/>
        <v>23.954740201669384</v>
      </c>
      <c r="Q10">
        <f t="shared" si="8"/>
        <v>430.89699809651501</v>
      </c>
      <c r="R10">
        <f t="shared" si="9"/>
        <v>10.218773069111046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-6.0356668993337035</v>
      </c>
      <c r="E11" s="4">
        <f>Input!I12</f>
        <v>19.063543714285714</v>
      </c>
      <c r="F11">
        <f t="shared" si="3"/>
        <v>17.573423999999999</v>
      </c>
      <c r="G11">
        <f t="shared" si="10"/>
        <v>166.37995568742528</v>
      </c>
      <c r="H11">
        <f t="shared" si="4"/>
        <v>22143.383872840706</v>
      </c>
      <c r="I11">
        <f t="shared" si="5"/>
        <v>1334195.4110994216</v>
      </c>
      <c r="N11" s="4">
        <f>Input!J12</f>
        <v>3.5046951428571429</v>
      </c>
      <c r="O11">
        <f t="shared" si="6"/>
        <v>2.8303951428571428</v>
      </c>
      <c r="P11">
        <f t="shared" si="7"/>
        <v>24.670592119716968</v>
      </c>
      <c r="Q11">
        <f t="shared" si="8"/>
        <v>476.99420398803704</v>
      </c>
      <c r="R11">
        <f t="shared" si="9"/>
        <v>8.011136664709305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-6.0119021927243503</v>
      </c>
      <c r="E12" s="4">
        <f>Input!I13</f>
        <v>24.691035142857142</v>
      </c>
      <c r="F12">
        <f t="shared" si="3"/>
        <v>23.200915428571427</v>
      </c>
      <c r="G12">
        <f t="shared" si="10"/>
        <v>191.68445880218675</v>
      </c>
      <c r="H12">
        <f t="shared" si="4"/>
        <v>28386.704387728918</v>
      </c>
      <c r="I12">
        <f t="shared" si="5"/>
        <v>1276378.5934224727</v>
      </c>
      <c r="N12" s="4">
        <f>Input!J13</f>
        <v>5.6274914285714281</v>
      </c>
      <c r="O12">
        <f t="shared" si="6"/>
        <v>4.9531914285714276</v>
      </c>
      <c r="P12">
        <f t="shared" si="7"/>
        <v>25.304503114761481</v>
      </c>
      <c r="Q12">
        <f t="shared" si="8"/>
        <v>414.17588734845577</v>
      </c>
      <c r="R12">
        <f t="shared" si="9"/>
        <v>24.534105328073458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-5.9906439382663565</v>
      </c>
      <c r="E13" s="4">
        <f>Input!I14</f>
        <v>31.109372285714283</v>
      </c>
      <c r="F13">
        <f t="shared" si="3"/>
        <v>29.619252571428568</v>
      </c>
      <c r="G13">
        <f t="shared" si="10"/>
        <v>217.55741970680242</v>
      </c>
      <c r="H13">
        <f t="shared" si="4"/>
        <v>35320.754666203713</v>
      </c>
      <c r="I13">
        <f t="shared" si="5"/>
        <v>1218587.0514498807</v>
      </c>
      <c r="N13" s="4">
        <f>Input!J14</f>
        <v>6.4183371428571405</v>
      </c>
      <c r="O13">
        <f t="shared" si="6"/>
        <v>5.74403714285714</v>
      </c>
      <c r="P13">
        <f t="shared" si="7"/>
        <v>25.872960904615667</v>
      </c>
      <c r="Q13">
        <f t="shared" si="8"/>
        <v>405.17357180668711</v>
      </c>
      <c r="R13">
        <f t="shared" si="9"/>
        <v>32.993962698522417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-5.9714135079474913</v>
      </c>
      <c r="E14" s="4">
        <f>Input!I15</f>
        <v>38.351853857142864</v>
      </c>
      <c r="F14">
        <f t="shared" si="3"/>
        <v>36.861734142857152</v>
      </c>
      <c r="G14">
        <f t="shared" si="10"/>
        <v>243.94533151274874</v>
      </c>
      <c r="H14">
        <f t="shared" si="4"/>
        <v>42883.616299655368</v>
      </c>
      <c r="I14">
        <f t="shared" si="5"/>
        <v>1161024.3366786146</v>
      </c>
      <c r="N14" s="4">
        <f>Input!J15</f>
        <v>7.2424815714285806</v>
      </c>
      <c r="O14">
        <f t="shared" si="6"/>
        <v>6.5681815714285801</v>
      </c>
      <c r="P14">
        <f t="shared" si="7"/>
        <v>26.38791180594631</v>
      </c>
      <c r="Q14">
        <f t="shared" si="8"/>
        <v>392.82170656905612</v>
      </c>
      <c r="R14">
        <f t="shared" si="9"/>
        <v>43.141009155254011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-5.9538575005453147</v>
      </c>
      <c r="E15" s="4">
        <f>Input!I16</f>
        <v>47.442416999999992</v>
      </c>
      <c r="F15">
        <f t="shared" si="3"/>
        <v>45.95229728571428</v>
      </c>
      <c r="G15">
        <f t="shared" si="10"/>
        <v>270.80362660462379</v>
      </c>
      <c r="H15">
        <f t="shared" si="4"/>
        <v>50558.120296480694</v>
      </c>
      <c r="I15">
        <f t="shared" si="5"/>
        <v>1103865.6279351728</v>
      </c>
      <c r="N15" s="4">
        <f>Input!J16</f>
        <v>9.0905631428571283</v>
      </c>
      <c r="O15">
        <f t="shared" si="6"/>
        <v>8.4162631428571277</v>
      </c>
      <c r="P15">
        <f t="shared" si="7"/>
        <v>26.85829509187506</v>
      </c>
      <c r="Q15">
        <f t="shared" si="8"/>
        <v>340.10854240859811</v>
      </c>
      <c r="R15">
        <f t="shared" si="9"/>
        <v>70.833485289815343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-5.9377075392756025</v>
      </c>
      <c r="E16" s="4">
        <f>Input!I17</f>
        <v>58.455983999999994</v>
      </c>
      <c r="F16">
        <f t="shared" si="3"/>
        <v>56.965864285714282</v>
      </c>
      <c r="G16">
        <f t="shared" si="10"/>
        <v>298.09460442918123</v>
      </c>
      <c r="H16">
        <f t="shared" si="4"/>
        <v>58143.069323175616</v>
      </c>
      <c r="I16">
        <f t="shared" si="5"/>
        <v>1047263.888366805</v>
      </c>
      <c r="N16" s="4">
        <f>Input!J17</f>
        <v>11.013567000000002</v>
      </c>
      <c r="O16">
        <f t="shared" si="6"/>
        <v>10.339267000000001</v>
      </c>
      <c r="P16">
        <f t="shared" si="7"/>
        <v>27.290977824557437</v>
      </c>
      <c r="Q16">
        <f t="shared" si="8"/>
        <v>287.36049987941783</v>
      </c>
      <c r="R16">
        <f t="shared" si="9"/>
        <v>106.90044209728903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-5.9227550106212616</v>
      </c>
      <c r="E17" s="4">
        <f>Input!I18</f>
        <v>71.342606428571429</v>
      </c>
      <c r="F17">
        <f t="shared" si="3"/>
        <v>69.852486714285718</v>
      </c>
      <c r="G17">
        <f t="shared" si="10"/>
        <v>325.78595597455524</v>
      </c>
      <c r="H17">
        <f t="shared" si="4"/>
        <v>65501.940687597329</v>
      </c>
      <c r="I17">
        <f t="shared" si="5"/>
        <v>991354.30502230243</v>
      </c>
      <c r="N17" s="4">
        <f>Input!J18</f>
        <v>12.886622428571435</v>
      </c>
      <c r="O17">
        <f t="shared" si="6"/>
        <v>12.212322428571435</v>
      </c>
      <c r="P17">
        <f t="shared" si="7"/>
        <v>27.691351545374001</v>
      </c>
      <c r="Q17">
        <f t="shared" si="8"/>
        <v>239.60034239882165</v>
      </c>
      <c r="R17">
        <f t="shared" si="9"/>
        <v>149.14081909938889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-5.9088345394779687</v>
      </c>
      <c r="E18" s="4">
        <f>Input!I19</f>
        <v>87.634027714285708</v>
      </c>
      <c r="F18">
        <f t="shared" si="3"/>
        <v>86.143907999999996</v>
      </c>
      <c r="G18">
        <f t="shared" si="10"/>
        <v>353.84968399764051</v>
      </c>
      <c r="H18">
        <f t="shared" si="4"/>
        <v>71666.382502498876</v>
      </c>
      <c r="I18">
        <f t="shared" si="5"/>
        <v>936257.57894563116</v>
      </c>
      <c r="N18" s="4">
        <f>Input!J19</f>
        <v>16.291421285714279</v>
      </c>
      <c r="O18">
        <f t="shared" si="6"/>
        <v>15.617121285714278</v>
      </c>
      <c r="P18">
        <f t="shared" si="7"/>
        <v>28.063728023085297</v>
      </c>
      <c r="Q18">
        <f t="shared" si="8"/>
        <v>154.91801927476962</v>
      </c>
      <c r="R18">
        <f t="shared" si="9"/>
        <v>243.89447725270998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-5.89581280836628</v>
      </c>
      <c r="E19" s="4">
        <f>Input!I20</f>
        <v>105.86510214285714</v>
      </c>
      <c r="F19">
        <f t="shared" si="3"/>
        <v>104.37498242857143</v>
      </c>
      <c r="G19">
        <f t="shared" si="10"/>
        <v>382.26129431200297</v>
      </c>
      <c r="H19">
        <f t="shared" si="4"/>
        <v>77220.802332175779</v>
      </c>
      <c r="I19">
        <f t="shared" si="5"/>
        <v>882082.42067894118</v>
      </c>
      <c r="N19" s="4">
        <f>Input!J20</f>
        <v>18.231074428571432</v>
      </c>
      <c r="O19">
        <f t="shared" si="6"/>
        <v>17.556774428571433</v>
      </c>
      <c r="P19">
        <f t="shared" si="7"/>
        <v>28.411610314362445</v>
      </c>
      <c r="Q19">
        <f t="shared" si="8"/>
        <v>117.82746210745634</v>
      </c>
      <c r="R19">
        <f t="shared" si="9"/>
        <v>308.24032833573978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-5.8835807722097861</v>
      </c>
      <c r="E20" s="4">
        <f>Input!I21</f>
        <v>128.108678</v>
      </c>
      <c r="F20">
        <f t="shared" si="3"/>
        <v>126.61855828571429</v>
      </c>
      <c r="G20">
        <f t="shared" si="10"/>
        <v>410.9991778939592</v>
      </c>
      <c r="H20">
        <f t="shared" si="4"/>
        <v>80872.33680876928</v>
      </c>
      <c r="I20">
        <f t="shared" si="5"/>
        <v>828927.48119956744</v>
      </c>
      <c r="N20" s="4">
        <f>Input!J21</f>
        <v>22.243575857142858</v>
      </c>
      <c r="O20">
        <f t="shared" si="6"/>
        <v>21.569275857142859</v>
      </c>
      <c r="P20">
        <f t="shared" si="7"/>
        <v>28.737883581956236</v>
      </c>
      <c r="Q20">
        <f t="shared" si="8"/>
        <v>51.388936712254022</v>
      </c>
      <c r="R20">
        <f t="shared" si="9"/>
        <v>465.23366100152583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-5.8720481017569268</v>
      </c>
      <c r="E21" s="4">
        <f>Input!I22</f>
        <v>153.65715642857143</v>
      </c>
      <c r="F21">
        <f t="shared" si="3"/>
        <v>152.1670367142857</v>
      </c>
      <c r="G21">
        <f t="shared" si="10"/>
        <v>440.04413053278608</v>
      </c>
      <c r="H21">
        <f t="shared" si="4"/>
        <v>82873.221145385673</v>
      </c>
      <c r="I21">
        <f t="shared" si="5"/>
        <v>776882.87210893515</v>
      </c>
      <c r="N21" s="4">
        <f>Input!J22</f>
        <v>25.548478428571428</v>
      </c>
      <c r="O21">
        <f t="shared" si="6"/>
        <v>24.87417842857143</v>
      </c>
      <c r="P21">
        <f t="shared" si="7"/>
        <v>29.044952638826878</v>
      </c>
      <c r="Q21">
        <f t="shared" si="8"/>
        <v>17.395357512931959</v>
      </c>
      <c r="R21">
        <f t="shared" si="9"/>
        <v>618.7247524964082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-5.8611391313478132</v>
      </c>
      <c r="E22" s="4">
        <f>Input!I23</f>
        <v>181.42832742857144</v>
      </c>
      <c r="F22">
        <f t="shared" si="3"/>
        <v>179.93820771428571</v>
      </c>
      <c r="G22">
        <f t="shared" si="10"/>
        <v>469.37897368913065</v>
      </c>
      <c r="H22">
        <f t="shared" si="4"/>
        <v>83775.957008104931</v>
      </c>
      <c r="I22">
        <f t="shared" si="5"/>
        <v>726031.38074849686</v>
      </c>
      <c r="N22" s="4">
        <f>Input!J23</f>
        <v>27.77117100000001</v>
      </c>
      <c r="O22">
        <f t="shared" si="6"/>
        <v>27.096871000000011</v>
      </c>
      <c r="P22">
        <f t="shared" si="7"/>
        <v>29.334843156344569</v>
      </c>
      <c r="Q22">
        <f t="shared" si="8"/>
        <v>5.0085193725735095</v>
      </c>
      <c r="R22">
        <f t="shared" si="9"/>
        <v>734.24041799064162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-5.8507898472989339</v>
      </c>
      <c r="E23" s="4">
        <f>Input!I24</f>
        <v>213.52001328571427</v>
      </c>
      <c r="F23">
        <f t="shared" si="3"/>
        <v>212.02989357142854</v>
      </c>
      <c r="G23">
        <f t="shared" si="10"/>
        <v>498.98825118740388</v>
      </c>
      <c r="H23">
        <f t="shared" si="4"/>
        <v>82345.09900565799</v>
      </c>
      <c r="I23">
        <f t="shared" si="5"/>
        <v>676449.45457808091</v>
      </c>
      <c r="N23" s="4">
        <f>Input!J24</f>
        <v>32.091685857142835</v>
      </c>
      <c r="O23">
        <f t="shared" si="6"/>
        <v>31.417385857142836</v>
      </c>
      <c r="P23">
        <f t="shared" si="7"/>
        <v>29.609277498273237</v>
      </c>
      <c r="Q23">
        <f t="shared" si="8"/>
        <v>3.269255837414117</v>
      </c>
      <c r="R23">
        <f t="shared" si="9"/>
        <v>987.05213409659871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-5.8409456118328746</v>
      </c>
      <c r="E24" s="4">
        <f>Input!I25</f>
        <v>249.82399314285718</v>
      </c>
      <c r="F24">
        <f t="shared" si="3"/>
        <v>248.33387342857145</v>
      </c>
      <c r="G24">
        <f t="shared" si="10"/>
        <v>528.85798365056792</v>
      </c>
      <c r="H24">
        <f t="shared" si="4"/>
        <v>78693.776415842818</v>
      </c>
      <c r="I24">
        <f t="shared" si="5"/>
        <v>628208.00820717227</v>
      </c>
      <c r="N24" s="4">
        <f>Input!J25</f>
        <v>36.303979857142906</v>
      </c>
      <c r="O24">
        <f t="shared" si="6"/>
        <v>35.629679857142904</v>
      </c>
      <c r="P24">
        <f t="shared" si="7"/>
        <v>29.869732463164006</v>
      </c>
      <c r="Q24">
        <f t="shared" si="8"/>
        <v>33.176993981404294</v>
      </c>
      <c r="R24">
        <f t="shared" si="9"/>
        <v>1269.4740867224948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-5.8315594169800686</v>
      </c>
      <c r="E25" s="4">
        <f>Input!I26</f>
        <v>291.20603485714287</v>
      </c>
      <c r="F25">
        <f t="shared" si="3"/>
        <v>289.71591514285717</v>
      </c>
      <c r="G25">
        <f t="shared" si="10"/>
        <v>558.97546753763777</v>
      </c>
      <c r="H25">
        <f t="shared" si="4"/>
        <v>72500.706555837605</v>
      </c>
      <c r="I25">
        <f t="shared" si="5"/>
        <v>581373.09214268241</v>
      </c>
      <c r="N25" s="4">
        <f>Input!J26</f>
        <v>41.382041714285691</v>
      </c>
      <c r="O25">
        <f t="shared" si="6"/>
        <v>40.707741714285689</v>
      </c>
      <c r="P25">
        <f t="shared" si="7"/>
        <v>30.117483887069849</v>
      </c>
      <c r="Q25">
        <f t="shared" si="8"/>
        <v>112.15356084690637</v>
      </c>
      <c r="R25">
        <f t="shared" si="9"/>
        <v>1657.120235476995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-5.8225905269368008</v>
      </c>
      <c r="E26" s="4">
        <f>Input!I27</f>
        <v>337.89922971428575</v>
      </c>
      <c r="F26">
        <f t="shared" si="3"/>
        <v>336.40911000000006</v>
      </c>
      <c r="G26">
        <f t="shared" si="10"/>
        <v>589.32910908163308</v>
      </c>
      <c r="H26">
        <f t="shared" si="4"/>
        <v>63968.525935453246</v>
      </c>
      <c r="I26">
        <f t="shared" si="5"/>
        <v>536006.45231168147</v>
      </c>
      <c r="N26" s="4">
        <f>Input!J27</f>
        <v>46.693194857142885</v>
      </c>
      <c r="O26">
        <f t="shared" si="6"/>
        <v>46.018894857142882</v>
      </c>
      <c r="P26">
        <f t="shared" si="7"/>
        <v>30.353641543995312</v>
      </c>
      <c r="Q26">
        <f t="shared" si="8"/>
        <v>245.40016136508092</v>
      </c>
      <c r="R26">
        <f t="shared" si="9"/>
        <v>2117.7386838727716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-5.8140034095778921</v>
      </c>
      <c r="E27" s="4">
        <f>Input!I28</f>
        <v>388.93791357142857</v>
      </c>
      <c r="F27">
        <f t="shared" si="3"/>
        <v>387.44779385714287</v>
      </c>
      <c r="G27">
        <f t="shared" si="10"/>
        <v>619.90828585644567</v>
      </c>
      <c r="H27">
        <f t="shared" si="4"/>
        <v>54037.880340557924</v>
      </c>
      <c r="I27">
        <f t="shared" si="5"/>
        <v>492166.00229969481</v>
      </c>
      <c r="N27" s="4">
        <f>Input!J28</f>
        <v>51.038683857142814</v>
      </c>
      <c r="O27">
        <f t="shared" si="6"/>
        <v>50.364383857142812</v>
      </c>
      <c r="P27">
        <f t="shared" si="7"/>
        <v>30.579176774812545</v>
      </c>
      <c r="Q27">
        <f t="shared" si="8"/>
        <v>391.45441929069176</v>
      </c>
      <c r="R27">
        <f t="shared" si="9"/>
        <v>2536.5711613096273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-5.805766886231587</v>
      </c>
      <c r="E28" s="4">
        <f>Input!I29</f>
        <v>444.39700857142861</v>
      </c>
      <c r="F28">
        <f t="shared" si="3"/>
        <v>442.90688885714292</v>
      </c>
      <c r="G28">
        <f t="shared" si="10"/>
        <v>650.70323044891325</v>
      </c>
      <c r="H28">
        <f t="shared" si="4"/>
        <v>43179.3195789237</v>
      </c>
      <c r="I28">
        <f t="shared" si="5"/>
        <v>449906.22509587859</v>
      </c>
      <c r="N28" s="4">
        <f>Input!J29</f>
        <v>55.459095000000048</v>
      </c>
      <c r="O28">
        <f t="shared" si="6"/>
        <v>54.784795000000045</v>
      </c>
      <c r="P28">
        <f t="shared" si="7"/>
        <v>30.794944592467626</v>
      </c>
      <c r="Q28">
        <f t="shared" si="8"/>
        <v>575.51292257578336</v>
      </c>
      <c r="R28">
        <f t="shared" si="9"/>
        <v>3001.3737631920299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-5.7978534483081789</v>
      </c>
      <c r="E29" s="4">
        <f>Input!I30</f>
        <v>502.67817400000007</v>
      </c>
      <c r="F29">
        <f t="shared" si="3"/>
        <v>501.18805428571437</v>
      </c>
      <c r="G29">
        <f t="shared" si="10"/>
        <v>681.70493198836527</v>
      </c>
      <c r="H29">
        <f t="shared" si="4"/>
        <v>32586.343135513824</v>
      </c>
      <c r="I29">
        <f t="shared" si="5"/>
        <v>409278.51735423377</v>
      </c>
      <c r="N29" s="4">
        <f>Input!J30</f>
        <v>58.281165428571455</v>
      </c>
      <c r="O29">
        <f t="shared" si="6"/>
        <v>57.606865428571453</v>
      </c>
      <c r="P29">
        <f t="shared" si="7"/>
        <v>31.001701539451982</v>
      </c>
      <c r="Q29">
        <f t="shared" si="8"/>
        <v>707.83474556690669</v>
      </c>
      <c r="R29">
        <f t="shared" si="9"/>
        <v>3318.5509445055409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-5.7902387029685389</v>
      </c>
      <c r="E30" s="4">
        <f>Input!I31</f>
        <v>561.24237900000003</v>
      </c>
      <c r="F30">
        <f t="shared" si="3"/>
        <v>559.75225928571433</v>
      </c>
      <c r="G30">
        <f t="shared" si="10"/>
        <v>712.90505223034245</v>
      </c>
      <c r="H30">
        <f t="shared" si="4"/>
        <v>23455.777986740133</v>
      </c>
      <c r="I30">
        <f t="shared" si="5"/>
        <v>370331.4863633911</v>
      </c>
      <c r="N30" s="4">
        <f>Input!J31</f>
        <v>58.564204999999959</v>
      </c>
      <c r="O30">
        <f t="shared" si="6"/>
        <v>57.889904999999956</v>
      </c>
      <c r="P30">
        <f t="shared" si="7"/>
        <v>31.200120241977146</v>
      </c>
      <c r="Q30">
        <f t="shared" si="8"/>
        <v>712.34461042958674</v>
      </c>
      <c r="R30">
        <f t="shared" si="9"/>
        <v>3351.2411009090201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-5.782900919653839</v>
      </c>
      <c r="E31" s="4">
        <f>Input!I32</f>
        <v>621.19680742857145</v>
      </c>
      <c r="F31">
        <f t="shared" si="3"/>
        <v>619.70668771428575</v>
      </c>
      <c r="G31">
        <f t="shared" si="10"/>
        <v>744.2958535991329</v>
      </c>
      <c r="H31">
        <f t="shared" si="4"/>
        <v>15522.460255881961</v>
      </c>
      <c r="I31">
        <f t="shared" si="5"/>
        <v>333111.2077931884</v>
      </c>
      <c r="N31" s="4">
        <f>Input!J32</f>
        <v>59.954428428571418</v>
      </c>
      <c r="O31">
        <f t="shared" si="6"/>
        <v>59.280128428571416</v>
      </c>
      <c r="P31">
        <f t="shared" si="7"/>
        <v>31.390801368790488</v>
      </c>
      <c r="Q31">
        <f t="shared" si="8"/>
        <v>777.81456384742876</v>
      </c>
      <c r="R31">
        <f t="shared" si="9"/>
        <v>3514.1336265079208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-5.7758206562253882</v>
      </c>
      <c r="E32" s="4">
        <f>Input!I33</f>
        <v>681.6840161428571</v>
      </c>
      <c r="F32">
        <f t="shared" si="3"/>
        <v>680.19389642857141</v>
      </c>
      <c r="G32">
        <f t="shared" si="10"/>
        <v>775.87013713061015</v>
      </c>
      <c r="H32">
        <f t="shared" si="4"/>
        <v>9153.9430348744536</v>
      </c>
      <c r="I32">
        <f t="shared" si="5"/>
        <v>297661.45066540496</v>
      </c>
      <c r="N32" s="4">
        <f>Input!J33</f>
        <v>60.487208714285657</v>
      </c>
      <c r="O32">
        <f t="shared" si="6"/>
        <v>59.812908714285655</v>
      </c>
      <c r="P32">
        <f t="shared" si="7"/>
        <v>31.574283531477239</v>
      </c>
      <c r="Q32">
        <f t="shared" si="8"/>
        <v>797.41995221514162</v>
      </c>
      <c r="R32">
        <f t="shared" si="9"/>
        <v>3577.584048863469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-5.768980448510546</v>
      </c>
      <c r="E33" s="4">
        <f>Input!I34</f>
        <v>740.95582000000002</v>
      </c>
      <c r="F33">
        <f t="shared" si="3"/>
        <v>739.46570028571432</v>
      </c>
      <c r="G33">
        <f t="shared" si="10"/>
        <v>807.62118866833305</v>
      </c>
      <c r="H33">
        <f t="shared" si="4"/>
        <v>4645.1705966732761</v>
      </c>
      <c r="I33">
        <f t="shared" si="5"/>
        <v>264023.87474598538</v>
      </c>
      <c r="N33" s="4">
        <f>Input!J34</f>
        <v>59.271803857142913</v>
      </c>
      <c r="O33">
        <f t="shared" si="6"/>
        <v>58.597503857142911</v>
      </c>
      <c r="P33">
        <f t="shared" si="7"/>
        <v>31.75105153772294</v>
      </c>
      <c r="Q33">
        <f t="shared" si="8"/>
        <v>720.73200213888992</v>
      </c>
      <c r="R33">
        <f t="shared" si="9"/>
        <v>3433.6674582878782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-5.7623645507726549</v>
      </c>
      <c r="E34" s="4">
        <f>Input!I35</f>
        <v>798.10482742857141</v>
      </c>
      <c r="F34">
        <f t="shared" si="3"/>
        <v>796.61470771428571</v>
      </c>
      <c r="G34">
        <f t="shared" si="10"/>
        <v>839.54273198439319</v>
      </c>
      <c r="H34">
        <f t="shared" si="4"/>
        <v>1842.815267734936</v>
      </c>
      <c r="I34">
        <f t="shared" si="5"/>
        <v>232238.20458243729</v>
      </c>
      <c r="N34" s="4">
        <f>Input!J35</f>
        <v>57.149007428571394</v>
      </c>
      <c r="O34">
        <f t="shared" si="6"/>
        <v>56.474707428571392</v>
      </c>
      <c r="P34">
        <f t="shared" si="7"/>
        <v>31.921543316060188</v>
      </c>
      <c r="Q34">
        <f t="shared" si="8"/>
        <v>602.85786793590808</v>
      </c>
      <c r="R34">
        <f t="shared" si="9"/>
        <v>3189.3925791427368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-5.7559587173988573</v>
      </c>
      <c r="E35" s="4">
        <f>Input!I36</f>
        <v>856.25279785714281</v>
      </c>
      <c r="F35">
        <f t="shared" si="3"/>
        <v>854.76267814285711</v>
      </c>
      <c r="G35">
        <f t="shared" si="10"/>
        <v>871.62888774531802</v>
      </c>
      <c r="H35">
        <f t="shared" si="4"/>
        <v>284.46902635414472</v>
      </c>
      <c r="I35">
        <f t="shared" si="5"/>
        <v>202342.38364475497</v>
      </c>
      <c r="N35" s="4">
        <f>Input!J36</f>
        <v>58.147970428571398</v>
      </c>
      <c r="O35">
        <f t="shared" si="6"/>
        <v>57.473670428571396</v>
      </c>
      <c r="P35">
        <f t="shared" si="7"/>
        <v>32.086155760924861</v>
      </c>
      <c r="Q35">
        <f t="shared" si="8"/>
        <v>644.52590099996792</v>
      </c>
      <c r="R35">
        <f t="shared" si="9"/>
        <v>3303.2227925320421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-5.7497500181916807</v>
      </c>
      <c r="E36" s="4">
        <f>Input!I37</f>
        <v>914.96684728571438</v>
      </c>
      <c r="F36">
        <f t="shared" si="3"/>
        <v>913.47672757142868</v>
      </c>
      <c r="G36">
        <f t="shared" si="10"/>
        <v>903.8741374394026</v>
      </c>
      <c r="H36">
        <f t="shared" si="4"/>
        <v>92.209737243684643</v>
      </c>
      <c r="I36">
        <f t="shared" si="5"/>
        <v>174372.71142143762</v>
      </c>
      <c r="N36" s="4">
        <f>Input!J37</f>
        <v>58.71404942857157</v>
      </c>
      <c r="O36">
        <f t="shared" si="6"/>
        <v>58.039749428571568</v>
      </c>
      <c r="P36">
        <f t="shared" si="7"/>
        <v>32.245249694084585</v>
      </c>
      <c r="Q36">
        <f t="shared" si="8"/>
        <v>665.35621655244904</v>
      </c>
      <c r="R36">
        <f t="shared" si="9"/>
        <v>3368.6125137313738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-5.7437266812423626</v>
      </c>
      <c r="E37" s="4">
        <f>Input!I38</f>
        <v>973.11481771428578</v>
      </c>
      <c r="F37">
        <f t="shared" si="3"/>
        <v>971.62469800000008</v>
      </c>
      <c r="G37">
        <f t="shared" si="10"/>
        <v>936.27329153754363</v>
      </c>
      <c r="H37">
        <f t="shared" si="4"/>
        <v>1249.7219388738079</v>
      </c>
      <c r="I37">
        <f t="shared" si="5"/>
        <v>148363.9658372837</v>
      </c>
      <c r="N37" s="4">
        <f>Input!J38</f>
        <v>58.147970428571398</v>
      </c>
      <c r="O37">
        <f t="shared" si="6"/>
        <v>57.473670428571396</v>
      </c>
      <c r="P37">
        <f t="shared" si="7"/>
        <v>32.399154098140997</v>
      </c>
      <c r="Q37">
        <f t="shared" si="8"/>
        <v>628.73136920502077</v>
      </c>
      <c r="R37">
        <f t="shared" si="9"/>
        <v>3303.2227925320421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-5.7378779585864921</v>
      </c>
      <c r="E38" s="4">
        <f>Input!I39</f>
        <v>1030.8465535714288</v>
      </c>
      <c r="F38">
        <f t="shared" si="3"/>
        <v>1029.356433857143</v>
      </c>
      <c r="G38">
        <f t="shared" si="10"/>
        <v>968.82146128423904</v>
      </c>
      <c r="H38">
        <f t="shared" si="4"/>
        <v>3664.4829044022322</v>
      </c>
      <c r="I38">
        <f t="shared" si="5"/>
        <v>124349.5129692465</v>
      </c>
      <c r="N38" s="4">
        <f>Input!J39</f>
        <v>57.731735857143008</v>
      </c>
      <c r="O38">
        <f t="shared" si="6"/>
        <v>57.057435857143005</v>
      </c>
      <c r="P38">
        <f t="shared" si="7"/>
        <v>32.548169746695436</v>
      </c>
      <c r="Q38">
        <f t="shared" si="8"/>
        <v>600.70412527273368</v>
      </c>
      <c r="R38">
        <f t="shared" si="9"/>
        <v>3255.5509865919885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-5.7321940107895042</v>
      </c>
      <c r="E39" s="4">
        <f>Input!I40</f>
        <v>1089.6604992857142</v>
      </c>
      <c r="F39">
        <f t="shared" si="3"/>
        <v>1088.1703795714284</v>
      </c>
      <c r="G39">
        <f t="shared" si="10"/>
        <v>1001.5140336157918</v>
      </c>
      <c r="H39">
        <f t="shared" si="4"/>
        <v>7509.3222943829651</v>
      </c>
      <c r="I39">
        <f t="shared" si="5"/>
        <v>102361.4057201353</v>
      </c>
      <c r="N39" s="4">
        <f>Input!J40</f>
        <v>58.81394571428541</v>
      </c>
      <c r="O39">
        <f t="shared" si="6"/>
        <v>58.139645714285408</v>
      </c>
      <c r="P39">
        <f t="shared" si="7"/>
        <v>32.692572331552803</v>
      </c>
      <c r="Q39">
        <f t="shared" si="8"/>
        <v>647.55354374617821</v>
      </c>
      <c r="R39">
        <f t="shared" si="9"/>
        <v>3380.2184037826255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-5.726665807348752</v>
      </c>
      <c r="E40" s="4">
        <f>Input!I41</f>
        <v>1151.0467747142857</v>
      </c>
      <c r="F40">
        <f t="shared" si="3"/>
        <v>1149.5566549999999</v>
      </c>
      <c r="G40">
        <f t="shared" si="10"/>
        <v>1034.346648784169</v>
      </c>
      <c r="H40">
        <f t="shared" si="4"/>
        <v>13273.345532251782</v>
      </c>
      <c r="I40">
        <f t="shared" si="5"/>
        <v>82430.472851660699</v>
      </c>
      <c r="N40" s="4">
        <f>Input!J41</f>
        <v>61.38627542857148</v>
      </c>
      <c r="O40">
        <f t="shared" si="6"/>
        <v>60.711975428571478</v>
      </c>
      <c r="P40">
        <f t="shared" si="7"/>
        <v>32.832615168377167</v>
      </c>
      <c r="Q40">
        <f t="shared" si="8"/>
        <v>777.2587285177018</v>
      </c>
      <c r="R40">
        <f t="shared" si="9"/>
        <v>3685.943960439467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-5.7212850403803905</v>
      </c>
      <c r="E41" s="4">
        <f>Input!I42</f>
        <v>1215.8628229999999</v>
      </c>
      <c r="F41">
        <f t="shared" si="3"/>
        <v>1214.3727032857141</v>
      </c>
      <c r="G41">
        <f t="shared" si="10"/>
        <v>1067.3151803313904</v>
      </c>
      <c r="H41">
        <f t="shared" si="4"/>
        <v>21625.915057461458</v>
      </c>
      <c r="I41">
        <f t="shared" si="5"/>
        <v>64586.399566252549</v>
      </c>
      <c r="N41" s="4">
        <f>Input!J42</f>
        <v>64.81604828571426</v>
      </c>
      <c r="O41">
        <f t="shared" si="6"/>
        <v>64.141748285714257</v>
      </c>
      <c r="P41">
        <f t="shared" si="7"/>
        <v>32.968531547221446</v>
      </c>
      <c r="Q41">
        <f t="shared" si="8"/>
        <v>971.76944182504837</v>
      </c>
      <c r="R41">
        <f t="shared" si="9"/>
        <v>4114.1638731479279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-5.7160440495197911</v>
      </c>
      <c r="E42" s="4">
        <f>Input!I43</f>
        <v>1280.2626367142857</v>
      </c>
      <c r="F42">
        <f t="shared" si="3"/>
        <v>1278.7725169999999</v>
      </c>
      <c r="G42">
        <f t="shared" si="10"/>
        <v>1100.4157171138515</v>
      </c>
      <c r="H42">
        <f t="shared" si="4"/>
        <v>31811.148065627563</v>
      </c>
      <c r="I42">
        <f t="shared" si="5"/>
        <v>48857.800651932841</v>
      </c>
      <c r="N42" s="4">
        <f>Input!J43</f>
        <v>64.399813714285756</v>
      </c>
      <c r="O42">
        <f t="shared" si="6"/>
        <v>63.725513714285754</v>
      </c>
      <c r="P42">
        <f t="shared" si="7"/>
        <v>33.100536782461106</v>
      </c>
      <c r="Q42">
        <f t="shared" si="8"/>
        <v>937.88921207479177</v>
      </c>
      <c r="R42">
        <f t="shared" si="9"/>
        <v>4060.9410981496217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-5.7109357563315104</v>
      </c>
      <c r="E43" s="4">
        <f>Input!I44</f>
        <v>1344.762346857143</v>
      </c>
      <c r="F43">
        <f t="shared" si="3"/>
        <v>1343.2722271428572</v>
      </c>
      <c r="G43">
        <f t="shared" si="10"/>
        <v>1133.6445471209677</v>
      </c>
      <c r="H43">
        <f t="shared" si="4"/>
        <v>43943.76423135971</v>
      </c>
      <c r="I43">
        <f t="shared" si="5"/>
        <v>35272.287059097536</v>
      </c>
      <c r="N43" s="4">
        <f>Input!J44</f>
        <v>64.499710142857339</v>
      </c>
      <c r="O43">
        <f t="shared" si="6"/>
        <v>63.825410142857336</v>
      </c>
      <c r="P43">
        <f t="shared" si="7"/>
        <v>33.228830007116017</v>
      </c>
      <c r="Q43">
        <f t="shared" si="8"/>
        <v>936.15071600284034</v>
      </c>
      <c r="R43">
        <f t="shared" si="9"/>
        <v>4073.682979903956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-5.7059536068194143</v>
      </c>
      <c r="E44" s="4">
        <f>Input!I45</f>
        <v>1410.0196037142855</v>
      </c>
      <c r="F44">
        <f t="shared" si="3"/>
        <v>1408.5294839999997</v>
      </c>
      <c r="G44">
        <f t="shared" si="10"/>
        <v>1166.9981428698629</v>
      </c>
      <c r="H44">
        <f t="shared" si="4"/>
        <v>58337.388748122488</v>
      </c>
      <c r="I44">
        <f t="shared" si="5"/>
        <v>23856.526656659877</v>
      </c>
      <c r="N44" s="4">
        <f>Input!J45</f>
        <v>65.257256857142465</v>
      </c>
      <c r="O44">
        <f t="shared" si="6"/>
        <v>64.582956857142463</v>
      </c>
      <c r="P44">
        <f t="shared" si="7"/>
        <v>33.35359574889516</v>
      </c>
      <c r="Q44">
        <f t="shared" si="8"/>
        <v>975.27299522930923</v>
      </c>
      <c r="R44">
        <f t="shared" si="9"/>
        <v>4170.9583164115247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-5.7010915208654511</v>
      </c>
      <c r="E45" s="4">
        <f>Input!I46</f>
        <v>1473.320558285714</v>
      </c>
      <c r="F45">
        <f t="shared" si="3"/>
        <v>1471.8304385714282</v>
      </c>
      <c r="G45">
        <f t="shared" si="10"/>
        <v>1200.4731481889298</v>
      </c>
      <c r="H45">
        <f t="shared" si="4"/>
        <v>73634.779043731542</v>
      </c>
      <c r="I45">
        <f t="shared" si="5"/>
        <v>14636.299813193324</v>
      </c>
      <c r="N45" s="4">
        <f>Input!J46</f>
        <v>63.30095457142852</v>
      </c>
      <c r="O45">
        <f t="shared" si="6"/>
        <v>62.626654571428517</v>
      </c>
      <c r="P45">
        <f t="shared" si="7"/>
        <v>33.475005319066817</v>
      </c>
      <c r="Q45">
        <f t="shared" si="8"/>
        <v>849.81865413272044</v>
      </c>
      <c r="R45">
        <f t="shared" si="9"/>
        <v>3922.0978628090284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-5.6963438476185431</v>
      </c>
      <c r="E46" s="4">
        <f>Input!I47</f>
        <v>1535.3561597142857</v>
      </c>
      <c r="F46">
        <f t="shared" si="3"/>
        <v>1533.8660399999999</v>
      </c>
      <c r="G46">
        <f t="shared" si="10"/>
        <v>1234.0663662291513</v>
      </c>
      <c r="H46">
        <f t="shared" si="4"/>
        <v>89879.84439310724</v>
      </c>
      <c r="I46">
        <f t="shared" si="5"/>
        <v>7636.5503629016766</v>
      </c>
      <c r="N46" s="4">
        <f>Input!J47</f>
        <v>62.035601428571681</v>
      </c>
      <c r="O46">
        <f t="shared" si="6"/>
        <v>61.361301428571679</v>
      </c>
      <c r="P46">
        <f t="shared" si="7"/>
        <v>33.59321804022143</v>
      </c>
      <c r="Q46">
        <f t="shared" si="8"/>
        <v>771.06645506237305</v>
      </c>
      <c r="R46">
        <f t="shared" si="9"/>
        <v>3765.209313008033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-5.691705326012646</v>
      </c>
      <c r="E47" s="4">
        <f>Input!I48</f>
        <v>1596.5592918571426</v>
      </c>
      <c r="F47">
        <f t="shared" si="3"/>
        <v>1595.0691721428568</v>
      </c>
      <c r="G47">
        <f t="shared" si="10"/>
        <v>1267.7747485639902</v>
      </c>
      <c r="H47">
        <f t="shared" si="4"/>
        <v>107121.63970582256</v>
      </c>
      <c r="I47">
        <f t="shared" si="5"/>
        <v>2881.4324436219395</v>
      </c>
      <c r="N47" s="4">
        <f>Input!J48</f>
        <v>61.20313214285693</v>
      </c>
      <c r="O47">
        <f t="shared" si="6"/>
        <v>60.528832142856928</v>
      </c>
      <c r="P47">
        <f t="shared" si="7"/>
        <v>33.708382334839008</v>
      </c>
      <c r="Q47">
        <f t="shared" si="8"/>
        <v>719.3365279044084</v>
      </c>
      <c r="R47">
        <f t="shared" si="9"/>
        <v>3663.7395205781499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-5.6871710497221581</v>
      </c>
      <c r="E48" s="4">
        <f>Input!I49</f>
        <v>1656.2972782857144</v>
      </c>
      <c r="F48">
        <f t="shared" si="3"/>
        <v>1654.8071585714285</v>
      </c>
      <c r="G48">
        <f t="shared" si="10"/>
        <v>1301.5953852571724</v>
      </c>
      <c r="H48">
        <f t="shared" si="4"/>
        <v>124758.55680780145</v>
      </c>
      <c r="I48">
        <f t="shared" si="5"/>
        <v>394.35363233476443</v>
      </c>
      <c r="N48" s="4">
        <f>Input!J49</f>
        <v>59.73798642857173</v>
      </c>
      <c r="O48">
        <f t="shared" si="6"/>
        <v>59.063686428571728</v>
      </c>
      <c r="P48">
        <f t="shared" si="7"/>
        <v>33.820636693182287</v>
      </c>
      <c r="Q48">
        <f t="shared" si="8"/>
        <v>637.21155994334492</v>
      </c>
      <c r="R48">
        <f t="shared" si="9"/>
        <v>3488.5190545326482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-5.6827364359693773</v>
      </c>
      <c r="E49" s="4">
        <f>Input!I50</f>
        <v>1715.136198142857</v>
      </c>
      <c r="F49">
        <f t="shared" si="3"/>
        <v>1713.6460784285712</v>
      </c>
      <c r="G49">
        <f t="shared" si="10"/>
        <v>1335.5254957933885</v>
      </c>
      <c r="H49">
        <f t="shared" si="4"/>
        <v>142975.17501237002</v>
      </c>
      <c r="I49">
        <f t="shared" si="5"/>
        <v>198.0147509816706</v>
      </c>
      <c r="N49" s="4">
        <f>Input!J50</f>
        <v>58.838919857142628</v>
      </c>
      <c r="O49">
        <f t="shared" si="6"/>
        <v>58.164619857142625</v>
      </c>
      <c r="P49">
        <f t="shared" si="7"/>
        <v>33.930110536216148</v>
      </c>
      <c r="Q49">
        <f t="shared" si="8"/>
        <v>587.31144202607231</v>
      </c>
      <c r="R49">
        <f t="shared" si="9"/>
        <v>3383.1230031259101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-5.6783971976868139</v>
      </c>
      <c r="E50" s="4">
        <f>Input!I51</f>
        <v>1772.1936338571431</v>
      </c>
      <c r="F50">
        <f t="shared" si="3"/>
        <v>1770.7035141428573</v>
      </c>
      <c r="G50">
        <f t="shared" si="10"/>
        <v>1369.5624207803135</v>
      </c>
      <c r="H50">
        <f t="shared" si="4"/>
        <v>160914.17678409713</v>
      </c>
      <c r="I50">
        <f t="shared" si="5"/>
        <v>2314.4466702640771</v>
      </c>
      <c r="N50" s="4">
        <f>Input!J51</f>
        <v>57.057435714286157</v>
      </c>
      <c r="O50">
        <f t="shared" si="6"/>
        <v>56.383135714286155</v>
      </c>
      <c r="P50">
        <f t="shared" si="7"/>
        <v>34.036924986924895</v>
      </c>
      <c r="Q50">
        <f t="shared" si="8"/>
        <v>499.35313387163546</v>
      </c>
      <c r="R50">
        <f t="shared" si="9"/>
        <v>3179.0579929756109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-5.6741493186104686</v>
      </c>
      <c r="E51" s="4">
        <f>Input!I52</f>
        <v>1828.0939375714286</v>
      </c>
      <c r="F51">
        <f t="shared" si="3"/>
        <v>1826.6038178571428</v>
      </c>
      <c r="G51">
        <f t="shared" si="10"/>
        <v>1403.7036143417647</v>
      </c>
      <c r="H51">
        <f t="shared" si="4"/>
        <v>178844.58213334819</v>
      </c>
      <c r="I51">
        <f t="shared" si="5"/>
        <v>6765.044400306484</v>
      </c>
      <c r="N51" s="4">
        <f>Input!J52</f>
        <v>55.900303714285428</v>
      </c>
      <c r="O51">
        <f t="shared" si="6"/>
        <v>55.226003714285426</v>
      </c>
      <c r="P51">
        <f t="shared" si="7"/>
        <v>34.14119356145131</v>
      </c>
      <c r="Q51">
        <f t="shared" si="8"/>
        <v>444.56921918105661</v>
      </c>
      <c r="R51">
        <f t="shared" si="9"/>
        <v>3049.9114862502674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-5.6699890309413981</v>
      </c>
      <c r="E52" s="4">
        <f>Input!I53</f>
        <v>1883.7777992857141</v>
      </c>
      <c r="F52">
        <f t="shared" si="3"/>
        <v>1882.2876795714283</v>
      </c>
      <c r="G52">
        <f t="shared" si="10"/>
        <v>1437.9466371316153</v>
      </c>
      <c r="H52">
        <f t="shared" si="4"/>
        <v>197438.96199649971</v>
      </c>
      <c r="I52">
        <f t="shared" si="5"/>
        <v>13570.598723599027</v>
      </c>
      <c r="N52" s="4">
        <f>Input!J53</f>
        <v>55.683861714285513</v>
      </c>
      <c r="O52">
        <f t="shared" si="6"/>
        <v>55.00956171428551</v>
      </c>
      <c r="P52">
        <f t="shared" si="7"/>
        <v>34.243022789850663</v>
      </c>
      <c r="Q52">
        <f t="shared" si="8"/>
        <v>431.24913890006763</v>
      </c>
      <c r="R52">
        <f t="shared" si="9"/>
        <v>3026.0518799977863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-5.6659127952641635</v>
      </c>
      <c r="E53" s="4">
        <f>Input!I54</f>
        <v>1938.0131645714282</v>
      </c>
      <c r="F53">
        <f t="shared" si="3"/>
        <v>1936.5230448571424</v>
      </c>
      <c r="G53">
        <f t="shared" si="10"/>
        <v>1472.2891499065058</v>
      </c>
      <c r="H53">
        <f t="shared" si="4"/>
        <v>215513.10922103867</v>
      </c>
      <c r="I53">
        <f t="shared" si="5"/>
        <v>22751.325596667084</v>
      </c>
      <c r="N53" s="4">
        <f>Input!J54</f>
        <v>54.235365285714124</v>
      </c>
      <c r="O53">
        <f t="shared" si="6"/>
        <v>53.561065285714122</v>
      </c>
      <c r="P53">
        <f t="shared" si="7"/>
        <v>34.342512774890544</v>
      </c>
      <c r="Q53">
        <f t="shared" si="8"/>
        <v>369.35276061128326</v>
      </c>
      <c r="R53">
        <f t="shared" si="9"/>
        <v>2868.7877145405305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-5.6619172824539747</v>
      </c>
      <c r="E54" s="4">
        <f>Input!I55</f>
        <v>1988.6772372857142</v>
      </c>
      <c r="F54">
        <f t="shared" si="3"/>
        <v>1987.1871175714284</v>
      </c>
      <c r="G54">
        <f t="shared" si="10"/>
        <v>1506.7289076026684</v>
      </c>
      <c r="H54">
        <f t="shared" si="4"/>
        <v>230840.09152638508</v>
      </c>
      <c r="I54">
        <f t="shared" si="5"/>
        <v>34326.893521761638</v>
      </c>
      <c r="N54" s="4">
        <f>Input!J55</f>
        <v>50.664072714286021</v>
      </c>
      <c r="O54">
        <f t="shared" si="6"/>
        <v>49.989772714286019</v>
      </c>
      <c r="P54">
        <f t="shared" si="7"/>
        <v>34.439757696162488</v>
      </c>
      <c r="Q54">
        <f t="shared" si="8"/>
        <v>241.80296706386736</v>
      </c>
      <c r="R54">
        <f t="shared" si="9"/>
        <v>2498.977376025975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-5.6579993573407563</v>
      </c>
      <c r="E55" s="4">
        <f>Input!I56</f>
        <v>2035.3038347142858</v>
      </c>
      <c r="F55">
        <f t="shared" si="3"/>
        <v>2033.813715</v>
      </c>
      <c r="G55">
        <f t="shared" si="10"/>
        <v>1541.2637538684787</v>
      </c>
      <c r="H55">
        <f t="shared" si="4"/>
        <v>242605.46421066314</v>
      </c>
      <c r="I55">
        <f t="shared" si="5"/>
        <v>48316.449067959285</v>
      </c>
      <c r="N55" s="4">
        <f>Input!J56</f>
        <v>46.626597428571586</v>
      </c>
      <c r="O55">
        <f t="shared" si="6"/>
        <v>45.952297428571583</v>
      </c>
      <c r="P55">
        <f t="shared" si="7"/>
        <v>34.534846265810408</v>
      </c>
      <c r="Q55">
        <f t="shared" si="8"/>
        <v>130.3581910540365</v>
      </c>
      <c r="R55">
        <f t="shared" si="9"/>
        <v>2111.6136389639064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-5.6541560639293271</v>
      </c>
      <c r="E56" s="4">
        <f>Input!I57</f>
        <v>2078.5089837142859</v>
      </c>
      <c r="F56">
        <f t="shared" si="3"/>
        <v>2077.0188640000001</v>
      </c>
      <c r="G56">
        <f t="shared" si="10"/>
        <v>1575.8916160098101</v>
      </c>
      <c r="H56">
        <f t="shared" si="4"/>
        <v>251128.51867822136</v>
      </c>
      <c r="I56">
        <f t="shared" si="5"/>
        <v>64738.64070192333</v>
      </c>
      <c r="N56" s="4">
        <f>Input!J57</f>
        <v>43.205149000000119</v>
      </c>
      <c r="O56">
        <f t="shared" si="6"/>
        <v>42.530849000000117</v>
      </c>
      <c r="P56">
        <f t="shared" si="7"/>
        <v>34.627862141331399</v>
      </c>
      <c r="Q56">
        <f t="shared" si="8"/>
        <v>62.457201288290463</v>
      </c>
      <c r="R56">
        <f t="shared" si="9"/>
        <v>1808.8731166608109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-5.6503846120011154</v>
      </c>
      <c r="E57" s="4">
        <f>Input!I58</f>
        <v>2118.8004908571429</v>
      </c>
      <c r="F57">
        <f t="shared" si="3"/>
        <v>2117.3103711428571</v>
      </c>
      <c r="G57">
        <f t="shared" si="10"/>
        <v>1610.6105003100267</v>
      </c>
      <c r="H57">
        <f t="shared" si="4"/>
        <v>256744.75910200697</v>
      </c>
      <c r="I57">
        <f t="shared" si="5"/>
        <v>83611.641071816674</v>
      </c>
      <c r="N57" s="4">
        <f>Input!J58</f>
        <v>40.291507142856972</v>
      </c>
      <c r="O57">
        <f t="shared" si="6"/>
        <v>39.617207142856969</v>
      </c>
      <c r="P57">
        <f t="shared" si="7"/>
        <v>34.718884300216658</v>
      </c>
      <c r="Q57">
        <f t="shared" si="8"/>
        <v>23.993566670731862</v>
      </c>
      <c r="R57">
        <f t="shared" si="9"/>
        <v>1569.5231018000372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-5.6466823649452991</v>
      </c>
      <c r="E58" s="4">
        <f>Input!I59</f>
        <v>2154.4468201428576</v>
      </c>
      <c r="F58">
        <f t="shared" si="3"/>
        <v>2152.9567004285718</v>
      </c>
      <c r="G58">
        <f t="shared" si="10"/>
        <v>1645.4184876906074</v>
      </c>
      <c r="H58">
        <f t="shared" si="4"/>
        <v>257595.03738924718</v>
      </c>
      <c r="I58">
        <f t="shared" si="5"/>
        <v>104953.16787313725</v>
      </c>
      <c r="N58" s="4">
        <f>Input!J59</f>
        <v>35.646329285714728</v>
      </c>
      <c r="O58">
        <f t="shared" si="6"/>
        <v>34.972029285714726</v>
      </c>
      <c r="P58">
        <f t="shared" si="7"/>
        <v>34.807987380580791</v>
      </c>
      <c r="Q58">
        <f t="shared" si="8"/>
        <v>2.6909746639970936E-2</v>
      </c>
      <c r="R58">
        <f t="shared" si="9"/>
        <v>1223.0428323608885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-5.6430468286864155</v>
      </c>
      <c r="E59" s="4">
        <f>Input!I60</f>
        <v>2187.4125985714286</v>
      </c>
      <c r="F59">
        <f t="shared" si="3"/>
        <v>2185.9224788571428</v>
      </c>
      <c r="G59">
        <f t="shared" si="10"/>
        <v>1680.3137296820282</v>
      </c>
      <c r="H59">
        <f t="shared" si="4"/>
        <v>255640.2072424239</v>
      </c>
      <c r="I59">
        <f t="shared" si="5"/>
        <v>128780.50341228314</v>
      </c>
      <c r="N59" s="4">
        <f>Input!J60</f>
        <v>32.965778428570957</v>
      </c>
      <c r="O59">
        <f t="shared" si="6"/>
        <v>32.291478428570954</v>
      </c>
      <c r="P59">
        <f t="shared" si="7"/>
        <v>34.895241991420882</v>
      </c>
      <c r="Q59">
        <f t="shared" si="8"/>
        <v>6.7795846912249473</v>
      </c>
      <c r="R59">
        <f t="shared" si="9"/>
        <v>1042.7395791028632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-5.6394756415920027</v>
      </c>
      <c r="E60" s="4">
        <f>Input!I61</f>
        <v>2217.2732671428575</v>
      </c>
      <c r="F60">
        <f t="shared" si="3"/>
        <v>2215.7831474285717</v>
      </c>
      <c r="G60">
        <f t="shared" si="10"/>
        <v>1715.294444677719</v>
      </c>
      <c r="H60">
        <f t="shared" si="4"/>
        <v>250488.94158123148</v>
      </c>
      <c r="I60">
        <f t="shared" si="5"/>
        <v>155110.51297221123</v>
      </c>
      <c r="N60" s="4">
        <f>Input!J61</f>
        <v>29.86066857142896</v>
      </c>
      <c r="O60">
        <f t="shared" si="6"/>
        <v>29.186368571428961</v>
      </c>
      <c r="P60">
        <f t="shared" si="7"/>
        <v>34.980714995690768</v>
      </c>
      <c r="Q60">
        <f t="shared" si="8"/>
        <v>33.574450484355587</v>
      </c>
      <c r="R60">
        <f t="shared" si="9"/>
        <v>851.84411038729615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-5.6359665652579656</v>
      </c>
      <c r="E61" s="4">
        <f>Input!I62</f>
        <v>2244.3784628571429</v>
      </c>
      <c r="F61">
        <f t="shared" si="3"/>
        <v>2242.8883431428571</v>
      </c>
      <c r="G61">
        <f t="shared" si="10"/>
        <v>1750.3589144467207</v>
      </c>
      <c r="H61">
        <f t="shared" si="4"/>
        <v>242585.23813174252</v>
      </c>
      <c r="I61">
        <f t="shared" si="5"/>
        <v>183959.66207443029</v>
      </c>
      <c r="N61" s="4">
        <f>Input!J62</f>
        <v>27.105195714285401</v>
      </c>
      <c r="O61">
        <f t="shared" si="6"/>
        <v>26.430895714285402</v>
      </c>
      <c r="P61">
        <f t="shared" si="7"/>
        <v>35.06446976900169</v>
      </c>
      <c r="Q61">
        <f t="shared" si="8"/>
        <v>74.538600958270237</v>
      </c>
      <c r="R61">
        <f t="shared" si="9"/>
        <v>698.59224825943045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-5.6325174760816425</v>
      </c>
      <c r="E62" s="4">
        <f>Input!I63</f>
        <v>2269.7354732857143</v>
      </c>
      <c r="F62">
        <f t="shared" si="3"/>
        <v>2268.2453535714285</v>
      </c>
      <c r="G62">
        <f t="shared" si="10"/>
        <v>1785.5054808831412</v>
      </c>
      <c r="H62">
        <f t="shared" si="4"/>
        <v>233037.78468310382</v>
      </c>
      <c r="I62">
        <f t="shared" si="5"/>
        <v>215344.03272258802</v>
      </c>
      <c r="N62" s="4">
        <f>Input!J63</f>
        <v>25.357010428571357</v>
      </c>
      <c r="O62">
        <f t="shared" si="6"/>
        <v>24.682710428571358</v>
      </c>
      <c r="P62">
        <f t="shared" si="7"/>
        <v>35.146566436420422</v>
      </c>
      <c r="Q62">
        <f t="shared" si="8"/>
        <v>109.49228255299894</v>
      </c>
      <c r="R62">
        <f t="shared" si="9"/>
        <v>609.23619410070523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-5.6291263575431225</v>
      </c>
      <c r="E63" s="4">
        <f>Input!I64</f>
        <v>2292.4285824285712</v>
      </c>
      <c r="F63">
        <f t="shared" si="3"/>
        <v>2290.9384627142854</v>
      </c>
      <c r="G63">
        <f t="shared" si="10"/>
        <v>1820.7325429726936</v>
      </c>
      <c r="H63">
        <f t="shared" si="4"/>
        <v>221093.60696003621</v>
      </c>
      <c r="I63">
        <f t="shared" si="5"/>
        <v>249279.3387049317</v>
      </c>
      <c r="N63" s="4">
        <f>Input!J64</f>
        <v>22.693109142856883</v>
      </c>
      <c r="O63">
        <f t="shared" si="6"/>
        <v>22.018809142856885</v>
      </c>
      <c r="P63">
        <f t="shared" si="7"/>
        <v>35.227062089552426</v>
      </c>
      <c r="Q63">
        <f t="shared" si="8"/>
        <v>174.45794590389144</v>
      </c>
      <c r="R63">
        <f t="shared" si="9"/>
        <v>484.82795606955796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-5.6257912931245597</v>
      </c>
      <c r="E64" s="4">
        <f>Input!I65</f>
        <v>2313.4484285714284</v>
      </c>
      <c r="F64">
        <f t="shared" si="3"/>
        <v>2311.9583088571426</v>
      </c>
      <c r="G64">
        <f t="shared" si="10"/>
        <v>1856.0385539585386</v>
      </c>
      <c r="H64">
        <f t="shared" si="4"/>
        <v>207862.82290680311</v>
      </c>
      <c r="I64">
        <f t="shared" si="5"/>
        <v>285780.94002581097</v>
      </c>
      <c r="N64" s="4">
        <f>Input!J65</f>
        <v>21.019846142857205</v>
      </c>
      <c r="O64">
        <f t="shared" si="6"/>
        <v>20.345546142857206</v>
      </c>
      <c r="P64">
        <f t="shared" si="7"/>
        <v>35.306010985844985</v>
      </c>
      <c r="Q64">
        <f t="shared" si="8"/>
        <v>223.81550831827334</v>
      </c>
      <c r="R64">
        <f t="shared" si="9"/>
        <v>413.94124785113172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-5.6225104598052313</v>
      </c>
      <c r="E65" s="4">
        <f>Input!I66</f>
        <v>2335.6836795714285</v>
      </c>
      <c r="F65">
        <f t="shared" si="3"/>
        <v>2334.1935598571426</v>
      </c>
      <c r="G65">
        <f t="shared" si="10"/>
        <v>1891.4220186903672</v>
      </c>
      <c r="H65">
        <f t="shared" si="4"/>
        <v>196046.63766720155</v>
      </c>
      <c r="I65">
        <f t="shared" si="5"/>
        <v>324863.85653004656</v>
      </c>
      <c r="N65" s="4">
        <f>Input!J66</f>
        <v>22.235251000000062</v>
      </c>
      <c r="O65">
        <f t="shared" si="6"/>
        <v>21.560951000000063</v>
      </c>
      <c r="P65">
        <f t="shared" si="7"/>
        <v>35.383464731828667</v>
      </c>
      <c r="Q65">
        <f t="shared" si="8"/>
        <v>191.0618858665903</v>
      </c>
      <c r="R65">
        <f t="shared" si="9"/>
        <v>464.87460802440376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-5.6192821220770632</v>
      </c>
      <c r="E66" s="4">
        <f>Input!I67</f>
        <v>2356.6369281428565</v>
      </c>
      <c r="F66">
        <f t="shared" si="3"/>
        <v>2355.1468084285707</v>
      </c>
      <c r="G66">
        <f t="shared" si="10"/>
        <v>1926.8814911421914</v>
      </c>
      <c r="H66">
        <f t="shared" si="4"/>
        <v>183411.18199040313</v>
      </c>
      <c r="I66">
        <f t="shared" si="5"/>
        <v>366542.78077831463</v>
      </c>
      <c r="N66" s="4">
        <f>Input!J67</f>
        <v>20.953248571428048</v>
      </c>
      <c r="O66">
        <f t="shared" si="6"/>
        <v>20.27894857142805</v>
      </c>
      <c r="P66">
        <f t="shared" si="7"/>
        <v>35.459472451824162</v>
      </c>
      <c r="Q66">
        <f t="shared" si="8"/>
        <v>230.44830528327665</v>
      </c>
      <c r="R66">
        <f t="shared" si="9"/>
        <v>411.23575516262372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-5.6161046264314338</v>
      </c>
      <c r="E67" s="4">
        <f>Input!I68</f>
        <v>2377.0990200000001</v>
      </c>
      <c r="F67">
        <f t="shared" si="3"/>
        <v>2375.6089002857143</v>
      </c>
      <c r="G67">
        <f t="shared" si="10"/>
        <v>1962.4155720856652</v>
      </c>
      <c r="H67">
        <f t="shared" si="4"/>
        <v>170728.72646903349</v>
      </c>
      <c r="I67">
        <f t="shared" si="5"/>
        <v>410832.09022660484</v>
      </c>
      <c r="N67" s="4">
        <f>Input!J68</f>
        <v>20.462091857143605</v>
      </c>
      <c r="O67">
        <f t="shared" si="6"/>
        <v>19.787791857143606</v>
      </c>
      <c r="P67">
        <f t="shared" si="7"/>
        <v>35.534080943473811</v>
      </c>
      <c r="Q67">
        <f t="shared" si="8"/>
        <v>247.9456199902817</v>
      </c>
      <c r="R67">
        <f t="shared" si="9"/>
        <v>391.55670658163882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-5.6129763962734103</v>
      </c>
      <c r="E68" s="4">
        <f>Input!I69</f>
        <v>2396.2624598571429</v>
      </c>
      <c r="F68">
        <f t="shared" si="3"/>
        <v>2394.772340142857</v>
      </c>
      <c r="G68">
        <f t="shared" si="10"/>
        <v>1998.022906906979</v>
      </c>
      <c r="H68">
        <f t="shared" si="4"/>
        <v>157410.11277299048</v>
      </c>
      <c r="I68">
        <f t="shared" si="5"/>
        <v>457745.85875825485</v>
      </c>
      <c r="N68" s="4">
        <f>Input!J69</f>
        <v>19.163439857142748</v>
      </c>
      <c r="O68">
        <f t="shared" si="6"/>
        <v>18.489139857142749</v>
      </c>
      <c r="P68">
        <f t="shared" si="7"/>
        <v>35.607334821313778</v>
      </c>
      <c r="Q68">
        <f t="shared" si="8"/>
        <v>293.03259883137036</v>
      </c>
      <c r="R68">
        <f t="shared" si="9"/>
        <v>341.8482926569846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-5.6098959272242572</v>
      </c>
      <c r="E69" s="4">
        <f>Input!I70</f>
        <v>2414.1272478571432</v>
      </c>
      <c r="F69">
        <f t="shared" ref="F69:F84" si="14">E69-$E$4</f>
        <v>2412.6371281428574</v>
      </c>
      <c r="G69">
        <f t="shared" si="10"/>
        <v>2033.702183556451</v>
      </c>
      <c r="H69">
        <f t="shared" ref="H69:H84" si="15">(F69-G69)^2</f>
        <v>143591.69222870286</v>
      </c>
      <c r="I69">
        <f t="shared" ref="I69:I84" si="16">(G69-$J$4)^2</f>
        <v>507297.86761294608</v>
      </c>
      <c r="N69" s="4">
        <f>Input!J70</f>
        <v>17.864788000000317</v>
      </c>
      <c r="O69">
        <f t="shared" ref="O69:O84" si="17">N69-$N$4</f>
        <v>17.190488000000318</v>
      </c>
      <c r="P69">
        <f t="shared" ref="P69:P84" si="18">$Y$3*((1/B69*$AA$3)*(1/SQRT(2*PI()))*EXP(-1*D69*D69/2))</f>
        <v>35.679276649472101</v>
      </c>
      <c r="Q69">
        <f t="shared" ref="Q69:Q84" si="19">(O69-P69)^2</f>
        <v>341.83530572483664</v>
      </c>
      <c r="R69">
        <f t="shared" ref="R69:R84" si="20">(O69-S69)^2</f>
        <v>295.51287767815495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-5.6068617827771892</v>
      </c>
      <c r="E70" s="4">
        <f>Input!I71</f>
        <v>2431.2428137142856</v>
      </c>
      <c r="F70">
        <f t="shared" si="14"/>
        <v>2429.7526939999998</v>
      </c>
      <c r="G70">
        <f t="shared" ref="G70:G84" si="21">G69+P70</f>
        <v>2069.4521306209135</v>
      </c>
      <c r="H70">
        <f t="shared" si="15"/>
        <v>129816.49597128696</v>
      </c>
      <c r="I70">
        <f t="shared" si="16"/>
        <v>559501.61575335264</v>
      </c>
      <c r="N70" s="4">
        <f>Input!J71</f>
        <v>17.115565857142428</v>
      </c>
      <c r="O70">
        <f t="shared" si="17"/>
        <v>16.441265857142429</v>
      </c>
      <c r="P70">
        <f t="shared" si="18"/>
        <v>35.749947064462674</v>
      </c>
      <c r="Q70">
        <f t="shared" si="19"/>
        <v>372.82516996592199</v>
      </c>
      <c r="R70">
        <f t="shared" si="20"/>
        <v>270.31522298523737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-5.6038725902749391</v>
      </c>
      <c r="E71" s="4">
        <f>Input!I72</f>
        <v>2448.0420411428568</v>
      </c>
      <c r="F71">
        <f t="shared" si="14"/>
        <v>2446.5519214285709</v>
      </c>
      <c r="G71">
        <f t="shared" si="21"/>
        <v>2105.2715155098672</v>
      </c>
      <c r="H71">
        <f t="shared" si="15"/>
        <v>116472.31546403521</v>
      </c>
      <c r="I71">
        <f t="shared" si="16"/>
        <v>614370.32970679994</v>
      </c>
      <c r="N71" s="4">
        <f>Input!J72</f>
        <v>16.799227428571157</v>
      </c>
      <c r="O71">
        <f t="shared" si="17"/>
        <v>16.124927428571159</v>
      </c>
      <c r="P71">
        <f t="shared" si="18"/>
        <v>35.819384888953728</v>
      </c>
      <c r="Q71">
        <f t="shared" si="19"/>
        <v>387.87165465881861</v>
      </c>
      <c r="R71">
        <f t="shared" si="20"/>
        <v>260.01328457668649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-5.6009270371809894</v>
      </c>
      <c r="E72" s="4">
        <f>Input!I73</f>
        <v>2463.8339809999998</v>
      </c>
      <c r="F72">
        <f t="shared" si="14"/>
        <v>2462.343861285714</v>
      </c>
      <c r="G72">
        <f t="shared" si="21"/>
        <v>2141.1591427471535</v>
      </c>
      <c r="H72">
        <f t="shared" si="15"/>
        <v>103159.62342269429</v>
      </c>
      <c r="I72">
        <f t="shared" si="16"/>
        <v>671916.97291625722</v>
      </c>
      <c r="N72" s="4">
        <f>Input!J73</f>
        <v>15.791939857143007</v>
      </c>
      <c r="O72">
        <f t="shared" si="17"/>
        <v>15.117639857143006</v>
      </c>
      <c r="P72">
        <f t="shared" si="18"/>
        <v>35.887627237286303</v>
      </c>
      <c r="Q72">
        <f t="shared" si="19"/>
        <v>431.39237577131189</v>
      </c>
      <c r="R72">
        <f t="shared" si="20"/>
        <v>228.54303485027881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-5.5980238676190694</v>
      </c>
      <c r="E73" s="4">
        <f>Input!I74</f>
        <v>2479.5842974285711</v>
      </c>
      <c r="F73">
        <f t="shared" si="14"/>
        <v>2478.0941777142853</v>
      </c>
      <c r="G73">
        <f t="shared" si="21"/>
        <v>2177.1138523606114</v>
      </c>
      <c r="H73">
        <f t="shared" si="15"/>
        <v>90589.156250003361</v>
      </c>
      <c r="I73">
        <f t="shared" si="16"/>
        <v>732154.25463227578</v>
      </c>
      <c r="N73" s="4">
        <f>Input!J74</f>
        <v>15.750316428571296</v>
      </c>
      <c r="O73">
        <f t="shared" si="17"/>
        <v>15.076016428571295</v>
      </c>
      <c r="P73">
        <f t="shared" si="18"/>
        <v>35.95470961345768</v>
      </c>
      <c r="Q73">
        <f t="shared" si="19"/>
        <v>435.91982910862129</v>
      </c>
      <c r="R73">
        <f t="shared" si="20"/>
        <v>227.28627135455159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-5.5951618791581161</v>
      </c>
      <c r="E74" s="4">
        <f>Input!I75</f>
        <v>2493.7945458571426</v>
      </c>
      <c r="F74">
        <f t="shared" si="14"/>
        <v>2492.3044261428568</v>
      </c>
      <c r="G74">
        <f t="shared" si="21"/>
        <v>2213.1345183628105</v>
      </c>
      <c r="H74">
        <f t="shared" si="15"/>
        <v>77935.83740991955</v>
      </c>
      <c r="I74">
        <f t="shared" si="16"/>
        <v>795094.63837498846</v>
      </c>
      <c r="N74" s="4">
        <f>Input!J75</f>
        <v>14.210248428571504</v>
      </c>
      <c r="O74">
        <f t="shared" si="17"/>
        <v>13.535948428571503</v>
      </c>
      <c r="P74">
        <f t="shared" si="18"/>
        <v>36.020666002198865</v>
      </c>
      <c r="Q74">
        <f t="shared" si="19"/>
        <v>505.56252436578723</v>
      </c>
      <c r="R74">
        <f t="shared" si="20"/>
        <v>183.22189986094733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-5.5923399198220807</v>
      </c>
      <c r="E75" s="4">
        <f>Input!I76</f>
        <v>2507.0141560000002</v>
      </c>
      <c r="F75">
        <f t="shared" si="14"/>
        <v>2505.5240362857144</v>
      </c>
      <c r="G75">
        <f t="shared" si="21"/>
        <v>2249.2200473165362</v>
      </c>
      <c r="H75">
        <f t="shared" si="15"/>
        <v>65691.734761512591</v>
      </c>
      <c r="I75">
        <f t="shared" si="16"/>
        <v>860750.3499930494</v>
      </c>
      <c r="N75" s="4">
        <f>Input!J76</f>
        <v>13.219610142857618</v>
      </c>
      <c r="O75">
        <f t="shared" si="17"/>
        <v>12.545310142857618</v>
      </c>
      <c r="P75">
        <f t="shared" si="18"/>
        <v>36.085528953725614</v>
      </c>
      <c r="Q75">
        <f t="shared" si="19"/>
        <v>554.14190166354354</v>
      </c>
      <c r="R75">
        <f t="shared" si="20"/>
        <v>157.38480658048621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-5.5895568853059761</v>
      </c>
      <c r="E76" s="4">
        <f>Input!I77</f>
        <v>2519.4012970000003</v>
      </c>
      <c r="F76">
        <f t="shared" si="14"/>
        <v>2517.9111772857145</v>
      </c>
      <c r="G76">
        <f t="shared" si="21"/>
        <v>2285.3693769792162</v>
      </c>
      <c r="H76">
        <f t="shared" si="15"/>
        <v>54075.688889787343</v>
      </c>
      <c r="I76">
        <f t="shared" si="16"/>
        <v>929133.38534433732</v>
      </c>
      <c r="N76" s="4">
        <f>Input!J77</f>
        <v>12.387141000000156</v>
      </c>
      <c r="O76">
        <f t="shared" si="17"/>
        <v>11.712841000000155</v>
      </c>
      <c r="P76">
        <f t="shared" si="18"/>
        <v>36.149329662680032</v>
      </c>
      <c r="Q76">
        <f t="shared" si="19"/>
        <v>597.14197816128217</v>
      </c>
      <c r="R76">
        <f t="shared" si="20"/>
        <v>137.19064429128466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-5.5868117163813293</v>
      </c>
      <c r="E77" s="4">
        <f>Input!I78</f>
        <v>2530.789475</v>
      </c>
      <c r="F77">
        <f t="shared" si="14"/>
        <v>2529.2993552857142</v>
      </c>
      <c r="G77">
        <f t="shared" si="21"/>
        <v>2321.5814750209506</v>
      </c>
      <c r="H77">
        <f t="shared" si="15"/>
        <v>43146.717781686668</v>
      </c>
      <c r="I77">
        <f t="shared" si="16"/>
        <v>1000255.5176213894</v>
      </c>
      <c r="N77" s="4">
        <f>Input!J78</f>
        <v>11.388177999999698</v>
      </c>
      <c r="O77">
        <f t="shared" si="17"/>
        <v>10.713877999999697</v>
      </c>
      <c r="P77">
        <f t="shared" si="18"/>
        <v>36.21209804173435</v>
      </c>
      <c r="Q77">
        <f t="shared" si="19"/>
        <v>650.15922529671877</v>
      </c>
      <c r="R77">
        <f t="shared" si="20"/>
        <v>114.78718179887751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-5.5841033964757765</v>
      </c>
      <c r="E78" s="4">
        <f>Input!I79</f>
        <v>2542.0527827142855</v>
      </c>
      <c r="F78">
        <f t="shared" si="14"/>
        <v>2540.5626629999997</v>
      </c>
      <c r="G78">
        <f t="shared" si="21"/>
        <v>2357.8553378112347</v>
      </c>
      <c r="H78">
        <f t="shared" si="15"/>
        <v>33381.966677633129</v>
      </c>
      <c r="I78">
        <f t="shared" si="16"/>
        <v>1074128.3043428268</v>
      </c>
      <c r="N78" s="4">
        <f>Input!J79</f>
        <v>11.263307714285475</v>
      </c>
      <c r="O78">
        <f t="shared" si="17"/>
        <v>10.589007714285474</v>
      </c>
      <c r="P78">
        <f t="shared" si="18"/>
        <v>36.273862790283829</v>
      </c>
      <c r="Q78">
        <f t="shared" si="19"/>
        <v>659.71178027503856</v>
      </c>
      <c r="R78">
        <f t="shared" si="20"/>
        <v>112.12708437319728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-5.5814309494129679</v>
      </c>
      <c r="E79" s="4">
        <f>Input!I80</f>
        <v>2552.5835175714287</v>
      </c>
      <c r="F79">
        <f t="shared" si="14"/>
        <v>2551.0933978571429</v>
      </c>
      <c r="G79">
        <f t="shared" si="21"/>
        <v>2394.1899892698498</v>
      </c>
      <c r="H79">
        <f t="shared" si="15"/>
        <v>24618.679626311055</v>
      </c>
      <c r="I79">
        <f t="shared" si="16"/>
        <v>1150763.0940304862</v>
      </c>
      <c r="N79" s="4">
        <f>Input!J80</f>
        <v>10.530734857143216</v>
      </c>
      <c r="O79">
        <f t="shared" si="17"/>
        <v>9.8564348571432152</v>
      </c>
      <c r="P79">
        <f t="shared" si="18"/>
        <v>36.334651458614921</v>
      </c>
      <c r="Q79">
        <f t="shared" si="19"/>
        <v>701.09595439445195</v>
      </c>
      <c r="R79">
        <f t="shared" si="20"/>
        <v>97.149308093107791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-5.578793437300205</v>
      </c>
      <c r="E80" s="4">
        <f>Input!I81</f>
        <v>2562.8728362857146</v>
      </c>
      <c r="F80">
        <f t="shared" si="14"/>
        <v>2561.3827165714288</v>
      </c>
      <c r="G80">
        <f t="shared" si="21"/>
        <v>2430.5844797777522</v>
      </c>
      <c r="H80">
        <f t="shared" si="15"/>
        <v>17108.178748334682</v>
      </c>
      <c r="I80">
        <f t="shared" si="16"/>
        <v>1230171.0325905497</v>
      </c>
      <c r="N80" s="4">
        <f>Input!J81</f>
        <v>10.289318714285855</v>
      </c>
      <c r="O80">
        <f t="shared" si="17"/>
        <v>9.6150187142858545</v>
      </c>
      <c r="P80">
        <f t="shared" si="18"/>
        <v>36.394490507902439</v>
      </c>
      <c r="Q80">
        <f t="shared" si="19"/>
        <v>717.14010954510638</v>
      </c>
      <c r="R80">
        <f t="shared" si="20"/>
        <v>92.448584876067201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-5.5761899585523684</v>
      </c>
      <c r="E81" s="4">
        <f>Input!I82</f>
        <v>2573.020635285714</v>
      </c>
      <c r="F81">
        <f t="shared" si="14"/>
        <v>2571.5305155714282</v>
      </c>
      <c r="G81">
        <f t="shared" si="21"/>
        <v>2467.0378851441078</v>
      </c>
      <c r="H81">
        <f t="shared" si="15"/>
        <v>10918.709813620557</v>
      </c>
      <c r="I81">
        <f t="shared" si="16"/>
        <v>1312363.0694156685</v>
      </c>
      <c r="N81" s="4">
        <f>Input!J82</f>
        <v>10.147798999999395</v>
      </c>
      <c r="O81">
        <f t="shared" si="17"/>
        <v>9.4734989999993946</v>
      </c>
      <c r="P81">
        <f t="shared" si="18"/>
        <v>36.45340536635576</v>
      </c>
      <c r="Q81">
        <f t="shared" si="19"/>
        <v>727.91534753735687</v>
      </c>
      <c r="R81">
        <f t="shared" si="20"/>
        <v>89.747183302989527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-5.5736196460417213</v>
      </c>
      <c r="E82" s="4">
        <f>Input!I83</f>
        <v>2583.068538</v>
      </c>
      <c r="F82">
        <f t="shared" si="14"/>
        <v>2581.5784182857142</v>
      </c>
      <c r="G82">
        <f t="shared" si="21"/>
        <v>2503.5493056259143</v>
      </c>
      <c r="H82">
        <f t="shared" si="15"/>
        <v>6088.542422475748</v>
      </c>
      <c r="I82">
        <f t="shared" si="16"/>
        <v>1397349.9632238823</v>
      </c>
      <c r="N82" s="4">
        <f>Input!J83</f>
        <v>10.04790271428601</v>
      </c>
      <c r="O82">
        <f t="shared" si="17"/>
        <v>9.3736027142860099</v>
      </c>
      <c r="P82">
        <f t="shared" si="18"/>
        <v>36.511420481806546</v>
      </c>
      <c r="Q82">
        <f t="shared" si="19"/>
        <v>736.46115318315344</v>
      </c>
      <c r="R82">
        <f t="shared" si="20"/>
        <v>87.864427845270058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-5.5710816653640869</v>
      </c>
      <c r="E83" s="4">
        <f>Input!I84</f>
        <v>2593.008219714286</v>
      </c>
      <c r="F83">
        <f t="shared" si="14"/>
        <v>2591.5181000000002</v>
      </c>
      <c r="G83">
        <f t="shared" si="21"/>
        <v>2540.1178649969193</v>
      </c>
      <c r="H83">
        <f t="shared" si="15"/>
        <v>2641.9841583719513</v>
      </c>
      <c r="I83">
        <f t="shared" si="16"/>
        <v>1485142.287649045</v>
      </c>
      <c r="N83" s="4">
        <f>Input!J84</f>
        <v>9.9396817142860527</v>
      </c>
      <c r="O83">
        <f t="shared" si="17"/>
        <v>9.2653817142860522</v>
      </c>
      <c r="P83">
        <f t="shared" si="18"/>
        <v>36.568559371004788</v>
      </c>
      <c r="Q83">
        <f t="shared" si="19"/>
        <v>745.46351015434527</v>
      </c>
      <c r="R83">
        <f t="shared" si="20"/>
        <v>85.847298311426343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-5.5685752132127284</v>
      </c>
      <c r="E84" s="4">
        <f>Input!I85</f>
        <v>2603.3391620000002</v>
      </c>
      <c r="F84">
        <f t="shared" si="14"/>
        <v>2601.8490422857144</v>
      </c>
      <c r="G84">
        <f t="shared" si="21"/>
        <v>2576.7427096627857</v>
      </c>
      <c r="H84">
        <f t="shared" si="15"/>
        <v>630.3279377731327</v>
      </c>
      <c r="I84">
        <f t="shared" si="16"/>
        <v>1575750.436596462</v>
      </c>
      <c r="N84" s="4">
        <f>Input!J85</f>
        <v>10.330942285714173</v>
      </c>
      <c r="O84">
        <f t="shared" si="17"/>
        <v>9.656642285714172</v>
      </c>
      <c r="P84">
        <f t="shared" si="18"/>
        <v>36.624844665866476</v>
      </c>
      <c r="Q84">
        <f t="shared" si="19"/>
        <v>727.28393961685254</v>
      </c>
      <c r="R84">
        <f t="shared" si="20"/>
        <v>93.250740234243025</v>
      </c>
    </row>
  </sheetData>
  <mergeCells count="2">
    <mergeCell ref="C1:L1"/>
    <mergeCell ref="N1:U1"/>
  </mergeCells>
  <conditionalFormatting sqref="U8">
    <cfRule type="cellIs" dxfId="15" priority="1" operator="between">
      <formula>0.05</formula>
      <formula>0.025</formula>
    </cfRule>
    <cfRule type="cellIs" dxfId="14" priority="2" operator="lessThan">
      <formula>0.025</formula>
    </cfRule>
    <cfRule type="cellIs" dxfId="13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opLeftCell="A32" zoomScale="80" zoomScaleNormal="80" workbookViewId="0">
      <selection activeCell="N42" sqref="N42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7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7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7" ht="14.45" x14ac:dyDescent="0.3">
      <c r="A3">
        <f>Input!G4</f>
        <v>0</v>
      </c>
      <c r="B3">
        <f>A3-$A$3</f>
        <v>0</v>
      </c>
      <c r="C3" s="4">
        <f t="shared" ref="C3:C34" si="0">((B3-$Y$3)/$Z$3)</f>
        <v>-2.5365768432141698</v>
      </c>
      <c r="D3" s="4">
        <f>Input!I4</f>
        <v>0.8158197142857142</v>
      </c>
      <c r="E3">
        <f>D3-$D$3</f>
        <v>0</v>
      </c>
      <c r="F3">
        <f>O3</f>
        <v>0</v>
      </c>
      <c r="G3">
        <f>(E3-F3)^2</f>
        <v>0</v>
      </c>
      <c r="H3">
        <f>(F3-$I$4)^2</f>
        <v>3445305.8316859133</v>
      </c>
      <c r="I3" s="2" t="s">
        <v>11</v>
      </c>
      <c r="J3" s="23">
        <f>SUM(G3:G161)</f>
        <v>4058648.6251125815</v>
      </c>
      <c r="K3">
        <f>1-(J3/J5)</f>
        <v>0.96708718347951383</v>
      </c>
      <c r="M3" s="4">
        <f>Input!J4</f>
        <v>0.31633828571428568</v>
      </c>
      <c r="N3">
        <f>M3-$M$3</f>
        <v>0</v>
      </c>
      <c r="O3" s="4">
        <v>0</v>
      </c>
      <c r="P3">
        <f>(N3-O3)^2</f>
        <v>0</v>
      </c>
      <c r="Q3">
        <f>(N3-$R$4)^2</f>
        <v>509.97515535934866</v>
      </c>
      <c r="R3" s="2" t="s">
        <v>11</v>
      </c>
      <c r="S3" s="23">
        <f>SUM(P4:P167)</f>
        <v>4571.3895967297594</v>
      </c>
      <c r="T3">
        <f>1-(S3/S5)</f>
        <v>0.92065439585107078</v>
      </c>
      <c r="V3">
        <f>COUNT(B4:B500)</f>
        <v>128</v>
      </c>
      <c r="X3">
        <v>2560.4142478495487</v>
      </c>
      <c r="Y3">
        <v>39.374170368914719</v>
      </c>
      <c r="Z3">
        <v>15.522561626409303</v>
      </c>
    </row>
    <row r="4" spans="1:27" ht="14.45" x14ac:dyDescent="0.3">
      <c r="A4">
        <f>Input!G5</f>
        <v>1</v>
      </c>
      <c r="B4">
        <f t="shared" ref="B4:B67" si="1">A4-$A$3</f>
        <v>1</v>
      </c>
      <c r="C4">
        <f t="shared" si="0"/>
        <v>-2.4721544866426455</v>
      </c>
      <c r="D4" s="4">
        <f>Input!I5</f>
        <v>1.4901197142857143</v>
      </c>
      <c r="E4">
        <f t="shared" ref="E4:E67" si="2">D4-$D$3</f>
        <v>0.67430000000000012</v>
      </c>
      <c r="F4">
        <f>O4</f>
        <v>3.0984976018469093</v>
      </c>
      <c r="G4">
        <f>(E4-F4)^2</f>
        <v>5.8767340128003056</v>
      </c>
      <c r="H4">
        <f t="shared" ref="H4:H67" si="3">(F4-$I$4)^2</f>
        <v>3433812.858009567</v>
      </c>
      <c r="I4">
        <f>AVERAGE(E3:E161)</f>
        <v>1856.1535043433</v>
      </c>
      <c r="J4" t="s">
        <v>5</v>
      </c>
      <c r="K4" t="s">
        <v>6</v>
      </c>
      <c r="M4" s="4">
        <f>Input!J5</f>
        <v>0.67430000000000012</v>
      </c>
      <c r="N4">
        <f>M4-$M$3</f>
        <v>0.35796171428571444</v>
      </c>
      <c r="O4">
        <f>$X$3*((1/$Z$3)*(1/SQRT(2*PI()))*EXP(-1*C4*C4/2))</f>
        <v>3.0984976018469093</v>
      </c>
      <c r="P4">
        <f>(N4-O4)^2</f>
        <v>7.5105369510108249</v>
      </c>
      <c r="Q4">
        <f t="shared" ref="Q4:Q67" si="4">(N4-$R$4)^2</f>
        <v>493.93585840687695</v>
      </c>
      <c r="R4">
        <f>AVERAGE(N3:N167)</f>
        <v>22.582629504983441</v>
      </c>
      <c r="S4" t="s">
        <v>5</v>
      </c>
      <c r="T4" t="s">
        <v>6</v>
      </c>
    </row>
    <row r="5" spans="1:27" ht="14.45" x14ac:dyDescent="0.3">
      <c r="A5">
        <f>Input!G6</f>
        <v>2</v>
      </c>
      <c r="B5">
        <f t="shared" si="1"/>
        <v>2</v>
      </c>
      <c r="C5">
        <f t="shared" si="0"/>
        <v>-2.4077321300711212</v>
      </c>
      <c r="D5" s="4">
        <f>Input!I6</f>
        <v>2.5473555714285712</v>
      </c>
      <c r="E5">
        <f t="shared" si="2"/>
        <v>1.731535857142857</v>
      </c>
      <c r="F5">
        <f>F4+O5</f>
        <v>6.7244038163524706</v>
      </c>
      <c r="G5">
        <f t="shared" ref="G5:G68" si="5">(E5-F5)^2</f>
        <v>24.92873045810197</v>
      </c>
      <c r="H5">
        <f t="shared" si="3"/>
        <v>3420387.9978759144</v>
      </c>
      <c r="J5">
        <f>SUM(H3:H161)</f>
        <v>123315141.4612702</v>
      </c>
      <c r="K5">
        <f>1-((1-K3)*(V3-1)/(V3-1-1))</f>
        <v>0.96682597064998621</v>
      </c>
      <c r="M5" s="4">
        <f>Input!J6</f>
        <v>1.0572358571428568</v>
      </c>
      <c r="N5">
        <f t="shared" ref="N5:N68" si="6">M5-$M$3</f>
        <v>0.74089757142857116</v>
      </c>
      <c r="O5">
        <f t="shared" ref="O5:O68" si="7">$X$3*((1/$Z$3)*(1/SQRT(2*PI()))*EXP(-1*C5*C5/2))</f>
        <v>3.6259062145055618</v>
      </c>
      <c r="P5">
        <f t="shared" ref="P5:P68" si="8">(N5-O5)^2</f>
        <v>8.3232748706289392</v>
      </c>
      <c r="Q5">
        <f t="shared" si="4"/>
        <v>477.06125385727046</v>
      </c>
      <c r="S5">
        <f>SUM(Q4:Q167)</f>
        <v>57613.646600376313</v>
      </c>
      <c r="T5">
        <f>1-((1-T3)*(X3-1)/(X3-1-1))</f>
        <v>0.9206233822635661</v>
      </c>
    </row>
    <row r="6" spans="1:27" ht="14.45" x14ac:dyDescent="0.3">
      <c r="A6">
        <f>Input!G7</f>
        <v>3</v>
      </c>
      <c r="B6">
        <f t="shared" si="1"/>
        <v>3</v>
      </c>
      <c r="C6">
        <f t="shared" si="0"/>
        <v>-2.3433097734995969</v>
      </c>
      <c r="D6" s="4">
        <f>Input!I7</f>
        <v>4.0624494285714281</v>
      </c>
      <c r="E6">
        <f t="shared" si="2"/>
        <v>3.2466297142857137</v>
      </c>
      <c r="F6">
        <f t="shared" ref="F6:F69" si="9">F5+O6</f>
        <v>10.949917794622703</v>
      </c>
      <c r="G6">
        <f t="shared" si="5"/>
        <v>59.340647248661938</v>
      </c>
      <c r="H6">
        <f t="shared" si="3"/>
        <v>3404776.275812102</v>
      </c>
      <c r="M6" s="4">
        <f>Input!J7</f>
        <v>1.5150938571428569</v>
      </c>
      <c r="N6">
        <f t="shared" si="6"/>
        <v>1.1987555714285714</v>
      </c>
      <c r="O6">
        <f t="shared" si="7"/>
        <v>4.2255139782702313</v>
      </c>
      <c r="P6">
        <f t="shared" si="8"/>
        <v>9.1612664533866628</v>
      </c>
      <c r="Q6">
        <f t="shared" si="4"/>
        <v>457.27006440616742</v>
      </c>
    </row>
    <row r="7" spans="1:27" ht="14.45" x14ac:dyDescent="0.3">
      <c r="A7">
        <f>Input!G8</f>
        <v>4</v>
      </c>
      <c r="B7">
        <f t="shared" si="1"/>
        <v>4</v>
      </c>
      <c r="C7">
        <f t="shared" si="0"/>
        <v>-2.2788874169280726</v>
      </c>
      <c r="D7" s="4">
        <f>Input!I8</f>
        <v>6.1852458571428581</v>
      </c>
      <c r="E7">
        <f t="shared" si="2"/>
        <v>5.3694261428571437</v>
      </c>
      <c r="F7">
        <f t="shared" si="9"/>
        <v>15.853800709149592</v>
      </c>
      <c r="G7">
        <f t="shared" si="5"/>
        <v>109.92211004631996</v>
      </c>
      <c r="H7">
        <f t="shared" si="3"/>
        <v>3386702.9991959422</v>
      </c>
      <c r="M7" s="4">
        <f>Input!J8</f>
        <v>2.12279642857143</v>
      </c>
      <c r="N7">
        <f t="shared" si="6"/>
        <v>1.8064581428571445</v>
      </c>
      <c r="O7">
        <f t="shared" si="7"/>
        <v>4.9038829145268901</v>
      </c>
      <c r="P7">
        <f t="shared" si="8"/>
        <v>9.5940402161533758</v>
      </c>
      <c r="Q7">
        <f t="shared" si="4"/>
        <v>431.64929646843677</v>
      </c>
      <c r="S7" s="17"/>
      <c r="T7" s="18"/>
    </row>
    <row r="8" spans="1:27" ht="14.45" x14ac:dyDescent="0.3">
      <c r="A8">
        <f>Input!G9</f>
        <v>5</v>
      </c>
      <c r="B8">
        <f t="shared" si="1"/>
        <v>5</v>
      </c>
      <c r="C8">
        <f t="shared" si="0"/>
        <v>-2.2144650603565483</v>
      </c>
      <c r="D8" s="4">
        <f>Input!I9</f>
        <v>8.7076274285714295</v>
      </c>
      <c r="E8">
        <f t="shared" si="2"/>
        <v>7.891807714285715</v>
      </c>
      <c r="F8">
        <f t="shared" si="9"/>
        <v>21.521387973404909</v>
      </c>
      <c r="G8">
        <f t="shared" si="5"/>
        <v>185.76545803977166</v>
      </c>
      <c r="H8">
        <f t="shared" si="3"/>
        <v>3365875.0024158806</v>
      </c>
      <c r="M8" s="4">
        <f>Input!J9</f>
        <v>2.5223815714285713</v>
      </c>
      <c r="N8">
        <f t="shared" si="6"/>
        <v>2.2060432857142858</v>
      </c>
      <c r="O8">
        <f t="shared" si="7"/>
        <v>5.6675872642553164</v>
      </c>
      <c r="P8">
        <f t="shared" si="8"/>
        <v>11.982286715373668</v>
      </c>
      <c r="Q8">
        <f t="shared" si="4"/>
        <v>415.20526595130957</v>
      </c>
      <c r="S8" s="19" t="s">
        <v>28</v>
      </c>
      <c r="T8" s="24">
        <f>SQRT((T5-K5)^2)</f>
        <v>4.6202588386420107E-2</v>
      </c>
    </row>
    <row r="9" spans="1:27" ht="14.45" x14ac:dyDescent="0.3">
      <c r="A9">
        <f>Input!G10</f>
        <v>6</v>
      </c>
      <c r="B9">
        <f t="shared" si="1"/>
        <v>6</v>
      </c>
      <c r="C9">
        <f t="shared" si="0"/>
        <v>-2.150042703785024</v>
      </c>
      <c r="D9" s="4">
        <f>Input!I10</f>
        <v>11.687866999999999</v>
      </c>
      <c r="E9">
        <f t="shared" si="2"/>
        <v>10.872047285714284</v>
      </c>
      <c r="F9">
        <f t="shared" si="9"/>
        <v>28.044486115923831</v>
      </c>
      <c r="G9">
        <f t="shared" si="5"/>
        <v>294.89265537728863</v>
      </c>
      <c r="H9">
        <f t="shared" si="3"/>
        <v>3341982.5825242614</v>
      </c>
      <c r="M9" s="4">
        <f>Input!J10</f>
        <v>2.9802395714285694</v>
      </c>
      <c r="N9">
        <f t="shared" si="6"/>
        <v>2.6639012857142839</v>
      </c>
      <c r="O9">
        <f t="shared" si="7"/>
        <v>6.5230981425189203</v>
      </c>
      <c r="P9">
        <f t="shared" si="8"/>
        <v>14.893400379570785</v>
      </c>
      <c r="Q9">
        <f t="shared" si="4"/>
        <v>396.75573387310936</v>
      </c>
      <c r="S9" s="21"/>
      <c r="T9" s="22"/>
    </row>
    <row r="10" spans="1:27" ht="14.45" x14ac:dyDescent="0.3">
      <c r="A10">
        <f>Input!G11</f>
        <v>7</v>
      </c>
      <c r="B10">
        <f t="shared" si="1"/>
        <v>7</v>
      </c>
      <c r="C10">
        <f t="shared" si="0"/>
        <v>-2.0856203472134998</v>
      </c>
      <c r="D10" s="4">
        <f>Input!I11</f>
        <v>15.558848571428571</v>
      </c>
      <c r="E10">
        <f t="shared" si="2"/>
        <v>14.743028857142857</v>
      </c>
      <c r="F10">
        <f t="shared" si="9"/>
        <v>35.521138398556708</v>
      </c>
      <c r="G10">
        <f t="shared" si="5"/>
        <v>431.7298361149933</v>
      </c>
      <c r="H10">
        <f t="shared" si="3"/>
        <v>3314702.2119255536</v>
      </c>
      <c r="M10" s="4">
        <f>Input!J11</f>
        <v>3.8709815714285725</v>
      </c>
      <c r="N10">
        <f t="shared" si="6"/>
        <v>3.5546432857142869</v>
      </c>
      <c r="O10">
        <f t="shared" si="7"/>
        <v>7.4766522826328767</v>
      </c>
      <c r="P10">
        <f t="shared" si="8"/>
        <v>15.382154571910363</v>
      </c>
      <c r="Q10">
        <f t="shared" si="4"/>
        <v>362.06425956069677</v>
      </c>
      <c r="Y10">
        <f>Y3+Z3</f>
        <v>54.896731995324018</v>
      </c>
      <c r="AA10">
        <v>2162</v>
      </c>
    </row>
    <row r="11" spans="1:27" ht="14.45" x14ac:dyDescent="0.3">
      <c r="A11">
        <f>Input!G12</f>
        <v>8</v>
      </c>
      <c r="B11">
        <f t="shared" si="1"/>
        <v>8</v>
      </c>
      <c r="C11">
        <f t="shared" si="0"/>
        <v>-2.0211979906419755</v>
      </c>
      <c r="D11" s="4">
        <f>Input!I12</f>
        <v>19.063543714285714</v>
      </c>
      <c r="E11">
        <f t="shared" si="2"/>
        <v>18.247724000000002</v>
      </c>
      <c r="F11">
        <f t="shared" si="9"/>
        <v>44.055244296832441</v>
      </c>
      <c r="G11">
        <f t="shared" si="5"/>
        <v>666.02810387141835</v>
      </c>
      <c r="H11">
        <f t="shared" si="3"/>
        <v>3283700.1040634355</v>
      </c>
      <c r="M11" s="4">
        <f>Input!J12</f>
        <v>3.5046951428571429</v>
      </c>
      <c r="N11">
        <f t="shared" si="6"/>
        <v>3.1883568571428573</v>
      </c>
      <c r="O11">
        <f t="shared" si="7"/>
        <v>8.5341058982757367</v>
      </c>
      <c r="P11">
        <f t="shared" si="8"/>
        <v>28.577032810773105</v>
      </c>
      <c r="Q11">
        <f t="shared" si="4"/>
        <v>376.13781153877738</v>
      </c>
    </row>
    <row r="12" spans="1:27" ht="14.45" x14ac:dyDescent="0.3">
      <c r="A12">
        <f>Input!G13</f>
        <v>9</v>
      </c>
      <c r="B12">
        <f t="shared" si="1"/>
        <v>9</v>
      </c>
      <c r="C12">
        <f t="shared" si="0"/>
        <v>-1.9567756340704512</v>
      </c>
      <c r="D12" s="4">
        <f>Input!I13</f>
        <v>24.691035142857142</v>
      </c>
      <c r="E12">
        <f t="shared" si="2"/>
        <v>23.87521542857143</v>
      </c>
      <c r="F12">
        <f t="shared" si="9"/>
        <v>53.756019608132824</v>
      </c>
      <c r="G12">
        <f t="shared" si="5"/>
        <v>892.86245841729374</v>
      </c>
      <c r="H12">
        <f t="shared" si="3"/>
        <v>3248636.6929796571</v>
      </c>
      <c r="M12" s="4">
        <f>Input!J13</f>
        <v>5.6274914285714281</v>
      </c>
      <c r="N12">
        <f t="shared" si="6"/>
        <v>5.3111531428571421</v>
      </c>
      <c r="O12">
        <f t="shared" si="7"/>
        <v>9.7007753113003847</v>
      </c>
      <c r="P12">
        <f t="shared" si="8"/>
        <v>19.268782781688355</v>
      </c>
      <c r="Q12">
        <f t="shared" si="4"/>
        <v>298.30389572748754</v>
      </c>
    </row>
    <row r="13" spans="1:27" ht="14.45" x14ac:dyDescent="0.3">
      <c r="A13">
        <f>Input!G14</f>
        <v>10</v>
      </c>
      <c r="B13">
        <f t="shared" si="1"/>
        <v>10</v>
      </c>
      <c r="C13">
        <f t="shared" si="0"/>
        <v>-1.8923532774989269</v>
      </c>
      <c r="D13" s="4">
        <f>Input!I14</f>
        <v>31.109372285714283</v>
      </c>
      <c r="E13">
        <f t="shared" si="2"/>
        <v>30.29355257142857</v>
      </c>
      <c r="F13">
        <f t="shared" si="9"/>
        <v>64.737286255472242</v>
      </c>
      <c r="G13">
        <f t="shared" si="5"/>
        <v>1186.3707900973245</v>
      </c>
      <c r="H13">
        <f t="shared" si="3"/>
        <v>3209172.0664280956</v>
      </c>
      <c r="M13" s="4">
        <f>Input!J14</f>
        <v>6.4183371428571405</v>
      </c>
      <c r="N13">
        <f t="shared" si="6"/>
        <v>6.1019988571428545</v>
      </c>
      <c r="O13">
        <f t="shared" si="7"/>
        <v>10.981266647339412</v>
      </c>
      <c r="P13">
        <f t="shared" si="8"/>
        <v>23.8072541684496</v>
      </c>
      <c r="Q13">
        <f t="shared" si="4"/>
        <v>271.61118655054236</v>
      </c>
    </row>
    <row r="14" spans="1:27" ht="14.45" x14ac:dyDescent="0.3">
      <c r="A14">
        <f>Input!G15</f>
        <v>11</v>
      </c>
      <c r="B14">
        <f t="shared" si="1"/>
        <v>11</v>
      </c>
      <c r="C14">
        <f t="shared" si="0"/>
        <v>-1.8279309209274026</v>
      </c>
      <c r="D14" s="4">
        <f>Input!I15</f>
        <v>38.351853857142864</v>
      </c>
      <c r="E14">
        <f t="shared" si="2"/>
        <v>37.536034142857147</v>
      </c>
      <c r="F14">
        <f t="shared" si="9"/>
        <v>77.116583825081918</v>
      </c>
      <c r="G14">
        <f t="shared" si="5"/>
        <v>1566.6199131470635</v>
      </c>
      <c r="H14">
        <f t="shared" si="3"/>
        <v>3164972.3645669445</v>
      </c>
      <c r="M14" s="4">
        <f>Input!J15</f>
        <v>7.2424815714285806</v>
      </c>
      <c r="N14">
        <f t="shared" si="6"/>
        <v>6.9261432857142946</v>
      </c>
      <c r="O14">
        <f t="shared" si="7"/>
        <v>12.37929756960968</v>
      </c>
      <c r="P14">
        <f t="shared" si="8"/>
        <v>29.73689164396659</v>
      </c>
      <c r="Q14">
        <f t="shared" si="4"/>
        <v>245.12556073416468</v>
      </c>
    </row>
    <row r="15" spans="1:27" ht="14.45" x14ac:dyDescent="0.3">
      <c r="A15">
        <f>Input!G16</f>
        <v>12</v>
      </c>
      <c r="B15">
        <f t="shared" si="1"/>
        <v>12</v>
      </c>
      <c r="C15">
        <f t="shared" si="0"/>
        <v>-1.7635085643558783</v>
      </c>
      <c r="D15" s="4">
        <f>Input!I16</f>
        <v>47.442416999999992</v>
      </c>
      <c r="E15">
        <f t="shared" si="2"/>
        <v>46.626597285714276</v>
      </c>
      <c r="F15">
        <f t="shared" si="9"/>
        <v>91.014098504148649</v>
      </c>
      <c r="G15">
        <f t="shared" si="5"/>
        <v>1970.2502644165129</v>
      </c>
      <c r="H15">
        <f t="shared" si="3"/>
        <v>3115717.1220461922</v>
      </c>
      <c r="M15" s="4">
        <f>Input!J16</f>
        <v>9.0905631428571283</v>
      </c>
      <c r="N15">
        <f t="shared" si="6"/>
        <v>8.7742248571428423</v>
      </c>
      <c r="O15">
        <f t="shared" si="7"/>
        <v>13.897514679066738</v>
      </c>
      <c r="P15">
        <f t="shared" si="8"/>
        <v>26.248098599428985</v>
      </c>
      <c r="Q15">
        <f t="shared" si="4"/>
        <v>190.67203891850585</v>
      </c>
    </row>
    <row r="16" spans="1:27" ht="14.45" x14ac:dyDescent="0.3">
      <c r="A16">
        <f>Input!G17</f>
        <v>13</v>
      </c>
      <c r="B16">
        <f t="shared" si="1"/>
        <v>13</v>
      </c>
      <c r="C16">
        <f t="shared" si="0"/>
        <v>-1.699086207784354</v>
      </c>
      <c r="D16" s="4">
        <f>Input!I17</f>
        <v>58.455983999999994</v>
      </c>
      <c r="E16">
        <f t="shared" si="2"/>
        <v>57.640164285714278</v>
      </c>
      <c r="F16">
        <f t="shared" si="9"/>
        <v>106.55140933286293</v>
      </c>
      <c r="G16">
        <f t="shared" si="5"/>
        <v>2392.3098920622238</v>
      </c>
      <c r="H16">
        <f t="shared" si="3"/>
        <v>3061107.4908649107</v>
      </c>
      <c r="M16" s="4">
        <f>Input!J17</f>
        <v>11.013567000000002</v>
      </c>
      <c r="N16">
        <f t="shared" si="6"/>
        <v>10.697228714285716</v>
      </c>
      <c r="O16">
        <f t="shared" si="7"/>
        <v>15.537310828714277</v>
      </c>
      <c r="P16">
        <f t="shared" si="8"/>
        <v>23.426394874411255</v>
      </c>
      <c r="Q16">
        <f t="shared" si="4"/>
        <v>141.2627519555181</v>
      </c>
    </row>
    <row r="17" spans="1:17" ht="14.45" x14ac:dyDescent="0.3">
      <c r="A17">
        <f>Input!G18</f>
        <v>14</v>
      </c>
      <c r="B17">
        <f t="shared" si="1"/>
        <v>14</v>
      </c>
      <c r="C17">
        <f t="shared" si="0"/>
        <v>-1.6346638512128298</v>
      </c>
      <c r="D17" s="4">
        <f>Input!I18</f>
        <v>71.342606428571429</v>
      </c>
      <c r="E17">
        <f t="shared" si="2"/>
        <v>70.52678671428572</v>
      </c>
      <c r="F17">
        <f t="shared" si="9"/>
        <v>123.85005648469864</v>
      </c>
      <c r="G17">
        <f t="shared" si="5"/>
        <v>2843.3710990082322</v>
      </c>
      <c r="H17">
        <f t="shared" si="3"/>
        <v>3000875.2354627983</v>
      </c>
      <c r="M17" s="4">
        <f>Input!J18</f>
        <v>12.886622428571435</v>
      </c>
      <c r="N17">
        <f t="shared" si="6"/>
        <v>12.570284142857149</v>
      </c>
      <c r="O17">
        <f t="shared" si="7"/>
        <v>17.298647151835713</v>
      </c>
      <c r="P17">
        <f t="shared" si="8"/>
        <v>22.357416744676815</v>
      </c>
      <c r="Q17">
        <f t="shared" si="4"/>
        <v>100.24705965049186</v>
      </c>
    </row>
    <row r="18" spans="1:17" ht="14.45" x14ac:dyDescent="0.3">
      <c r="A18">
        <f>Input!G19</f>
        <v>15</v>
      </c>
      <c r="B18">
        <f t="shared" si="1"/>
        <v>15</v>
      </c>
      <c r="C18">
        <f t="shared" si="0"/>
        <v>-1.5702414946413055</v>
      </c>
      <c r="D18" s="4">
        <f>Input!I19</f>
        <v>87.634027714285708</v>
      </c>
      <c r="E18">
        <f t="shared" si="2"/>
        <v>86.818207999999998</v>
      </c>
      <c r="F18">
        <f t="shared" si="9"/>
        <v>143.02994154235574</v>
      </c>
      <c r="G18">
        <f t="shared" si="5"/>
        <v>3159.7589878368021</v>
      </c>
      <c r="H18">
        <f t="shared" si="3"/>
        <v>2934792.3414238007</v>
      </c>
      <c r="M18" s="4">
        <f>Input!J19</f>
        <v>16.291421285714279</v>
      </c>
      <c r="N18">
        <f t="shared" si="6"/>
        <v>15.975082999999993</v>
      </c>
      <c r="O18">
        <f t="shared" si="7"/>
        <v>19.179885057657106</v>
      </c>
      <c r="P18">
        <f t="shared" si="8"/>
        <v>10.27075622876327</v>
      </c>
      <c r="Q18">
        <f t="shared" si="4"/>
        <v>43.659670815518979</v>
      </c>
    </row>
    <row r="19" spans="1:17" ht="14.45" x14ac:dyDescent="0.3">
      <c r="A19">
        <f>Input!G20</f>
        <v>16</v>
      </c>
      <c r="B19">
        <f t="shared" si="1"/>
        <v>16</v>
      </c>
      <c r="C19">
        <f t="shared" si="0"/>
        <v>-1.5058191380697814</v>
      </c>
      <c r="D19" s="4">
        <f>Input!I20</f>
        <v>105.86510214285714</v>
      </c>
      <c r="E19">
        <f t="shared" si="2"/>
        <v>105.04928242857143</v>
      </c>
      <c r="F19">
        <f t="shared" si="9"/>
        <v>164.20757531572923</v>
      </c>
      <c r="G19">
        <f t="shared" si="5"/>
        <v>3499.7036173227452</v>
      </c>
      <c r="H19">
        <f t="shared" si="3"/>
        <v>2862681.0267529697</v>
      </c>
      <c r="M19" s="4">
        <f>Input!J20</f>
        <v>18.231074428571432</v>
      </c>
      <c r="N19">
        <f t="shared" si="6"/>
        <v>17.914736142857148</v>
      </c>
      <c r="O19">
        <f t="shared" si="7"/>
        <v>21.177633773373479</v>
      </c>
      <c r="P19">
        <f t="shared" si="8"/>
        <v>10.646500947229089</v>
      </c>
      <c r="Q19">
        <f t="shared" si="4"/>
        <v>21.789228440182704</v>
      </c>
    </row>
    <row r="20" spans="1:17" ht="14.45" x14ac:dyDescent="0.3">
      <c r="A20">
        <f>Input!G21</f>
        <v>17</v>
      </c>
      <c r="B20">
        <f t="shared" si="1"/>
        <v>17</v>
      </c>
      <c r="C20">
        <f t="shared" si="0"/>
        <v>-1.4413967814982571</v>
      </c>
      <c r="D20" s="4">
        <f>Input!I21</f>
        <v>128.108678</v>
      </c>
      <c r="E20">
        <f t="shared" si="2"/>
        <v>127.29285828571429</v>
      </c>
      <c r="F20">
        <f t="shared" si="9"/>
        <v>187.49419449612901</v>
      </c>
      <c r="G20">
        <f t="shared" si="5"/>
        <v>3624.2008815193908</v>
      </c>
      <c r="H20">
        <f t="shared" si="3"/>
        <v>2784423.892339637</v>
      </c>
      <c r="M20" s="4">
        <f>Input!J21</f>
        <v>22.243575857142858</v>
      </c>
      <c r="N20">
        <f t="shared" si="6"/>
        <v>21.927237571428574</v>
      </c>
      <c r="O20">
        <f t="shared" si="7"/>
        <v>23.286619180399793</v>
      </c>
      <c r="P20">
        <f t="shared" si="8"/>
        <v>1.8479183588091805</v>
      </c>
      <c r="Q20">
        <f t="shared" si="4"/>
        <v>0.42953858656878724</v>
      </c>
    </row>
    <row r="21" spans="1:17" ht="14.45" x14ac:dyDescent="0.3">
      <c r="A21">
        <f>Input!G22</f>
        <v>18</v>
      </c>
      <c r="B21">
        <f t="shared" si="1"/>
        <v>18</v>
      </c>
      <c r="C21">
        <f t="shared" si="0"/>
        <v>-1.3769744249267328</v>
      </c>
      <c r="D21" s="4">
        <f>Input!I22</f>
        <v>153.65715642857143</v>
      </c>
      <c r="E21">
        <f t="shared" si="2"/>
        <v>152.84133671428572</v>
      </c>
      <c r="F21">
        <f t="shared" si="9"/>
        <v>212.99377417660591</v>
      </c>
      <c r="G21">
        <f t="shared" si="5"/>
        <v>3618.3157326583419</v>
      </c>
      <c r="H21">
        <f t="shared" si="3"/>
        <v>2699973.8988414831</v>
      </c>
      <c r="M21" s="4">
        <f>Input!J22</f>
        <v>25.548478428571428</v>
      </c>
      <c r="N21">
        <f t="shared" si="6"/>
        <v>25.232140142857144</v>
      </c>
      <c r="O21">
        <f t="shared" si="7"/>
        <v>25.499579680476899</v>
      </c>
      <c r="P21">
        <f t="shared" si="8"/>
        <v>7.1523906282268068E-2</v>
      </c>
      <c r="Q21">
        <f t="shared" si="4"/>
        <v>7.0199066202059193</v>
      </c>
    </row>
    <row r="22" spans="1:17" ht="14.45" x14ac:dyDescent="0.3">
      <c r="A22">
        <f>Input!G23</f>
        <v>19</v>
      </c>
      <c r="B22">
        <f t="shared" si="1"/>
        <v>19</v>
      </c>
      <c r="C22">
        <f t="shared" si="0"/>
        <v>-1.3125520683552085</v>
      </c>
      <c r="D22" s="4">
        <f>Input!I23</f>
        <v>181.42832742857144</v>
      </c>
      <c r="E22">
        <f t="shared" si="2"/>
        <v>180.61250771428573</v>
      </c>
      <c r="F22">
        <f t="shared" si="9"/>
        <v>240.80096879090419</v>
      </c>
      <c r="G22">
        <f t="shared" si="5"/>
        <v>3622.6508467716162</v>
      </c>
      <c r="H22">
        <f t="shared" si="3"/>
        <v>2609363.8141155546</v>
      </c>
      <c r="M22" s="4">
        <f>Input!J23</f>
        <v>27.77117100000001</v>
      </c>
      <c r="N22">
        <f t="shared" si="6"/>
        <v>27.454832714285725</v>
      </c>
      <c r="O22">
        <f t="shared" si="7"/>
        <v>27.807194614298275</v>
      </c>
      <c r="P22">
        <f t="shared" si="8"/>
        <v>0.12415890858045427</v>
      </c>
      <c r="Q22">
        <f t="shared" si="4"/>
        <v>23.738364112735482</v>
      </c>
    </row>
    <row r="23" spans="1:17" ht="14.45" x14ac:dyDescent="0.3">
      <c r="A23">
        <f>Input!G24</f>
        <v>20</v>
      </c>
      <c r="B23">
        <f t="shared" si="1"/>
        <v>20</v>
      </c>
      <c r="C23">
        <f t="shared" si="0"/>
        <v>-1.2481297117836843</v>
      </c>
      <c r="D23" s="4">
        <f>Input!I24</f>
        <v>213.52001328571427</v>
      </c>
      <c r="E23">
        <f t="shared" si="2"/>
        <v>212.70419357142856</v>
      </c>
      <c r="F23">
        <f t="shared" si="9"/>
        <v>270.99901911954424</v>
      </c>
      <c r="G23">
        <f t="shared" si="5"/>
        <v>3398.2866856852406</v>
      </c>
      <c r="H23">
        <f t="shared" si="3"/>
        <v>2512714.7420249898</v>
      </c>
      <c r="M23" s="4">
        <f>Input!J24</f>
        <v>32.091685857142835</v>
      </c>
      <c r="N23">
        <f t="shared" si="6"/>
        <v>31.775347571428551</v>
      </c>
      <c r="O23">
        <f t="shared" si="7"/>
        <v>30.198050328640054</v>
      </c>
      <c r="P23">
        <f t="shared" si="8"/>
        <v>2.4878665921081935</v>
      </c>
      <c r="Q23">
        <f t="shared" si="4"/>
        <v>84.50606544914632</v>
      </c>
    </row>
    <row r="24" spans="1:17" ht="14.45" x14ac:dyDescent="0.3">
      <c r="A24">
        <f>Input!G25</f>
        <v>21</v>
      </c>
      <c r="B24">
        <f t="shared" si="1"/>
        <v>21</v>
      </c>
      <c r="C24">
        <f t="shared" si="0"/>
        <v>-1.18370735521216</v>
      </c>
      <c r="D24" s="4">
        <f>Input!I25</f>
        <v>249.82399314285718</v>
      </c>
      <c r="E24">
        <f t="shared" si="2"/>
        <v>249.00817342857147</v>
      </c>
      <c r="F24">
        <f t="shared" si="9"/>
        <v>303.65766746204474</v>
      </c>
      <c r="G24">
        <f t="shared" si="5"/>
        <v>2986.5671981146311</v>
      </c>
      <c r="H24">
        <f t="shared" si="3"/>
        <v>2410243.3235336295</v>
      </c>
      <c r="M24" s="4">
        <f>Input!J25</f>
        <v>36.303979857142906</v>
      </c>
      <c r="N24">
        <f t="shared" si="6"/>
        <v>35.987641571428618</v>
      </c>
      <c r="O24">
        <f t="shared" si="7"/>
        <v>32.658648342500513</v>
      </c>
      <c r="P24">
        <f t="shared" si="8"/>
        <v>11.082195918249173</v>
      </c>
      <c r="Q24">
        <f t="shared" si="4"/>
        <v>179.69434850154082</v>
      </c>
    </row>
    <row r="25" spans="1:17" ht="14.45" x14ac:dyDescent="0.3">
      <c r="A25">
        <f>Input!G26</f>
        <v>22</v>
      </c>
      <c r="B25">
        <f t="shared" si="1"/>
        <v>22</v>
      </c>
      <c r="C25">
        <f t="shared" si="0"/>
        <v>-1.1192849986406357</v>
      </c>
      <c r="D25" s="4">
        <f>Input!I26</f>
        <v>291.20603485714287</v>
      </c>
      <c r="E25">
        <f t="shared" si="2"/>
        <v>290.39021514285713</v>
      </c>
      <c r="F25">
        <f t="shared" si="9"/>
        <v>338.83112666440366</v>
      </c>
      <c r="G25">
        <f t="shared" si="5"/>
        <v>2346.5219090382989</v>
      </c>
      <c r="H25">
        <f t="shared" si="3"/>
        <v>2302267.1978051392</v>
      </c>
      <c r="M25" s="4">
        <f>Input!J26</f>
        <v>41.382041714285691</v>
      </c>
      <c r="N25">
        <f t="shared" si="6"/>
        <v>41.065703428571403</v>
      </c>
      <c r="O25">
        <f t="shared" si="7"/>
        <v>35.17345920235892</v>
      </c>
      <c r="P25">
        <f t="shared" si="8"/>
        <v>34.718542021334343</v>
      </c>
      <c r="Q25">
        <f t="shared" si="4"/>
        <v>341.62402166481735</v>
      </c>
    </row>
    <row r="26" spans="1:17" ht="14.45" x14ac:dyDescent="0.3">
      <c r="A26">
        <f>Input!G27</f>
        <v>23</v>
      </c>
      <c r="B26">
        <f t="shared" si="1"/>
        <v>23</v>
      </c>
      <c r="C26">
        <f t="shared" si="0"/>
        <v>-1.0548626420691114</v>
      </c>
      <c r="D26" s="4">
        <f>Input!I27</f>
        <v>337.89922971428575</v>
      </c>
      <c r="E26">
        <f t="shared" si="2"/>
        <v>337.08341000000001</v>
      </c>
      <c r="F26">
        <f t="shared" si="9"/>
        <v>376.5561512192636</v>
      </c>
      <c r="G26">
        <f t="shared" si="5"/>
        <v>1558.0972993629503</v>
      </c>
      <c r="H26">
        <f t="shared" si="3"/>
        <v>2189208.327371655</v>
      </c>
      <c r="M26" s="4">
        <f>Input!J27</f>
        <v>46.693194857142885</v>
      </c>
      <c r="N26">
        <f t="shared" si="6"/>
        <v>46.376856571428597</v>
      </c>
      <c r="O26">
        <f t="shared" si="7"/>
        <v>37.725024554859914</v>
      </c>
      <c r="P26">
        <f t="shared" si="8"/>
        <v>74.854197242922922</v>
      </c>
      <c r="Q26">
        <f t="shared" si="4"/>
        <v>566.16524168955129</v>
      </c>
    </row>
    <row r="27" spans="1:17" ht="14.45" x14ac:dyDescent="0.3">
      <c r="A27">
        <f>Input!G28</f>
        <v>24</v>
      </c>
      <c r="B27">
        <f t="shared" si="1"/>
        <v>24</v>
      </c>
      <c r="C27">
        <f t="shared" si="0"/>
        <v>-0.990440285497587</v>
      </c>
      <c r="D27" s="4">
        <f>Input!I28</f>
        <v>388.93791357142857</v>
      </c>
      <c r="E27">
        <f t="shared" si="2"/>
        <v>388.12209385714283</v>
      </c>
      <c r="F27">
        <f t="shared" si="9"/>
        <v>416.850259944676</v>
      </c>
      <c r="G27">
        <f t="shared" si="5"/>
        <v>825.30752675289079</v>
      </c>
      <c r="H27">
        <f t="shared" si="3"/>
        <v>2071593.829336405</v>
      </c>
      <c r="M27" s="4">
        <f>Input!J28</f>
        <v>51.038683857142814</v>
      </c>
      <c r="N27">
        <f t="shared" si="6"/>
        <v>50.722345571428527</v>
      </c>
      <c r="O27">
        <f t="shared" si="7"/>
        <v>40.294108725412407</v>
      </c>
      <c r="P27">
        <f t="shared" si="8"/>
        <v>108.74812371660822</v>
      </c>
      <c r="Q27">
        <f t="shared" si="4"/>
        <v>791.84362030014768</v>
      </c>
    </row>
    <row r="28" spans="1:17" ht="14.45" x14ac:dyDescent="0.3">
      <c r="A28">
        <f>Input!G29</f>
        <v>25</v>
      </c>
      <c r="B28">
        <f t="shared" si="1"/>
        <v>25</v>
      </c>
      <c r="C28">
        <f t="shared" si="0"/>
        <v>-0.92601792892606272</v>
      </c>
      <c r="D28" s="4">
        <f>Input!I29</f>
        <v>444.39700857142861</v>
      </c>
      <c r="E28">
        <f t="shared" si="2"/>
        <v>443.58118885714288</v>
      </c>
      <c r="F28">
        <f t="shared" si="9"/>
        <v>459.71015965108376</v>
      </c>
      <c r="G28">
        <f t="shared" si="5"/>
        <v>260.14369887179788</v>
      </c>
      <c r="H28">
        <f t="shared" si="3"/>
        <v>1950054.0149351838</v>
      </c>
      <c r="M28" s="4">
        <f>Input!J29</f>
        <v>55.459095000000048</v>
      </c>
      <c r="N28">
        <f t="shared" si="6"/>
        <v>55.14275671428576</v>
      </c>
      <c r="O28">
        <f t="shared" si="7"/>
        <v>42.859899706407738</v>
      </c>
      <c r="P28">
        <f t="shared" si="8"/>
        <v>150.86857627597823</v>
      </c>
      <c r="Q28">
        <f t="shared" si="4"/>
        <v>1060.1618838859495</v>
      </c>
    </row>
    <row r="29" spans="1:17" ht="14.45" x14ac:dyDescent="0.3">
      <c r="A29">
        <f>Input!G30</f>
        <v>26</v>
      </c>
      <c r="B29">
        <f t="shared" si="1"/>
        <v>26</v>
      </c>
      <c r="C29">
        <f t="shared" si="0"/>
        <v>-0.86159557235453843</v>
      </c>
      <c r="D29" s="4">
        <f>Input!I30</f>
        <v>502.67817400000007</v>
      </c>
      <c r="E29">
        <f t="shared" si="2"/>
        <v>501.86235428571433</v>
      </c>
      <c r="F29">
        <f t="shared" si="9"/>
        <v>505.11041762203314</v>
      </c>
      <c r="G29">
        <f t="shared" si="5"/>
        <v>10.549915436738463</v>
      </c>
      <c r="H29">
        <f t="shared" si="3"/>
        <v>1825317.4221773287</v>
      </c>
      <c r="M29" s="4">
        <f>Input!J30</f>
        <v>58.281165428571455</v>
      </c>
      <c r="N29">
        <f t="shared" si="6"/>
        <v>57.964827142857168</v>
      </c>
      <c r="O29">
        <f t="shared" si="7"/>
        <v>45.400257970949376</v>
      </c>
      <c r="P29">
        <f t="shared" si="8"/>
        <v>157.86839847565565</v>
      </c>
      <c r="Q29">
        <f t="shared" si="4"/>
        <v>1251.8999096855573</v>
      </c>
    </row>
    <row r="30" spans="1:17" ht="14.45" x14ac:dyDescent="0.3">
      <c r="A30">
        <f>Input!G31</f>
        <v>27</v>
      </c>
      <c r="B30">
        <f t="shared" si="1"/>
        <v>27</v>
      </c>
      <c r="C30">
        <f t="shared" si="0"/>
        <v>-0.79717321578301414</v>
      </c>
      <c r="D30" s="4">
        <f>Input!I31</f>
        <v>561.24237900000003</v>
      </c>
      <c r="E30">
        <f t="shared" si="2"/>
        <v>560.42655928571435</v>
      </c>
      <c r="F30">
        <f t="shared" si="9"/>
        <v>553.00242760874312</v>
      </c>
      <c r="G30">
        <f t="shared" si="5"/>
        <v>55.117731157007626</v>
      </c>
      <c r="H30">
        <f t="shared" si="3"/>
        <v>1698202.728794435</v>
      </c>
      <c r="M30" s="4">
        <f>Input!J31</f>
        <v>58.564204999999959</v>
      </c>
      <c r="N30">
        <f t="shared" si="6"/>
        <v>58.247866714285671</v>
      </c>
      <c r="O30">
        <f t="shared" si="7"/>
        <v>47.892009986710022</v>
      </c>
      <c r="P30">
        <f t="shared" si="8"/>
        <v>107.24376856207383</v>
      </c>
      <c r="Q30">
        <f t="shared" si="4"/>
        <v>1272.0091451957965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-0.73275085921148986</v>
      </c>
      <c r="D31" s="4">
        <f>Input!I32</f>
        <v>621.19680742857145</v>
      </c>
      <c r="E31">
        <f t="shared" si="2"/>
        <v>620.38098771428577</v>
      </c>
      <c r="F31">
        <f t="shared" si="9"/>
        <v>603.31370937396298</v>
      </c>
      <c r="G31">
        <f t="shared" si="5"/>
        <v>291.29198994605133</v>
      </c>
      <c r="H31">
        <f t="shared" si="3"/>
        <v>1569607.5518588107</v>
      </c>
      <c r="M31" s="4">
        <f>Input!J32</f>
        <v>59.954428428571418</v>
      </c>
      <c r="N31">
        <f t="shared" si="6"/>
        <v>59.638090142857131</v>
      </c>
      <c r="O31">
        <f t="shared" si="7"/>
        <v>50.311281765219874</v>
      </c>
      <c r="P31">
        <f t="shared" si="8"/>
        <v>86.989354513164514</v>
      </c>
      <c r="Q31">
        <f t="shared" si="4"/>
        <v>1373.1071630850067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-0.66832850263996557</v>
      </c>
      <c r="D32" s="4">
        <f>Input!I33</f>
        <v>681.6840161428571</v>
      </c>
      <c r="E32">
        <f t="shared" si="2"/>
        <v>680.86819642857142</v>
      </c>
      <c r="F32">
        <f t="shared" si="9"/>
        <v>655.94757567761008</v>
      </c>
      <c r="G32">
        <f t="shared" si="5"/>
        <v>621.03733861324531</v>
      </c>
      <c r="H32">
        <f t="shared" si="3"/>
        <v>1440494.2712042714</v>
      </c>
      <c r="M32" s="4">
        <f>Input!J33</f>
        <v>60.487208714285657</v>
      </c>
      <c r="N32">
        <f t="shared" si="6"/>
        <v>60.170870428571369</v>
      </c>
      <c r="O32">
        <f t="shared" si="7"/>
        <v>52.633866303647125</v>
      </c>
      <c r="P32">
        <f t="shared" si="8"/>
        <v>56.806431179125077</v>
      </c>
      <c r="Q32">
        <f t="shared" si="4"/>
        <v>1412.8758557296906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-0.60390614606844129</v>
      </c>
      <c r="D33" s="4">
        <f>Input!I34</f>
        <v>740.95582000000002</v>
      </c>
      <c r="E33">
        <f t="shared" si="2"/>
        <v>740.14000028571434</v>
      </c>
      <c r="F33">
        <f t="shared" si="9"/>
        <v>710.78319309682911</v>
      </c>
      <c r="G33">
        <f t="shared" si="5"/>
        <v>861.82212832538335</v>
      </c>
      <c r="H33">
        <f t="shared" si="3"/>
        <v>1311873.1498848377</v>
      </c>
      <c r="M33" s="4">
        <f>Input!J34</f>
        <v>59.271803857142913</v>
      </c>
      <c r="N33">
        <f t="shared" si="6"/>
        <v>58.955465571428626</v>
      </c>
      <c r="O33">
        <f t="shared" si="7"/>
        <v>54.835617419219027</v>
      </c>
      <c r="P33">
        <f t="shared" si="8"/>
        <v>16.973148797264844</v>
      </c>
      <c r="Q33">
        <f t="shared" si="4"/>
        <v>1322.9832035164959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-0.539483789496917</v>
      </c>
      <c r="D34" s="4">
        <f>Input!I35</f>
        <v>798.10482742857141</v>
      </c>
      <c r="E34">
        <f t="shared" si="2"/>
        <v>797.28900771428573</v>
      </c>
      <c r="F34">
        <f t="shared" si="9"/>
        <v>767.67605439635315</v>
      </c>
      <c r="G34">
        <f t="shared" si="5"/>
        <v>876.92700421005418</v>
      </c>
      <c r="H34">
        <f t="shared" si="3"/>
        <v>1184783.159043008</v>
      </c>
      <c r="M34" s="4">
        <f>Input!J35</f>
        <v>57.149007428571394</v>
      </c>
      <c r="N34">
        <f t="shared" si="6"/>
        <v>56.832669142857107</v>
      </c>
      <c r="O34">
        <f t="shared" si="7"/>
        <v>56.892861299524036</v>
      </c>
      <c r="P34">
        <f t="shared" si="8"/>
        <v>3.6230957242161261E-3</v>
      </c>
      <c r="Q34">
        <f t="shared" si="4"/>
        <v>1173.0652151959175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-0.47506143292539277</v>
      </c>
      <c r="D35" s="4">
        <f>Input!I36</f>
        <v>856.25279785714281</v>
      </c>
      <c r="E35">
        <f t="shared" si="2"/>
        <v>855.43697814285713</v>
      </c>
      <c r="F35">
        <f t="shared" si="9"/>
        <v>826.45887054565026</v>
      </c>
      <c r="G35">
        <f t="shared" si="5"/>
        <v>839.73071991529866</v>
      </c>
      <c r="H35">
        <f t="shared" si="3"/>
        <v>1060271.0388716757</v>
      </c>
      <c r="M35" s="4">
        <f>Input!J36</f>
        <v>58.147970428571398</v>
      </c>
      <c r="N35">
        <f t="shared" si="6"/>
        <v>57.83163214285711</v>
      </c>
      <c r="O35">
        <f t="shared" si="7"/>
        <v>58.782816149297119</v>
      </c>
      <c r="P35">
        <f t="shared" si="8"/>
        <v>0.9047510141072671</v>
      </c>
      <c r="Q35">
        <f t="shared" si="4"/>
        <v>1242.4921869648251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-0.41063907635386848</v>
      </c>
      <c r="D36" s="4">
        <f>Input!I37</f>
        <v>914.96684728571438</v>
      </c>
      <c r="E36">
        <f t="shared" si="2"/>
        <v>914.1510275714287</v>
      </c>
      <c r="F36">
        <f t="shared" si="9"/>
        <v>886.94288019867554</v>
      </c>
      <c r="G36">
        <f t="shared" si="5"/>
        <v>740.28328345745467</v>
      </c>
      <c r="H36">
        <f t="shared" si="3"/>
        <v>939369.23395481252</v>
      </c>
      <c r="M36" s="4">
        <f>Input!J37</f>
        <v>58.71404942857157</v>
      </c>
      <c r="N36">
        <f t="shared" si="6"/>
        <v>58.397711142857283</v>
      </c>
      <c r="O36">
        <f t="shared" si="7"/>
        <v>60.484009653025254</v>
      </c>
      <c r="P36">
        <f t="shared" si="8"/>
        <v>4.3526414735290961</v>
      </c>
      <c r="Q36">
        <f t="shared" si="4"/>
        <v>1282.7200727275683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-0.3462167197823442</v>
      </c>
      <c r="D37" s="4">
        <f>Input!I38</f>
        <v>973.11481771428578</v>
      </c>
      <c r="E37">
        <f t="shared" si="2"/>
        <v>972.2989980000001</v>
      </c>
      <c r="F37">
        <f t="shared" si="9"/>
        <v>948.91956382890658</v>
      </c>
      <c r="G37">
        <f t="shared" si="5"/>
        <v>546.59794216049545</v>
      </c>
      <c r="H37">
        <f t="shared" si="3"/>
        <v>823073.42282127403</v>
      </c>
      <c r="M37" s="4">
        <f>Input!J38</f>
        <v>58.147970428571398</v>
      </c>
      <c r="N37">
        <f t="shared" si="6"/>
        <v>57.83163214285711</v>
      </c>
      <c r="O37">
        <f t="shared" si="7"/>
        <v>61.976683630231022</v>
      </c>
      <c r="P37">
        <f t="shared" si="8"/>
        <v>17.181451832980684</v>
      </c>
      <c r="Q37">
        <f t="shared" si="4"/>
        <v>1242.4921869648251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-0.28179436321081991</v>
      </c>
      <c r="D38" s="4">
        <f>Input!I39</f>
        <v>1030.8465535714288</v>
      </c>
      <c r="E38">
        <f t="shared" si="2"/>
        <v>1030.0307338571431</v>
      </c>
      <c r="F38">
        <f t="shared" si="9"/>
        <v>1012.1627390910701</v>
      </c>
      <c r="G38">
        <f t="shared" si="5"/>
        <v>319.26523696041301</v>
      </c>
      <c r="H38">
        <f t="shared" si="3"/>
        <v>712320.41183104471</v>
      </c>
      <c r="M38" s="4">
        <f>Input!J39</f>
        <v>57.731735857143008</v>
      </c>
      <c r="N38">
        <f t="shared" si="6"/>
        <v>57.41539757142872</v>
      </c>
      <c r="O38">
        <f t="shared" si="7"/>
        <v>63.243175262163554</v>
      </c>
      <c r="P38">
        <f t="shared" si="8"/>
        <v>33.962992812626631</v>
      </c>
      <c r="Q38">
        <f t="shared" si="4"/>
        <v>1213.3217311707701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-0.21737200663929565</v>
      </c>
      <c r="D39" s="4">
        <f>Input!I40</f>
        <v>1089.6604992857142</v>
      </c>
      <c r="E39">
        <f t="shared" si="2"/>
        <v>1088.8446795714285</v>
      </c>
      <c r="F39">
        <f t="shared" si="9"/>
        <v>1076.4310037179871</v>
      </c>
      <c r="G39">
        <f t="shared" si="5"/>
        <v>154.09934819431453</v>
      </c>
      <c r="H39">
        <f t="shared" si="3"/>
        <v>607967.17798139108</v>
      </c>
      <c r="M39" s="4">
        <f>Input!J40</f>
        <v>58.81394571428541</v>
      </c>
      <c r="N39">
        <f t="shared" si="6"/>
        <v>58.497607428571122</v>
      </c>
      <c r="O39">
        <f t="shared" si="7"/>
        <v>64.268264626917031</v>
      </c>
      <c r="P39">
        <f t="shared" si="8"/>
        <v>33.300484500821447</v>
      </c>
      <c r="Q39">
        <f t="shared" si="4"/>
        <v>1289.8856392517907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-0.15294965006777136</v>
      </c>
      <c r="D40" s="4">
        <f>Input!I41</f>
        <v>1151.0467747142857</v>
      </c>
      <c r="E40">
        <f t="shared" si="2"/>
        <v>1150.230955</v>
      </c>
      <c r="F40">
        <f t="shared" si="9"/>
        <v>1141.4704827102369</v>
      </c>
      <c r="G40">
        <f t="shared" si="5"/>
        <v>76.745874739707645</v>
      </c>
      <c r="H40">
        <f t="shared" si="3"/>
        <v>510771.8214105654</v>
      </c>
      <c r="M40" s="4">
        <f>Input!J41</f>
        <v>61.38627542857148</v>
      </c>
      <c r="N40">
        <f t="shared" si="6"/>
        <v>61.069937142857192</v>
      </c>
      <c r="O40">
        <f t="shared" si="7"/>
        <v>65.03947899224984</v>
      </c>
      <c r="P40">
        <f t="shared" si="8"/>
        <v>15.757262494079606</v>
      </c>
      <c r="Q40">
        <f t="shared" si="4"/>
        <v>1481.2728492123356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-8.8527293496247078E-2</v>
      </c>
      <c r="D41" s="4">
        <f>Input!I42</f>
        <v>1215.8628229999999</v>
      </c>
      <c r="E41">
        <f t="shared" si="2"/>
        <v>1215.0470032857143</v>
      </c>
      <c r="F41">
        <f t="shared" si="9"/>
        <v>1207.0178280745045</v>
      </c>
      <c r="G41">
        <f t="shared" si="5"/>
        <v>64.467654572306003</v>
      </c>
      <c r="H41">
        <f t="shared" si="3"/>
        <v>421377.1262049466</v>
      </c>
      <c r="M41" s="4">
        <f>Input!J42</f>
        <v>64.81604828571426</v>
      </c>
      <c r="N41">
        <f t="shared" si="6"/>
        <v>64.499709999999979</v>
      </c>
      <c r="O41">
        <f t="shared" si="7"/>
        <v>65.547345364267514</v>
      </c>
      <c r="P41">
        <f t="shared" si="8"/>
        <v>1.0975398564639705</v>
      </c>
      <c r="Q41">
        <f t="shared" si="4"/>
        <v>1757.0416372256957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-2.4104936924722792E-2</v>
      </c>
      <c r="D42" s="4">
        <f>Input!I43</f>
        <v>1280.2626367142857</v>
      </c>
      <c r="E42">
        <f t="shared" si="2"/>
        <v>1279.446817</v>
      </c>
      <c r="F42">
        <f t="shared" si="9"/>
        <v>1272.8034122183774</v>
      </c>
      <c r="G42">
        <f t="shared" si="5"/>
        <v>44.134827092486304</v>
      </c>
      <c r="H42">
        <f t="shared" si="3"/>
        <v>340297.32998215576</v>
      </c>
      <c r="M42" s="4">
        <f>Input!J43</f>
        <v>64.399813714285756</v>
      </c>
      <c r="N42">
        <f t="shared" si="6"/>
        <v>64.083475428571475</v>
      </c>
      <c r="O42">
        <f t="shared" si="7"/>
        <v>65.785584143873024</v>
      </c>
      <c r="P42">
        <f t="shared" si="8"/>
        <v>2.8971740787054885</v>
      </c>
      <c r="Q42">
        <f t="shared" si="4"/>
        <v>1722.3202123733934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4.0317419646801494E-2</v>
      </c>
      <c r="D43" s="4">
        <f>Input!I44</f>
        <v>1344.762346857143</v>
      </c>
      <c r="E43">
        <f t="shared" si="2"/>
        <v>1343.9465271428573</v>
      </c>
      <c r="F43">
        <f t="shared" si="9"/>
        <v>1338.5546505747291</v>
      </c>
      <c r="G43">
        <f t="shared" si="5"/>
        <v>29.072332925930819</v>
      </c>
      <c r="H43">
        <f t="shared" si="3"/>
        <v>267908.57342253852</v>
      </c>
      <c r="M43" s="4">
        <f>Input!J44</f>
        <v>64.499710142857339</v>
      </c>
      <c r="N43">
        <f t="shared" si="6"/>
        <v>64.183371857143058</v>
      </c>
      <c r="O43">
        <f t="shared" si="7"/>
        <v>65.751238356351578</v>
      </c>
      <c r="P43">
        <f t="shared" si="8"/>
        <v>2.458205359340381</v>
      </c>
      <c r="Q43">
        <f t="shared" si="4"/>
        <v>1730.6217642507665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0.10473977621832578</v>
      </c>
      <c r="D44" s="4">
        <f>Input!I45</f>
        <v>1410.0196037142855</v>
      </c>
      <c r="E44">
        <f t="shared" si="2"/>
        <v>1409.2037839999998</v>
      </c>
      <c r="F44">
        <f t="shared" si="9"/>
        <v>1403.9993853107339</v>
      </c>
      <c r="G44">
        <f t="shared" si="5"/>
        <v>27.085765716832331</v>
      </c>
      <c r="H44">
        <f t="shared" si="3"/>
        <v>204443.34735811595</v>
      </c>
      <c r="M44" s="4">
        <f>Input!J45</f>
        <v>65.257256857142465</v>
      </c>
      <c r="N44">
        <f t="shared" si="6"/>
        <v>64.940918571428185</v>
      </c>
      <c r="O44">
        <f t="shared" si="7"/>
        <v>65.444734736004804</v>
      </c>
      <c r="P44">
        <f t="shared" si="8"/>
        <v>0.25383072768869536</v>
      </c>
      <c r="Q44">
        <f t="shared" si="4"/>
        <v>1794.224652636492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0.16916213278985007</v>
      </c>
      <c r="D45" s="4">
        <f>Input!I46</f>
        <v>1473.320558285714</v>
      </c>
      <c r="E45">
        <f t="shared" si="2"/>
        <v>1472.5047385714283</v>
      </c>
      <c r="F45">
        <f t="shared" si="9"/>
        <v>1468.8692602123785</v>
      </c>
      <c r="G45">
        <f t="shared" si="5"/>
        <v>13.216702899119314</v>
      </c>
      <c r="H45">
        <f t="shared" si="3"/>
        <v>149989.08575205918</v>
      </c>
      <c r="M45" s="4">
        <f>Input!J46</f>
        <v>63.30095457142852</v>
      </c>
      <c r="N45">
        <f t="shared" si="6"/>
        <v>62.984616285714232</v>
      </c>
      <c r="O45">
        <f t="shared" si="7"/>
        <v>64.869874901644579</v>
      </c>
      <c r="P45">
        <f t="shared" si="8"/>
        <v>3.5542000489396077</v>
      </c>
      <c r="Q45">
        <f t="shared" si="4"/>
        <v>1632.320535830346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0.23358448936137435</v>
      </c>
      <c r="D46" s="4">
        <f>Input!I47</f>
        <v>1535.3561597142857</v>
      </c>
      <c r="E46">
        <f t="shared" si="2"/>
        <v>1534.54034</v>
      </c>
      <c r="F46">
        <f t="shared" si="9"/>
        <v>1532.9030170904493</v>
      </c>
      <c r="G46">
        <f t="shared" si="5"/>
        <v>2.6808263101394907</v>
      </c>
      <c r="H46">
        <f t="shared" si="3"/>
        <v>104490.87750920538</v>
      </c>
      <c r="M46" s="4">
        <f>Input!J47</f>
        <v>62.035601428571681</v>
      </c>
      <c r="N46">
        <f t="shared" si="6"/>
        <v>61.719263142857393</v>
      </c>
      <c r="O46">
        <f t="shared" si="7"/>
        <v>64.033756878070704</v>
      </c>
      <c r="P46">
        <f t="shared" si="8"/>
        <v>5.3568812503416652</v>
      </c>
      <c r="Q46">
        <f t="shared" si="4"/>
        <v>1531.6760925051672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0.29800684593289861</v>
      </c>
      <c r="D47" s="4">
        <f>Input!I48</f>
        <v>1596.5592918571426</v>
      </c>
      <c r="E47">
        <f t="shared" si="2"/>
        <v>1595.7434721428569</v>
      </c>
      <c r="F47">
        <f t="shared" si="9"/>
        <v>1595.8496463189499</v>
      </c>
      <c r="G47">
        <f t="shared" si="5"/>
        <v>1.1272955669019629E-2</v>
      </c>
      <c r="H47">
        <f t="shared" si="3"/>
        <v>67758.098502361026</v>
      </c>
      <c r="M47" s="4">
        <f>Input!J48</f>
        <v>61.20313214285693</v>
      </c>
      <c r="N47">
        <f t="shared" si="6"/>
        <v>60.886793857142642</v>
      </c>
      <c r="O47">
        <f t="shared" si="7"/>
        <v>62.946629228500662</v>
      </c>
      <c r="P47">
        <f t="shared" si="8"/>
        <v>4.2429217570976299</v>
      </c>
      <c r="Q47">
        <f t="shared" si="4"/>
        <v>1467.2090067172239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0.3624292025044229</v>
      </c>
      <c r="D48" s="4">
        <f>Input!I49</f>
        <v>1656.2972782857144</v>
      </c>
      <c r="E48">
        <f t="shared" si="2"/>
        <v>1655.4814585714287</v>
      </c>
      <c r="F48">
        <f t="shared" si="9"/>
        <v>1657.4713283077836</v>
      </c>
      <c r="G48">
        <f t="shared" si="5"/>
        <v>3.9595815676610249</v>
      </c>
      <c r="H48">
        <f t="shared" si="3"/>
        <v>39474.607074207961</v>
      </c>
      <c r="M48" s="4">
        <f>Input!J49</f>
        <v>59.73798642857173</v>
      </c>
      <c r="N48">
        <f t="shared" si="6"/>
        <v>59.421648142857443</v>
      </c>
      <c r="O48">
        <f t="shared" si="7"/>
        <v>61.621681988833743</v>
      </c>
      <c r="P48">
        <f t="shared" si="8"/>
        <v>4.8401489234412702</v>
      </c>
      <c r="Q48">
        <f t="shared" si="4"/>
        <v>1357.1132942016284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0.42685155907594718</v>
      </c>
      <c r="D49" s="4">
        <f>Input!I50</f>
        <v>1715.136198142857</v>
      </c>
      <c r="E49">
        <f t="shared" si="2"/>
        <v>1714.3203784285713</v>
      </c>
      <c r="F49">
        <f t="shared" si="9"/>
        <v>1717.5461086737337</v>
      </c>
      <c r="G49">
        <f t="shared" si="5"/>
        <v>10.405335614555266</v>
      </c>
      <c r="H49">
        <f t="shared" si="3"/>
        <v>19212.010134299722</v>
      </c>
      <c r="M49" s="4">
        <f>Input!J50</f>
        <v>58.838919857142628</v>
      </c>
      <c r="N49">
        <f t="shared" si="6"/>
        <v>58.52258157142834</v>
      </c>
      <c r="O49">
        <f t="shared" si="7"/>
        <v>60.07478036595019</v>
      </c>
      <c r="P49">
        <f t="shared" si="8"/>
        <v>2.4093210977150838</v>
      </c>
      <c r="Q49">
        <f t="shared" si="4"/>
        <v>1291.6801545383573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0.49127391564747147</v>
      </c>
      <c r="D50" s="4">
        <f>Input!I51</f>
        <v>1772.1936338571431</v>
      </c>
      <c r="E50">
        <f t="shared" si="2"/>
        <v>1771.3778141428575</v>
      </c>
      <c r="F50">
        <f t="shared" si="9"/>
        <v>1775.8702573890005</v>
      </c>
      <c r="G50">
        <f t="shared" si="5"/>
        <v>20.18204631981596</v>
      </c>
      <c r="H50">
        <f t="shared" si="3"/>
        <v>6445.3997415250487</v>
      </c>
      <c r="M50" s="4">
        <f>Input!J51</f>
        <v>57.057435714286157</v>
      </c>
      <c r="N50">
        <f t="shared" si="6"/>
        <v>56.741097428571869</v>
      </c>
      <c r="O50">
        <f t="shared" si="7"/>
        <v>58.324148715266894</v>
      </c>
      <c r="P50">
        <f t="shared" si="8"/>
        <v>2.5060513763067722</v>
      </c>
      <c r="Q50">
        <f t="shared" si="4"/>
        <v>1166.8009308868197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0.55569627221899576</v>
      </c>
      <c r="D51" s="4">
        <f>Input!I52</f>
        <v>1828.0939375714286</v>
      </c>
      <c r="E51">
        <f t="shared" si="2"/>
        <v>1827.2781178571429</v>
      </c>
      <c r="F51">
        <f t="shared" si="9"/>
        <v>1832.2602709825446</v>
      </c>
      <c r="G51">
        <f t="shared" si="5"/>
        <v>24.821849764950297</v>
      </c>
      <c r="H51">
        <f t="shared" si="3"/>
        <v>570.88660043151492</v>
      </c>
      <c r="M51" s="4">
        <f>Input!J52</f>
        <v>55.900303714285428</v>
      </c>
      <c r="N51">
        <f t="shared" si="6"/>
        <v>55.58396542857114</v>
      </c>
      <c r="O51">
        <f t="shared" si="7"/>
        <v>56.39001359354409</v>
      </c>
      <c r="P51">
        <f t="shared" si="8"/>
        <v>0.64971364425625944</v>
      </c>
      <c r="Q51">
        <f t="shared" si="4"/>
        <v>1089.0881727414803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0.62011862879052004</v>
      </c>
      <c r="D52" s="4">
        <f>Input!I53</f>
        <v>1883.7777992857141</v>
      </c>
      <c r="E52">
        <f t="shared" si="2"/>
        <v>1882.9619795714284</v>
      </c>
      <c r="F52">
        <f t="shared" si="9"/>
        <v>1886.5544866320934</v>
      </c>
      <c r="G52">
        <f t="shared" si="5"/>
        <v>12.906106980927568</v>
      </c>
      <c r="H52">
        <f t="shared" si="3"/>
        <v>924.21972412352568</v>
      </c>
      <c r="M52" s="4">
        <f>Input!J53</f>
        <v>55.683861714285513</v>
      </c>
      <c r="N52">
        <f t="shared" si="6"/>
        <v>55.367523428571225</v>
      </c>
      <c r="O52">
        <f t="shared" si="7"/>
        <v>54.29421564954874</v>
      </c>
      <c r="P52">
        <f t="shared" si="8"/>
        <v>1.1519895885101803</v>
      </c>
      <c r="Q52">
        <f t="shared" si="4"/>
        <v>1074.8492695809034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0.68454098536204433</v>
      </c>
      <c r="D53" s="4">
        <f>Input!I54</f>
        <v>1938.0131645714282</v>
      </c>
      <c r="E53">
        <f t="shared" si="2"/>
        <v>1937.1973448571425</v>
      </c>
      <c r="F53">
        <f t="shared" si="9"/>
        <v>1938.6142873714969</v>
      </c>
      <c r="G53">
        <f t="shared" si="5"/>
        <v>2.0077260889847768</v>
      </c>
      <c r="H53">
        <f t="shared" si="3"/>
        <v>6799.7807376233541</v>
      </c>
      <c r="M53" s="4">
        <f>Input!J54</f>
        <v>54.235365285714124</v>
      </c>
      <c r="N53">
        <f t="shared" si="6"/>
        <v>53.919026999999836</v>
      </c>
      <c r="O53">
        <f t="shared" si="7"/>
        <v>52.059800739403514</v>
      </c>
      <c r="P53">
        <f t="shared" si="8"/>
        <v>3.4567222880909854</v>
      </c>
      <c r="Q53">
        <f t="shared" si="4"/>
        <v>981.96980796566982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0.74896334193356862</v>
      </c>
      <c r="D54" s="4">
        <f>Input!I55</f>
        <v>1988.6772372857142</v>
      </c>
      <c r="E54">
        <f t="shared" si="2"/>
        <v>1987.8614175714285</v>
      </c>
      <c r="F54">
        <f t="shared" si="9"/>
        <v>1988.3248882931914</v>
      </c>
      <c r="G54">
        <f t="shared" si="5"/>
        <v>0.21480510993138657</v>
      </c>
      <c r="H54">
        <f t="shared" si="3"/>
        <v>17469.274735229603</v>
      </c>
      <c r="M54" s="4">
        <f>Input!J55</f>
        <v>50.664072714286021</v>
      </c>
      <c r="N54">
        <f t="shared" si="6"/>
        <v>50.347734428571734</v>
      </c>
      <c r="O54">
        <f t="shared" si="7"/>
        <v>49.710600921694613</v>
      </c>
      <c r="P54">
        <f t="shared" si="8"/>
        <v>0.40593910558553742</v>
      </c>
      <c r="Q54">
        <f t="shared" si="4"/>
        <v>770.90105141786682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0.8133856985050929</v>
      </c>
      <c r="D55" s="4">
        <f>Input!I56</f>
        <v>2035.3038347142858</v>
      </c>
      <c r="E55">
        <f t="shared" si="2"/>
        <v>2034.4880150000001</v>
      </c>
      <c r="F55">
        <f t="shared" si="9"/>
        <v>2035.5957041941258</v>
      </c>
      <c r="G55">
        <f t="shared" si="5"/>
        <v>1.2269753507827741</v>
      </c>
      <c r="H55">
        <f t="shared" si="3"/>
        <v>32199.503087303696</v>
      </c>
      <c r="M55" s="4">
        <f>Input!J56</f>
        <v>46.626597428571586</v>
      </c>
      <c r="N55">
        <f t="shared" si="6"/>
        <v>46.310259142857298</v>
      </c>
      <c r="O55">
        <f t="shared" si="7"/>
        <v>47.270815900934451</v>
      </c>
      <c r="P55">
        <f t="shared" si="8"/>
        <v>0.92266928548769112</v>
      </c>
      <c r="Q55">
        <f t="shared" si="4"/>
        <v>563.00040823210986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0.87780805507661719</v>
      </c>
      <c r="D56" s="4">
        <f>Input!I57</f>
        <v>2078.5089837142859</v>
      </c>
      <c r="E56">
        <f t="shared" si="2"/>
        <v>2077.6931640000003</v>
      </c>
      <c r="F56">
        <f t="shared" si="9"/>
        <v>2080.3603092564904</v>
      </c>
      <c r="G56">
        <f t="shared" si="5"/>
        <v>7.1136638192178019</v>
      </c>
      <c r="H56">
        <f t="shared" si="3"/>
        <v>50268.691369381399</v>
      </c>
      <c r="M56" s="4">
        <f>Input!J57</f>
        <v>43.205149000000119</v>
      </c>
      <c r="N56">
        <f t="shared" si="6"/>
        <v>42.888810714285832</v>
      </c>
      <c r="O56">
        <f t="shared" si="7"/>
        <v>44.764605062364801</v>
      </c>
      <c r="P56">
        <f t="shared" si="8"/>
        <v>3.5186044362850049</v>
      </c>
      <c r="Q56">
        <f t="shared" si="4"/>
        <v>412.3409953050255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0.94223041164814147</v>
      </c>
      <c r="D57" s="4">
        <f>Input!I58</f>
        <v>2118.8004908571429</v>
      </c>
      <c r="E57">
        <f t="shared" si="2"/>
        <v>2117.9846711428572</v>
      </c>
      <c r="F57">
        <f t="shared" si="9"/>
        <v>2122.5760087615581</v>
      </c>
      <c r="G57">
        <f t="shared" si="5"/>
        <v>21.080381128897965</v>
      </c>
      <c r="H57">
        <f t="shared" si="3"/>
        <v>70980.950860496756</v>
      </c>
      <c r="M57" s="4">
        <f>Input!J58</f>
        <v>40.291507142856972</v>
      </c>
      <c r="N57">
        <f t="shared" si="6"/>
        <v>39.975168857142684</v>
      </c>
      <c r="O57">
        <f t="shared" si="7"/>
        <v>42.21569950506764</v>
      </c>
      <c r="P57">
        <f t="shared" si="8"/>
        <v>5.0199775842910235</v>
      </c>
      <c r="Q57">
        <f t="shared" si="4"/>
        <v>302.50042511640788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1.0066527682196658</v>
      </c>
      <c r="D58" s="4">
        <f>Input!I59</f>
        <v>2154.4468201428576</v>
      </c>
      <c r="E58">
        <f t="shared" si="2"/>
        <v>2153.631000428572</v>
      </c>
      <c r="F58">
        <f t="shared" si="9"/>
        <v>2162.2230512355509</v>
      </c>
      <c r="G58">
        <f t="shared" si="5"/>
        <v>73.823337069707321</v>
      </c>
      <c r="H58">
        <f t="shared" si="3"/>
        <v>93678.567534827744</v>
      </c>
      <c r="M58" s="4">
        <f>Input!J59</f>
        <v>35.646329285714728</v>
      </c>
      <c r="N58">
        <f t="shared" si="6"/>
        <v>35.32999100000044</v>
      </c>
      <c r="O58">
        <f t="shared" si="7"/>
        <v>39.647042473992997</v>
      </c>
      <c r="P58">
        <f t="shared" si="8"/>
        <v>18.636933429101305</v>
      </c>
      <c r="Q58">
        <f t="shared" si="4"/>
        <v>162.49522508464204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1.07107512479119</v>
      </c>
      <c r="D59" s="4">
        <f>Input!I60</f>
        <v>2187.4125985714286</v>
      </c>
      <c r="E59">
        <f t="shared" si="2"/>
        <v>2186.5967788571429</v>
      </c>
      <c r="F59">
        <f t="shared" si="9"/>
        <v>2199.3035165995252</v>
      </c>
      <c r="G59">
        <f t="shared" si="5"/>
        <v>161.46118405368287</v>
      </c>
      <c r="H59">
        <f t="shared" si="3"/>
        <v>117751.93091144749</v>
      </c>
      <c r="M59" s="4">
        <f>Input!J60</f>
        <v>32.965778428570957</v>
      </c>
      <c r="N59">
        <f t="shared" si="6"/>
        <v>32.649440142856669</v>
      </c>
      <c r="O59">
        <f t="shared" si="7"/>
        <v>37.080465363974547</v>
      </c>
      <c r="P59">
        <f t="shared" si="8"/>
        <v>19.633984510182739</v>
      </c>
      <c r="Q59">
        <f t="shared" si="4"/>
        <v>101.3406764187976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1.1354974813627143</v>
      </c>
      <c r="D60" s="4">
        <f>Input!I61</f>
        <v>2217.2732671428575</v>
      </c>
      <c r="E60">
        <f t="shared" si="2"/>
        <v>2216.4574474285719</v>
      </c>
      <c r="F60">
        <f t="shared" si="9"/>
        <v>2233.8399216752464</v>
      </c>
      <c r="G60">
        <f t="shared" si="5"/>
        <v>302.15041093630288</v>
      </c>
      <c r="H60">
        <f t="shared" si="3"/>
        <v>142647.02983704116</v>
      </c>
      <c r="M60" s="4">
        <f>Input!J61</f>
        <v>29.86066857142896</v>
      </c>
      <c r="N60">
        <f t="shared" si="6"/>
        <v>29.544330285714675</v>
      </c>
      <c r="O60">
        <f t="shared" si="7"/>
        <v>34.536405075721269</v>
      </c>
      <c r="P60">
        <f t="shared" si="8"/>
        <v>24.920810709019381</v>
      </c>
      <c r="Q60">
        <f t="shared" si="4"/>
        <v>48.465277760433885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1.1999198379342386</v>
      </c>
      <c r="D61" s="4">
        <f>Input!I62</f>
        <v>2244.3784628571429</v>
      </c>
      <c r="E61">
        <f t="shared" si="2"/>
        <v>2243.5626431428573</v>
      </c>
      <c r="F61">
        <f t="shared" si="9"/>
        <v>2265.873588679734</v>
      </c>
      <c r="G61">
        <f t="shared" si="5"/>
        <v>497.77829074947903</v>
      </c>
      <c r="H61">
        <f t="shared" si="3"/>
        <v>167870.54750865456</v>
      </c>
      <c r="M61" s="4">
        <f>Input!J62</f>
        <v>27.105195714285401</v>
      </c>
      <c r="N61">
        <f t="shared" si="6"/>
        <v>26.788857428571117</v>
      </c>
      <c r="O61">
        <f t="shared" si="7"/>
        <v>32.033667004487562</v>
      </c>
      <c r="P61">
        <f t="shared" si="8"/>
        <v>27.508027487624844</v>
      </c>
      <c r="Q61">
        <f t="shared" si="4"/>
        <v>17.692353345168691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1.2643421945057629</v>
      </c>
      <c r="D62" s="4">
        <f>Input!I63</f>
        <v>2269.7354732857143</v>
      </c>
      <c r="E62">
        <f t="shared" si="2"/>
        <v>2268.9196535714286</v>
      </c>
      <c r="F62">
        <f t="shared" si="9"/>
        <v>2295.4628250765891</v>
      </c>
      <c r="G62">
        <f t="shared" si="5"/>
        <v>704.53995355236134</v>
      </c>
      <c r="H62">
        <f t="shared" si="3"/>
        <v>192992.67928314381</v>
      </c>
      <c r="M62" s="4">
        <f>Input!J63</f>
        <v>25.357010428571357</v>
      </c>
      <c r="N62">
        <f t="shared" si="6"/>
        <v>25.040672142857073</v>
      </c>
      <c r="O62">
        <f t="shared" si="7"/>
        <v>29.589236396855167</v>
      </c>
      <c r="P62">
        <f t="shared" si="8"/>
        <v>20.689436772749239</v>
      </c>
      <c r="Q62">
        <f t="shared" si="4"/>
        <v>6.0419736096047627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1.3287645510772872</v>
      </c>
      <c r="D63" s="4">
        <f>Input!I64</f>
        <v>2292.4285824285712</v>
      </c>
      <c r="E63">
        <f t="shared" si="2"/>
        <v>2291.6127627142855</v>
      </c>
      <c r="F63">
        <f t="shared" si="9"/>
        <v>2322.6809643548045</v>
      </c>
      <c r="G63">
        <f t="shared" si="5"/>
        <v>965.23315317594529</v>
      </c>
      <c r="H63">
        <f t="shared" si="3"/>
        <v>217647.87094478589</v>
      </c>
      <c r="M63" s="4">
        <f>Input!J64</f>
        <v>22.693109142856883</v>
      </c>
      <c r="N63">
        <f t="shared" si="6"/>
        <v>22.376770857142599</v>
      </c>
      <c r="O63">
        <f t="shared" si="7"/>
        <v>27.218139278215464</v>
      </c>
      <c r="P63">
        <f t="shared" si="8"/>
        <v>23.438848188561561</v>
      </c>
      <c r="Q63">
        <f t="shared" si="4"/>
        <v>4.2377782890859604E-2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1.3931869076488115</v>
      </c>
      <c r="D64" s="4">
        <f>Input!I65</f>
        <v>2313.4484285714284</v>
      </c>
      <c r="E64">
        <f t="shared" si="2"/>
        <v>2312.6326088571427</v>
      </c>
      <c r="F64">
        <f t="shared" si="9"/>
        <v>2347.6143170420664</v>
      </c>
      <c r="G64">
        <f t="shared" si="5"/>
        <v>1223.7199075351591</v>
      </c>
      <c r="H64">
        <f t="shared" si="3"/>
        <v>241533.73041853195</v>
      </c>
      <c r="M64" s="4">
        <f>Input!J65</f>
        <v>21.019846142857205</v>
      </c>
      <c r="N64">
        <f t="shared" si="6"/>
        <v>20.70350785714292</v>
      </c>
      <c r="O64">
        <f t="shared" si="7"/>
        <v>24.933352687261941</v>
      </c>
      <c r="P64">
        <f t="shared" si="8"/>
        <v>17.891587286884604</v>
      </c>
      <c r="Q64">
        <f t="shared" si="4"/>
        <v>3.5310981673828725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1.4576092642203358</v>
      </c>
      <c r="D65" s="4">
        <f>Input!I66</f>
        <v>2335.6836795714285</v>
      </c>
      <c r="E65">
        <f t="shared" si="2"/>
        <v>2334.8678598571428</v>
      </c>
      <c r="F65">
        <f t="shared" si="9"/>
        <v>2370.3600796439496</v>
      </c>
      <c r="G65">
        <f t="shared" si="5"/>
        <v>1259.6976653950001</v>
      </c>
      <c r="H65">
        <f t="shared" si="3"/>
        <v>264408.40208242257</v>
      </c>
      <c r="M65" s="4">
        <f>Input!J66</f>
        <v>22.235251000000062</v>
      </c>
      <c r="N65">
        <f t="shared" si="6"/>
        <v>21.918912714285778</v>
      </c>
      <c r="O65">
        <f t="shared" si="7"/>
        <v>22.74576260188298</v>
      </c>
      <c r="P65">
        <f t="shared" si="8"/>
        <v>0.68368073661950579</v>
      </c>
      <c r="Q65">
        <f t="shared" si="4"/>
        <v>0.44051997825400524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1.5220316207918601</v>
      </c>
      <c r="D66" s="4">
        <f>Input!I67</f>
        <v>2356.6369281428565</v>
      </c>
      <c r="E66">
        <f t="shared" si="2"/>
        <v>2355.8211084285708</v>
      </c>
      <c r="F66">
        <f t="shared" si="9"/>
        <v>2391.024246387035</v>
      </c>
      <c r="G66">
        <f t="shared" si="5"/>
        <v>1239.2609221226587</v>
      </c>
      <c r="H66">
        <f t="shared" si="3"/>
        <v>286086.71069441561</v>
      </c>
      <c r="M66" s="4">
        <f>Input!J67</f>
        <v>20.953248571428048</v>
      </c>
      <c r="N66">
        <f t="shared" si="6"/>
        <v>20.636910285713764</v>
      </c>
      <c r="O66">
        <f t="shared" si="7"/>
        <v>20.664166743085353</v>
      </c>
      <c r="P66">
        <f t="shared" si="8"/>
        <v>7.4291446844924793E-4</v>
      </c>
      <c r="Q66">
        <f t="shared" si="4"/>
        <v>3.7858232802353999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1.5864539773633843</v>
      </c>
      <c r="D67" s="4">
        <f>Input!I68</f>
        <v>2377.0990200000001</v>
      </c>
      <c r="E67">
        <f t="shared" si="2"/>
        <v>2376.2832002857144</v>
      </c>
      <c r="F67">
        <f t="shared" si="9"/>
        <v>2409.7195648176812</v>
      </c>
      <c r="G67">
        <f t="shared" si="5"/>
        <v>1117.9904731145657</v>
      </c>
      <c r="H67">
        <f t="shared" si="3"/>
        <v>306435.38330912625</v>
      </c>
      <c r="M67" s="4">
        <f>Input!J68</f>
        <v>20.462091857143605</v>
      </c>
      <c r="N67">
        <f t="shared" si="6"/>
        <v>20.145753571429321</v>
      </c>
      <c r="O67">
        <f t="shared" si="7"/>
        <v>18.695318430646235</v>
      </c>
      <c r="P67">
        <f t="shared" si="8"/>
        <v>2.1037620976184486</v>
      </c>
      <c r="Q67">
        <f t="shared" si="4"/>
        <v>5.9383643155352637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1.6508763339349086</v>
      </c>
      <c r="D68" s="4">
        <f>Input!I69</f>
        <v>2396.2624598571429</v>
      </c>
      <c r="E68">
        <f t="shared" ref="E68:E84" si="13">D68-$D$3</f>
        <v>2395.4466401428572</v>
      </c>
      <c r="F68">
        <f t="shared" si="9"/>
        <v>2426.5635716746774</v>
      </c>
      <c r="G68">
        <f t="shared" si="5"/>
        <v>968.26342795598794</v>
      </c>
      <c r="H68">
        <f t="shared" ref="H68:H84" si="14">(F68-$I$4)^2</f>
        <v>325367.64491298649</v>
      </c>
      <c r="M68" s="4">
        <f>Input!J69</f>
        <v>19.163439857142748</v>
      </c>
      <c r="N68">
        <f t="shared" si="6"/>
        <v>18.847101571428464</v>
      </c>
      <c r="O68">
        <f t="shared" si="7"/>
        <v>16.844006856996206</v>
      </c>
      <c r="P68">
        <f t="shared" si="8"/>
        <v>4.01238843498645</v>
      </c>
      <c r="Q68">
        <f t="shared" ref="Q68:Q84" si="15">(N68-$R$4)^2</f>
        <v>13.954168942369515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1.7152986905064329</v>
      </c>
      <c r="D69" s="4">
        <f>Input!I70</f>
        <v>2414.1272478571432</v>
      </c>
      <c r="E69">
        <f t="shared" si="13"/>
        <v>2413.3114281428575</v>
      </c>
      <c r="F69">
        <f t="shared" si="9"/>
        <v>2441.6767402300993</v>
      </c>
      <c r="G69">
        <f t="shared" ref="G69:G84" si="16">(E69-F69)^2</f>
        <v>804.59092980662683</v>
      </c>
      <c r="H69">
        <f t="shared" si="14"/>
        <v>342837.45976334839</v>
      </c>
      <c r="M69" s="4">
        <f>Input!J70</f>
        <v>17.864788000000317</v>
      </c>
      <c r="N69">
        <f t="shared" ref="N69:N84" si="17">M69-$M$3</f>
        <v>17.548449714286033</v>
      </c>
      <c r="O69">
        <f t="shared" ref="O69:O84" si="18">$X$3*((1/$Z$3)*(1/SQRT(2*PI()))*EXP(-1*C69*C69/2))</f>
        <v>15.113168555422023</v>
      </c>
      <c r="P69">
        <f t="shared" ref="P69:P84" si="19">(N69-O69)^2</f>
        <v>5.9305943227180347</v>
      </c>
      <c r="Q69">
        <f t="shared" si="15"/>
        <v>25.342966165066198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1.7797210470779572</v>
      </c>
      <c r="D70" s="4">
        <f>Input!I71</f>
        <v>2431.2428137142856</v>
      </c>
      <c r="E70">
        <f t="shared" si="13"/>
        <v>2430.4269939999999</v>
      </c>
      <c r="F70">
        <f t="shared" ref="F70:F84" si="20">F69+O70</f>
        <v>2455.1807646966877</v>
      </c>
      <c r="G70">
        <f t="shared" si="16"/>
        <v>612.74916370419726</v>
      </c>
      <c r="H70">
        <f t="shared" si="14"/>
        <v>358833.65864648524</v>
      </c>
      <c r="M70" s="4">
        <f>Input!J71</f>
        <v>17.115565857142428</v>
      </c>
      <c r="N70">
        <f t="shared" si="17"/>
        <v>16.799227571428144</v>
      </c>
      <c r="O70">
        <f t="shared" si="18"/>
        <v>13.504024466588289</v>
      </c>
      <c r="P70">
        <f t="shared" si="19"/>
        <v>10.85836350214622</v>
      </c>
      <c r="Q70">
        <f t="shared" si="15"/>
        <v>33.447737925051143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1.8441434036494815</v>
      </c>
      <c r="D71" s="4">
        <f>Input!I72</f>
        <v>2448.0420411428568</v>
      </c>
      <c r="E71">
        <f t="shared" si="13"/>
        <v>2447.2262214285711</v>
      </c>
      <c r="F71">
        <f t="shared" si="20"/>
        <v>2467.1970015431225</v>
      </c>
      <c r="G71">
        <f t="shared" si="16"/>
        <v>398.83205838376227</v>
      </c>
      <c r="H71">
        <f t="shared" si="14"/>
        <v>373374.15547018946</v>
      </c>
      <c r="M71" s="4">
        <f>Input!J72</f>
        <v>16.799227428571157</v>
      </c>
      <c r="N71">
        <f t="shared" si="17"/>
        <v>16.482889142856873</v>
      </c>
      <c r="O71">
        <f t="shared" si="18"/>
        <v>12.016236846434719</v>
      </c>
      <c r="P71">
        <f t="shared" si="19"/>
        <v>19.950982737133305</v>
      </c>
      <c r="Q71">
        <f t="shared" si="15"/>
        <v>37.206832485355953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1.9085657602210058</v>
      </c>
      <c r="D72" s="4">
        <f>Input!I73</f>
        <v>2463.8339809999998</v>
      </c>
      <c r="E72">
        <f t="shared" si="13"/>
        <v>2463.0181612857141</v>
      </c>
      <c r="F72">
        <f t="shared" si="20"/>
        <v>2477.8450818370579</v>
      </c>
      <c r="G72">
        <f t="shared" si="16"/>
        <v>219.8375730358625</v>
      </c>
      <c r="H72">
        <f t="shared" si="14"/>
        <v>386500.41752667719</v>
      </c>
      <c r="M72" s="4">
        <f>Input!J73</f>
        <v>15.791939857143007</v>
      </c>
      <c r="N72">
        <f t="shared" si="17"/>
        <v>15.475601571428721</v>
      </c>
      <c r="O72">
        <f t="shared" si="18"/>
        <v>10.648080293935397</v>
      </c>
      <c r="P72">
        <f t="shared" si="19"/>
        <v>23.30496168465077</v>
      </c>
      <c r="Q72">
        <f t="shared" si="15"/>
        <v>50.509846048327077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1.9729881167925301</v>
      </c>
      <c r="D73" s="4">
        <f>Input!I74</f>
        <v>2479.5842974285711</v>
      </c>
      <c r="E73">
        <f t="shared" si="13"/>
        <v>2478.7684777142854</v>
      </c>
      <c r="F73">
        <f t="shared" si="20"/>
        <v>2487.2417032250646</v>
      </c>
      <c r="G73">
        <f t="shared" si="16"/>
        <v>71.795550556519942</v>
      </c>
      <c r="H73">
        <f t="shared" si="14"/>
        <v>398272.31476782967</v>
      </c>
      <c r="M73" s="4">
        <f>Input!J74</f>
        <v>15.750316428571296</v>
      </c>
      <c r="N73">
        <f t="shared" si="17"/>
        <v>15.43397814285701</v>
      </c>
      <c r="O73">
        <f t="shared" si="18"/>
        <v>9.3966213880067233</v>
      </c>
      <c r="P73">
        <f t="shared" si="19"/>
        <v>36.449676585336377</v>
      </c>
      <c r="Q73">
        <f t="shared" si="15"/>
        <v>51.10321629723208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2.0374104733640541</v>
      </c>
      <c r="D74" s="4">
        <f>Input!I75</f>
        <v>2493.7945458571426</v>
      </c>
      <c r="E74">
        <f t="shared" si="13"/>
        <v>2492.9787261428569</v>
      </c>
      <c r="F74">
        <f t="shared" si="20"/>
        <v>2495.4996050083864</v>
      </c>
      <c r="G74">
        <f t="shared" si="16"/>
        <v>6.3548302546734972</v>
      </c>
      <c r="H74">
        <f t="shared" si="14"/>
        <v>408763.4364356508</v>
      </c>
      <c r="M74" s="4">
        <f>Input!J75</f>
        <v>14.210248428571504</v>
      </c>
      <c r="N74">
        <f t="shared" si="17"/>
        <v>13.893910142857218</v>
      </c>
      <c r="O74">
        <f t="shared" si="18"/>
        <v>8.2579017833216923</v>
      </c>
      <c r="P74">
        <f t="shared" si="19"/>
        <v>31.764590228754322</v>
      </c>
      <c r="Q74">
        <f t="shared" si="15"/>
        <v>75.493844153787123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2.1018328299355784</v>
      </c>
      <c r="D75" s="4">
        <f>Input!I76</f>
        <v>2507.0141560000002</v>
      </c>
      <c r="E75">
        <f t="shared" si="13"/>
        <v>2506.1983362857145</v>
      </c>
      <c r="F75">
        <f t="shared" si="20"/>
        <v>2502.7267251045105</v>
      </c>
      <c r="G75">
        <f t="shared" si="16"/>
        <v>12.052084193460809</v>
      </c>
      <c r="H75">
        <f t="shared" si="14"/>
        <v>418056.929805525</v>
      </c>
      <c r="M75" s="4">
        <f>Input!J76</f>
        <v>13.219610142857618</v>
      </c>
      <c r="N75">
        <f t="shared" si="17"/>
        <v>12.903271857143332</v>
      </c>
      <c r="O75">
        <f t="shared" si="18"/>
        <v>7.2271200961241169</v>
      </c>
      <c r="P75">
        <f t="shared" si="19"/>
        <v>32.218698814121545</v>
      </c>
      <c r="Q75">
        <f t="shared" si="15"/>
        <v>93.689964474800789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2.1662551865071027</v>
      </c>
      <c r="D76" s="4">
        <f>Input!I77</f>
        <v>2519.4012970000003</v>
      </c>
      <c r="E76">
        <f t="shared" si="13"/>
        <v>2518.5854772857147</v>
      </c>
      <c r="F76">
        <f t="shared" si="20"/>
        <v>2509.025533587504</v>
      </c>
      <c r="G76">
        <f t="shared" si="16"/>
        <v>91.392523512957425</v>
      </c>
      <c r="H76">
        <f t="shared" si="14"/>
        <v>426241.88656944473</v>
      </c>
      <c r="M76" s="4">
        <f>Input!J77</f>
        <v>12.387141000000156</v>
      </c>
      <c r="N76">
        <f t="shared" si="17"/>
        <v>12.07080271428587</v>
      </c>
      <c r="O76">
        <f t="shared" si="18"/>
        <v>6.2988084829936888</v>
      </c>
      <c r="P76">
        <f t="shared" si="19"/>
        <v>33.31591740607022</v>
      </c>
      <c r="Q76">
        <f t="shared" si="15"/>
        <v>110.49850247762718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2.230677543078627</v>
      </c>
      <c r="D77" s="4">
        <f>Input!I78</f>
        <v>2530.789475</v>
      </c>
      <c r="E77">
        <f t="shared" si="13"/>
        <v>2529.9736552857144</v>
      </c>
      <c r="F77">
        <f t="shared" si="20"/>
        <v>2514.4925340349814</v>
      </c>
      <c r="G77">
        <f t="shared" si="16"/>
        <v>239.66511517989503</v>
      </c>
      <c r="H77">
        <f t="shared" si="14"/>
        <v>433410.27801538457</v>
      </c>
      <c r="M77" s="4">
        <f>Input!J78</f>
        <v>11.388177999999698</v>
      </c>
      <c r="N77">
        <f t="shared" si="17"/>
        <v>11.071839714285412</v>
      </c>
      <c r="O77">
        <f t="shared" si="18"/>
        <v>5.4670004474773632</v>
      </c>
      <c r="P77">
        <f t="shared" si="19"/>
        <v>31.414223206753384</v>
      </c>
      <c r="Q77">
        <f t="shared" si="15"/>
        <v>132.49828160563797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2.2950998996501513</v>
      </c>
      <c r="D78" s="4">
        <f>Input!I79</f>
        <v>2542.0527827142855</v>
      </c>
      <c r="E78">
        <f t="shared" si="13"/>
        <v>2541.2369629999998</v>
      </c>
      <c r="F78">
        <f t="shared" si="20"/>
        <v>2519.2179211073767</v>
      </c>
      <c r="G78">
        <f t="shared" si="16"/>
        <v>484.83820586909263</v>
      </c>
      <c r="H78">
        <f t="shared" si="14"/>
        <v>439654.42077868513</v>
      </c>
      <c r="M78" s="4">
        <f>Input!J79</f>
        <v>11.263307714285475</v>
      </c>
      <c r="N78">
        <f t="shared" si="17"/>
        <v>10.946969428571188</v>
      </c>
      <c r="O78">
        <f t="shared" si="18"/>
        <v>4.7253870723951357</v>
      </c>
      <c r="P78">
        <f t="shared" si="19"/>
        <v>38.708087014681162</v>
      </c>
      <c r="Q78">
        <f t="shared" si="15"/>
        <v>135.38858541381398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2.3595222562216756</v>
      </c>
      <c r="D79" s="4">
        <f>Input!I80</f>
        <v>2552.5835175714287</v>
      </c>
      <c r="E79">
        <f t="shared" si="13"/>
        <v>2551.767697857143</v>
      </c>
      <c r="F79">
        <f t="shared" si="20"/>
        <v>2523.2853806499752</v>
      </c>
      <c r="G79">
        <f t="shared" si="16"/>
        <v>811.24239348972992</v>
      </c>
      <c r="H79">
        <f t="shared" si="14"/>
        <v>445064.94038446492</v>
      </c>
      <c r="M79" s="4">
        <f>Input!J80</f>
        <v>10.530734857143216</v>
      </c>
      <c r="N79">
        <f t="shared" si="17"/>
        <v>10.21439657142893</v>
      </c>
      <c r="O79">
        <f t="shared" si="18"/>
        <v>4.0674595425983586</v>
      </c>
      <c r="P79">
        <f t="shared" si="19"/>
        <v>37.784834836408407</v>
      </c>
      <c r="Q79">
        <f t="shared" si="15"/>
        <v>152.97318589866242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2.4239446127931998</v>
      </c>
      <c r="D80" s="4">
        <f>Input!I81</f>
        <v>2562.8728362857146</v>
      </c>
      <c r="E80">
        <f t="shared" si="13"/>
        <v>2562.0570165714289</v>
      </c>
      <c r="F80">
        <f t="shared" si="20"/>
        <v>2526.7720171203141</v>
      </c>
      <c r="G80">
        <f t="shared" si="16"/>
        <v>1245.0311862651718</v>
      </c>
      <c r="H80">
        <f t="shared" si="14"/>
        <v>449729.1896792542</v>
      </c>
      <c r="M80" s="4">
        <f>Input!J81</f>
        <v>10.289318714285855</v>
      </c>
      <c r="N80">
        <f t="shared" si="17"/>
        <v>9.9729804285715691</v>
      </c>
      <c r="O80">
        <f t="shared" si="18"/>
        <v>3.4866364703390254</v>
      </c>
      <c r="P80">
        <f t="shared" si="19"/>
        <v>42.072657944499824</v>
      </c>
      <c r="Q80">
        <f t="shared" si="15"/>
        <v>159.00324983025476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2.4883669693647241</v>
      </c>
      <c r="D81" s="4">
        <f>Input!I82</f>
        <v>2573.020635285714</v>
      </c>
      <c r="E81">
        <f t="shared" si="13"/>
        <v>2572.2048155714283</v>
      </c>
      <c r="F81">
        <f t="shared" si="20"/>
        <v>2529.7483922636306</v>
      </c>
      <c r="G81">
        <f t="shared" si="16"/>
        <v>1802.5478800909036</v>
      </c>
      <c r="H81">
        <f t="shared" si="14"/>
        <v>453730.07303240278</v>
      </c>
      <c r="M81" s="4">
        <f>Input!J82</f>
        <v>10.147798999999395</v>
      </c>
      <c r="N81">
        <f t="shared" si="17"/>
        <v>9.8314607142851091</v>
      </c>
      <c r="O81">
        <f t="shared" si="18"/>
        <v>2.976375143316714</v>
      </c>
      <c r="P81">
        <f t="shared" si="19"/>
        <v>46.992198185299088</v>
      </c>
      <c r="Q81">
        <f t="shared" si="15"/>
        <v>162.59230552887914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2.5527893259362484</v>
      </c>
      <c r="D82" s="4">
        <f>Input!I83</f>
        <v>2583.068538</v>
      </c>
      <c r="E82">
        <f t="shared" si="13"/>
        <v>2582.2527182857143</v>
      </c>
      <c r="F82">
        <f t="shared" si="20"/>
        <v>2532.2786586317879</v>
      </c>
      <c r="G82">
        <f t="shared" si="16"/>
        <v>2497.4066382941905</v>
      </c>
      <c r="H82">
        <f t="shared" si="14"/>
        <v>457145.22426163161</v>
      </c>
      <c r="M82" s="4">
        <f>Input!J83</f>
        <v>10.04790271428601</v>
      </c>
      <c r="N82">
        <f t="shared" si="17"/>
        <v>9.7315644285717244</v>
      </c>
      <c r="O82">
        <f t="shared" si="18"/>
        <v>2.5302663681572923</v>
      </c>
      <c r="P82">
        <f t="shared" si="19"/>
        <v>51.858693754928659</v>
      </c>
      <c r="Q82">
        <f t="shared" si="15"/>
        <v>165.14987359816888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2.6172116825077727</v>
      </c>
      <c r="D83" s="4">
        <f>Input!I84</f>
        <v>2593.008219714286</v>
      </c>
      <c r="E83">
        <f t="shared" si="13"/>
        <v>2592.1924000000004</v>
      </c>
      <c r="F83">
        <f t="shared" si="20"/>
        <v>2534.4207716998308</v>
      </c>
      <c r="G83">
        <f t="shared" si="16"/>
        <v>3337.5610364529566</v>
      </c>
      <c r="H83">
        <f t="shared" si="14"/>
        <v>460046.48596729554</v>
      </c>
      <c r="M83" s="4">
        <f>Input!J84</f>
        <v>9.9396817142860527</v>
      </c>
      <c r="N83">
        <f t="shared" si="17"/>
        <v>9.6233434285717667</v>
      </c>
      <c r="O83">
        <f t="shared" si="18"/>
        <v>2.1421130680428315</v>
      </c>
      <c r="P83">
        <f t="shared" si="19"/>
        <v>55.968807707299895</v>
      </c>
      <c r="Q83">
        <f t="shared" si="15"/>
        <v>167.94309561027748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2.681634039079297</v>
      </c>
      <c r="D84" s="4">
        <f>Input!I85</f>
        <v>2603.3391620000002</v>
      </c>
      <c r="E84">
        <f t="shared" si="13"/>
        <v>2602.5233422857145</v>
      </c>
      <c r="F84">
        <f t="shared" si="20"/>
        <v>2536.2267649049345</v>
      </c>
      <c r="G84">
        <f t="shared" si="16"/>
        <v>4395.2361724057555</v>
      </c>
      <c r="H84">
        <f t="shared" si="14"/>
        <v>462499.63973093277</v>
      </c>
      <c r="M84" s="4">
        <f>Input!J85</f>
        <v>10.330942285714173</v>
      </c>
      <c r="N84">
        <f t="shared" si="17"/>
        <v>10.014603999999887</v>
      </c>
      <c r="O84">
        <f t="shared" si="18"/>
        <v>1.805993205103875</v>
      </c>
      <c r="P84">
        <f t="shared" si="19"/>
        <v>67.381291182083345</v>
      </c>
      <c r="Q84">
        <f t="shared" si="15"/>
        <v>157.95526509391712</v>
      </c>
    </row>
    <row r="85" spans="1:17" x14ac:dyDescent="0.25">
      <c r="A85">
        <f>Input!G86</f>
        <v>82</v>
      </c>
      <c r="B85">
        <f t="shared" ref="B85:B121" si="21">A85-$A$3</f>
        <v>82</v>
      </c>
      <c r="C85">
        <f t="shared" ref="C85:C121" si="22">((B85-$Y$3)/$Z$3)</f>
        <v>2.7460563956508213</v>
      </c>
      <c r="D85" s="4">
        <f>Input!I86</f>
        <v>2614.1945597142853</v>
      </c>
      <c r="E85">
        <f t="shared" ref="E85:E121" si="23">D85-$D$3</f>
        <v>2613.3787399999997</v>
      </c>
      <c r="F85">
        <f t="shared" ref="F85:F121" si="24">F84+O85</f>
        <v>2537.743072837462</v>
      </c>
      <c r="G85">
        <f t="shared" ref="G85:G121" si="25">(E85-F85)^2</f>
        <v>5720.754147122173</v>
      </c>
      <c r="H85">
        <f t="shared" ref="H85:H121" si="26">(F85-$I$4)^2</f>
        <v>464564.33988005796</v>
      </c>
      <c r="M85" s="4">
        <f>Input!J86</f>
        <v>10.855397714285118</v>
      </c>
      <c r="N85">
        <f t="shared" ref="N85:N121" si="27">M85-$M$3</f>
        <v>10.539059428570832</v>
      </c>
      <c r="O85">
        <f t="shared" ref="O85:O121" si="28">$X$3*((1/$Z$3)*(1/SQRT(2*PI()))*EXP(-1*C85*C85/2))</f>
        <v>1.5163079325274993</v>
      </c>
      <c r="P85">
        <f t="shared" ref="P85:P121" si="29">(N85-O85)^2</f>
        <v>81.410044559352187</v>
      </c>
      <c r="Q85">
        <f t="shared" ref="Q85:Q121" si="30">(N85-$R$4)^2</f>
        <v>145.04758018546121</v>
      </c>
    </row>
    <row r="86" spans="1:17" x14ac:dyDescent="0.25">
      <c r="A86">
        <f>Input!G87</f>
        <v>83</v>
      </c>
      <c r="B86">
        <f t="shared" si="21"/>
        <v>83</v>
      </c>
      <c r="C86">
        <f t="shared" si="22"/>
        <v>2.8104787522223456</v>
      </c>
      <c r="D86" s="4">
        <f>Input!I87</f>
        <v>2625.2580747142856</v>
      </c>
      <c r="E86">
        <f t="shared" si="23"/>
        <v>2624.4422549999999</v>
      </c>
      <c r="F86">
        <f t="shared" si="24"/>
        <v>2539.0108889755766</v>
      </c>
      <c r="G86">
        <f t="shared" si="25"/>
        <v>7298.5183007989999</v>
      </c>
      <c r="H86">
        <f t="shared" si="26"/>
        <v>466294.20774683286</v>
      </c>
      <c r="M86" s="4">
        <f>Input!J87</f>
        <v>11.06351500000028</v>
      </c>
      <c r="N86">
        <f t="shared" si="27"/>
        <v>10.747176714285994</v>
      </c>
      <c r="O86">
        <f t="shared" si="28"/>
        <v>1.2678161381147306</v>
      </c>
      <c r="P86">
        <f t="shared" si="29"/>
        <v>89.858276933069988</v>
      </c>
      <c r="Q86">
        <f t="shared" si="30"/>
        <v>140.07794276082799</v>
      </c>
    </row>
    <row r="87" spans="1:17" x14ac:dyDescent="0.25">
      <c r="A87">
        <f>Input!G88</f>
        <v>84</v>
      </c>
      <c r="B87">
        <f t="shared" si="21"/>
        <v>84</v>
      </c>
      <c r="C87">
        <f t="shared" si="22"/>
        <v>2.8749011087938698</v>
      </c>
      <c r="D87" s="4">
        <f>Input!I88</f>
        <v>2636.2549922857143</v>
      </c>
      <c r="E87">
        <f t="shared" si="23"/>
        <v>2635.4391725714286</v>
      </c>
      <c r="F87">
        <f t="shared" si="24"/>
        <v>2540.0665456987554</v>
      </c>
      <c r="G87">
        <f t="shared" si="25"/>
        <v>9095.9379565941472</v>
      </c>
      <c r="H87">
        <f t="shared" si="26"/>
        <v>467737.04813606874</v>
      </c>
      <c r="M87" s="4">
        <f>Input!J88</f>
        <v>10.996917571428639</v>
      </c>
      <c r="N87">
        <f t="shared" si="27"/>
        <v>10.680579285714353</v>
      </c>
      <c r="O87">
        <f t="shared" si="28"/>
        <v>1.055656723178694</v>
      </c>
      <c r="P87">
        <f t="shared" si="29"/>
        <v>92.639134334807991</v>
      </c>
      <c r="Q87">
        <f t="shared" si="30"/>
        <v>141.65879942200334</v>
      </c>
    </row>
    <row r="88" spans="1:17" x14ac:dyDescent="0.25">
      <c r="A88">
        <f>Input!G89</f>
        <v>85</v>
      </c>
      <c r="B88">
        <f t="shared" si="21"/>
        <v>85</v>
      </c>
      <c r="C88">
        <f t="shared" si="22"/>
        <v>2.9393234653653941</v>
      </c>
      <c r="D88" s="4">
        <f>Input!I89</f>
        <v>2646.6608567142857</v>
      </c>
      <c r="E88">
        <f t="shared" si="23"/>
        <v>2645.845037</v>
      </c>
      <c r="F88">
        <f t="shared" si="24"/>
        <v>2540.9419057722889</v>
      </c>
      <c r="G88">
        <f t="shared" si="25"/>
        <v>11004.666941378382</v>
      </c>
      <c r="H88">
        <f t="shared" si="26"/>
        <v>468935.15473167005</v>
      </c>
      <c r="M88" s="4">
        <f>Input!J89</f>
        <v>10.405864428571476</v>
      </c>
      <c r="N88">
        <f t="shared" si="27"/>
        <v>10.08952614285719</v>
      </c>
      <c r="O88">
        <f t="shared" si="28"/>
        <v>0.87536007353369161</v>
      </c>
      <c r="P88">
        <f t="shared" si="29"/>
        <v>84.900856353072456</v>
      </c>
      <c r="Q88">
        <f t="shared" si="30"/>
        <v>156.07763161677022</v>
      </c>
    </row>
    <row r="89" spans="1:17" x14ac:dyDescent="0.25">
      <c r="A89">
        <f>Input!G90</f>
        <v>86</v>
      </c>
      <c r="B89">
        <f t="shared" si="21"/>
        <v>86</v>
      </c>
      <c r="C89">
        <f t="shared" si="22"/>
        <v>3.0037458219369184</v>
      </c>
      <c r="D89" s="4">
        <f>Input!I90</f>
        <v>2656.9668248571429</v>
      </c>
      <c r="E89">
        <f t="shared" si="23"/>
        <v>2656.1510051428572</v>
      </c>
      <c r="F89">
        <f t="shared" si="24"/>
        <v>2541.6647560022907</v>
      </c>
      <c r="G89">
        <f t="shared" si="25"/>
        <v>13107.101242275874</v>
      </c>
      <c r="H89">
        <f t="shared" si="26"/>
        <v>469925.67615107604</v>
      </c>
      <c r="M89" s="4">
        <f>Input!J90</f>
        <v>10.305968142857182</v>
      </c>
      <c r="N89">
        <f t="shared" si="27"/>
        <v>9.9896298571428961</v>
      </c>
      <c r="O89">
        <f t="shared" si="28"/>
        <v>0.72285023000156157</v>
      </c>
      <c r="P89">
        <f t="shared" si="29"/>
        <v>85.873204658001683</v>
      </c>
      <c r="Q89">
        <f t="shared" si="30"/>
        <v>158.58364013051209</v>
      </c>
    </row>
    <row r="90" spans="1:17" x14ac:dyDescent="0.25">
      <c r="A90">
        <f>Input!G91</f>
        <v>87</v>
      </c>
      <c r="B90">
        <f t="shared" si="21"/>
        <v>87</v>
      </c>
      <c r="C90">
        <f t="shared" si="22"/>
        <v>3.0681681785084427</v>
      </c>
      <c r="D90" s="4">
        <f>Input!I91</f>
        <v>2666.8981818571433</v>
      </c>
      <c r="E90">
        <f t="shared" si="23"/>
        <v>2666.0823621428576</v>
      </c>
      <c r="F90">
        <f t="shared" si="24"/>
        <v>2542.2591952649759</v>
      </c>
      <c r="G90">
        <f t="shared" si="25"/>
        <v>15332.176655667741</v>
      </c>
      <c r="H90">
        <f t="shared" si="26"/>
        <v>470741.01911511022</v>
      </c>
      <c r="M90" s="4">
        <f>Input!J91</f>
        <v>9.9313570000003892</v>
      </c>
      <c r="N90">
        <f t="shared" si="27"/>
        <v>9.6150187142861032</v>
      </c>
      <c r="O90">
        <f t="shared" si="28"/>
        <v>0.59443926268501612</v>
      </c>
      <c r="P90">
        <f t="shared" si="29"/>
        <v>81.370853642647759</v>
      </c>
      <c r="Q90">
        <f t="shared" si="30"/>
        <v>168.15892961901002</v>
      </c>
    </row>
    <row r="91" spans="1:17" x14ac:dyDescent="0.25">
      <c r="A91">
        <f>Input!G92</f>
        <v>88</v>
      </c>
      <c r="B91">
        <f t="shared" si="21"/>
        <v>88</v>
      </c>
      <c r="C91">
        <f t="shared" si="22"/>
        <v>3.132590535079967</v>
      </c>
      <c r="D91" s="4">
        <f>Input!I92</f>
        <v>2676.9377598571423</v>
      </c>
      <c r="E91">
        <f t="shared" si="23"/>
        <v>2676.1219401428566</v>
      </c>
      <c r="F91">
        <f t="shared" si="24"/>
        <v>2542.7460105702053</v>
      </c>
      <c r="G91">
        <f t="shared" si="25"/>
        <v>17789.138589368849</v>
      </c>
      <c r="H91">
        <f t="shared" si="26"/>
        <v>471409.26960694289</v>
      </c>
      <c r="M91" s="4">
        <f>Input!J92</f>
        <v>10.039577999998983</v>
      </c>
      <c r="N91">
        <f t="shared" si="27"/>
        <v>9.7232397142846967</v>
      </c>
      <c r="O91">
        <f t="shared" si="28"/>
        <v>0.48681530522948169</v>
      </c>
      <c r="P91">
        <f t="shared" si="29"/>
        <v>85.311535864190958</v>
      </c>
      <c r="Q91">
        <f t="shared" si="30"/>
        <v>165.36390578912707</v>
      </c>
    </row>
    <row r="92" spans="1:17" x14ac:dyDescent="0.25">
      <c r="A92">
        <f>Input!G93</f>
        <v>89</v>
      </c>
      <c r="B92">
        <f t="shared" si="21"/>
        <v>89</v>
      </c>
      <c r="C92">
        <f t="shared" si="22"/>
        <v>3.1970128916514913</v>
      </c>
      <c r="D92" s="4">
        <f>Input!I93</f>
        <v>2686.0949205714282</v>
      </c>
      <c r="E92">
        <f t="shared" si="23"/>
        <v>2685.2791008571426</v>
      </c>
      <c r="F92">
        <f t="shared" si="24"/>
        <v>2543.1430361918092</v>
      </c>
      <c r="G92">
        <f t="shared" si="25"/>
        <v>20202.660878547831</v>
      </c>
      <c r="H92">
        <f t="shared" si="26"/>
        <v>471954.61686943378</v>
      </c>
      <c r="M92" s="4">
        <f>Input!J93</f>
        <v>9.1571607142859648</v>
      </c>
      <c r="N92">
        <f t="shared" si="27"/>
        <v>8.8408224285716788</v>
      </c>
      <c r="O92">
        <f t="shared" si="28"/>
        <v>0.39702562160412486</v>
      </c>
      <c r="P92">
        <f t="shared" si="29"/>
        <v>71.297704517355442</v>
      </c>
      <c r="Q92">
        <f t="shared" si="30"/>
        <v>188.83726172532039</v>
      </c>
    </row>
    <row r="93" spans="1:17" x14ac:dyDescent="0.25">
      <c r="A93">
        <f>Input!G94</f>
        <v>90</v>
      </c>
      <c r="B93">
        <f t="shared" si="21"/>
        <v>90</v>
      </c>
      <c r="C93">
        <f t="shared" si="22"/>
        <v>3.2614352482230156</v>
      </c>
      <c r="D93" s="4">
        <f>Input!I94</f>
        <v>2694.994015857143</v>
      </c>
      <c r="E93">
        <f t="shared" si="23"/>
        <v>2694.1781961428574</v>
      </c>
      <c r="F93">
        <f t="shared" si="24"/>
        <v>2543.4654921593533</v>
      </c>
      <c r="G93">
        <f t="shared" si="25"/>
        <v>22714.319142019325</v>
      </c>
      <c r="H93">
        <f t="shared" si="26"/>
        <v>472397.76859565452</v>
      </c>
      <c r="M93" s="4">
        <f>Input!J94</f>
        <v>8.8990952857147931</v>
      </c>
      <c r="N93">
        <f t="shared" si="27"/>
        <v>8.5827570000005071</v>
      </c>
      <c r="O93">
        <f t="shared" si="28"/>
        <v>0.32245596754422107</v>
      </c>
      <c r="P93">
        <f t="shared" si="29"/>
        <v>68.232573146798401</v>
      </c>
      <c r="Q93">
        <f t="shared" si="30"/>
        <v>195.99643015577712</v>
      </c>
    </row>
    <row r="94" spans="1:17" x14ac:dyDescent="0.25">
      <c r="A94">
        <f>Input!G95</f>
        <v>91</v>
      </c>
      <c r="B94">
        <f t="shared" si="21"/>
        <v>91</v>
      </c>
      <c r="C94">
        <f t="shared" si="22"/>
        <v>3.3258576047945398</v>
      </c>
      <c r="D94" s="4">
        <f>Input!I95</f>
        <v>2703.0273431428573</v>
      </c>
      <c r="E94">
        <f t="shared" si="23"/>
        <v>2702.2115234285716</v>
      </c>
      <c r="F94">
        <f t="shared" si="24"/>
        <v>2543.7262995394735</v>
      </c>
      <c r="G94">
        <f t="shared" si="25"/>
        <v>25117.566191177535</v>
      </c>
      <c r="H94">
        <f t="shared" si="26"/>
        <v>472756.34869387915</v>
      </c>
      <c r="M94" s="4">
        <f>Input!J95</f>
        <v>8.0333272857142219</v>
      </c>
      <c r="N94">
        <f t="shared" si="27"/>
        <v>7.7169889999999359</v>
      </c>
      <c r="O94">
        <f t="shared" si="28"/>
        <v>0.26080738012004734</v>
      </c>
      <c r="P94">
        <f t="shared" si="29"/>
        <v>55.594644348634681</v>
      </c>
      <c r="Q94">
        <f t="shared" si="30"/>
        <v>220.98726762340624</v>
      </c>
    </row>
    <row r="95" spans="1:17" x14ac:dyDescent="0.25">
      <c r="A95">
        <f>Input!G96</f>
        <v>92</v>
      </c>
      <c r="B95">
        <f t="shared" si="21"/>
        <v>92</v>
      </c>
      <c r="C95">
        <f t="shared" si="22"/>
        <v>3.3902799613660641</v>
      </c>
      <c r="D95" s="4">
        <f>Input!I96</f>
        <v>2711.2854371428575</v>
      </c>
      <c r="E95">
        <f t="shared" si="23"/>
        <v>2710.4696174285718</v>
      </c>
      <c r="F95">
        <f t="shared" si="24"/>
        <v>2543.9363709290105</v>
      </c>
      <c r="G95">
        <f t="shared" si="25"/>
        <v>27733.322189683648</v>
      </c>
      <c r="H95">
        <f t="shared" si="26"/>
        <v>473045.27156885725</v>
      </c>
      <c r="M95" s="4">
        <f>Input!J96</f>
        <v>8.2580940000002556</v>
      </c>
      <c r="N95">
        <f t="shared" si="27"/>
        <v>7.9417557142859696</v>
      </c>
      <c r="O95">
        <f t="shared" si="28"/>
        <v>0.21007138953688204</v>
      </c>
      <c r="P95">
        <f t="shared" si="29"/>
        <v>59.778942497570753</v>
      </c>
      <c r="Q95">
        <f t="shared" si="30"/>
        <v>214.35518535513214</v>
      </c>
    </row>
    <row r="96" spans="1:17" x14ac:dyDescent="0.25">
      <c r="A96">
        <f>Input!G97</f>
        <v>93</v>
      </c>
      <c r="B96">
        <f t="shared" si="21"/>
        <v>93</v>
      </c>
      <c r="C96">
        <f t="shared" si="22"/>
        <v>3.4547023179375884</v>
      </c>
      <c r="D96" s="4">
        <f>Input!I97</f>
        <v>2719.8265707142859</v>
      </c>
      <c r="E96">
        <f t="shared" si="23"/>
        <v>2719.0107510000003</v>
      </c>
      <c r="F96">
        <f t="shared" si="24"/>
        <v>2544.1048754328685</v>
      </c>
      <c r="G96">
        <f t="shared" si="25"/>
        <v>30592.065307904963</v>
      </c>
      <c r="H96">
        <f t="shared" si="26"/>
        <v>473277.0889840172</v>
      </c>
      <c r="M96" s="4">
        <f>Input!J97</f>
        <v>8.5411335714284178</v>
      </c>
      <c r="N96">
        <f t="shared" si="27"/>
        <v>8.2247952857141318</v>
      </c>
      <c r="O96">
        <f t="shared" si="28"/>
        <v>0.16850450385779792</v>
      </c>
      <c r="P96">
        <f t="shared" si="29"/>
        <v>64.90382116182333</v>
      </c>
      <c r="Q96">
        <f t="shared" si="30"/>
        <v>206.14740346802071</v>
      </c>
    </row>
    <row r="97" spans="1:17" x14ac:dyDescent="0.25">
      <c r="A97">
        <f>Input!G98</f>
        <v>94</v>
      </c>
      <c r="B97">
        <f t="shared" si="21"/>
        <v>94</v>
      </c>
      <c r="C97">
        <f t="shared" si="22"/>
        <v>3.5191246745091127</v>
      </c>
      <c r="D97" s="4">
        <f>Input!I98</f>
        <v>2728.8005881428571</v>
      </c>
      <c r="E97">
        <f t="shared" si="23"/>
        <v>2727.9847684285714</v>
      </c>
      <c r="F97">
        <f t="shared" si="24"/>
        <v>2544.2394781083076</v>
      </c>
      <c r="G97">
        <f t="shared" si="25"/>
        <v>33762.331714878048</v>
      </c>
      <c r="H97">
        <f t="shared" si="26"/>
        <v>473462.30729213869</v>
      </c>
      <c r="M97" s="4">
        <f>Input!J98</f>
        <v>8.9740174285711873</v>
      </c>
      <c r="N97">
        <f t="shared" si="27"/>
        <v>8.6576791428569013</v>
      </c>
      <c r="O97">
        <f t="shared" si="28"/>
        <v>0.13460267543891727</v>
      </c>
      <c r="P97">
        <f t="shared" si="29"/>
        <v>72.642832469454234</v>
      </c>
      <c r="Q97">
        <f t="shared" si="30"/>
        <v>193.90424258768803</v>
      </c>
    </row>
    <row r="98" spans="1:17" x14ac:dyDescent="0.25">
      <c r="A98">
        <f>Input!G99</f>
        <v>95</v>
      </c>
      <c r="B98">
        <f t="shared" si="21"/>
        <v>95</v>
      </c>
      <c r="C98">
        <f t="shared" si="22"/>
        <v>3.583547031080637</v>
      </c>
      <c r="D98" s="4">
        <f>Input!I99</f>
        <v>2738.2241388571429</v>
      </c>
      <c r="E98">
        <f t="shared" si="23"/>
        <v>2737.4083191428572</v>
      </c>
      <c r="F98">
        <f t="shared" si="24"/>
        <v>2544.3465544302485</v>
      </c>
      <c r="G98">
        <f t="shared" si="25"/>
        <v>37272.844993946681</v>
      </c>
      <c r="H98">
        <f t="shared" si="26"/>
        <v>473609.67418797716</v>
      </c>
      <c r="M98" s="4">
        <f>Input!J99</f>
        <v>9.4235507142857386</v>
      </c>
      <c r="N98">
        <f t="shared" si="27"/>
        <v>9.1072124285714526</v>
      </c>
      <c r="O98">
        <f t="shared" si="28"/>
        <v>0.10707632194094961</v>
      </c>
      <c r="P98">
        <f t="shared" si="29"/>
        <v>81.002449937874076</v>
      </c>
      <c r="Q98">
        <f t="shared" si="30"/>
        <v>181.5868653832558</v>
      </c>
    </row>
    <row r="99" spans="1:17" x14ac:dyDescent="0.25">
      <c r="A99">
        <f>Input!G100</f>
        <v>96</v>
      </c>
      <c r="B99">
        <f t="shared" si="21"/>
        <v>96</v>
      </c>
      <c r="C99">
        <f t="shared" si="22"/>
        <v>3.6479693876521613</v>
      </c>
      <c r="D99" s="4">
        <f>Input!I100</f>
        <v>2748.1638205714289</v>
      </c>
      <c r="E99">
        <f t="shared" si="23"/>
        <v>2747.3480008571432</v>
      </c>
      <c r="F99">
        <f t="shared" si="24"/>
        <v>2544.431380778472</v>
      </c>
      <c r="G99">
        <f t="shared" si="25"/>
        <v>41175.154704151813</v>
      </c>
      <c r="H99">
        <f t="shared" si="26"/>
        <v>473726.43519010983</v>
      </c>
      <c r="M99" s="4">
        <f>Input!J100</f>
        <v>9.9396817142860527</v>
      </c>
      <c r="N99">
        <f t="shared" si="27"/>
        <v>9.6233434285717667</v>
      </c>
      <c r="O99">
        <f t="shared" si="28"/>
        <v>8.4826348223449033E-2</v>
      </c>
      <c r="P99">
        <f t="shared" si="29"/>
        <v>90.983308092096578</v>
      </c>
      <c r="Q99">
        <f t="shared" si="30"/>
        <v>167.94309561027748</v>
      </c>
    </row>
    <row r="100" spans="1:17" x14ac:dyDescent="0.25">
      <c r="A100">
        <f>Input!G101</f>
        <v>97</v>
      </c>
      <c r="B100">
        <f t="shared" si="21"/>
        <v>97</v>
      </c>
      <c r="C100">
        <f t="shared" si="22"/>
        <v>3.7123917442236856</v>
      </c>
      <c r="D100" s="4">
        <f>Input!I101</f>
        <v>2758.6196331428573</v>
      </c>
      <c r="E100">
        <f t="shared" si="23"/>
        <v>2757.8038134285716</v>
      </c>
      <c r="F100">
        <f t="shared" si="24"/>
        <v>2544.4983022790984</v>
      </c>
      <c r="G100">
        <f t="shared" si="25"/>
        <v>45499.241086738039</v>
      </c>
      <c r="H100">
        <f t="shared" si="26"/>
        <v>473818.56084527512</v>
      </c>
      <c r="M100" s="4">
        <f>Input!J101</f>
        <v>10.455812571428396</v>
      </c>
      <c r="N100">
        <f t="shared" si="27"/>
        <v>10.13947428571411</v>
      </c>
      <c r="O100">
        <f t="shared" si="28"/>
        <v>6.6921500626525465E-2</v>
      </c>
      <c r="P100">
        <f t="shared" si="29"/>
        <v>101.45631960837565</v>
      </c>
      <c r="Q100">
        <f t="shared" si="30"/>
        <v>154.83211181082959</v>
      </c>
    </row>
    <row r="101" spans="1:17" x14ac:dyDescent="0.25">
      <c r="A101">
        <f>Input!G102</f>
        <v>98</v>
      </c>
      <c r="B101">
        <f t="shared" si="21"/>
        <v>98</v>
      </c>
      <c r="C101">
        <f t="shared" si="22"/>
        <v>3.7768141007952098</v>
      </c>
      <c r="D101" s="4">
        <f>Input!I102</f>
        <v>2769.8912655714289</v>
      </c>
      <c r="E101">
        <f t="shared" si="23"/>
        <v>2769.0754458571432</v>
      </c>
      <c r="F101">
        <f t="shared" si="24"/>
        <v>2544.5508795626783</v>
      </c>
      <c r="G101">
        <f t="shared" si="25"/>
        <v>50411.28086971755</v>
      </c>
      <c r="H101">
        <f t="shared" si="26"/>
        <v>473890.94620892953</v>
      </c>
      <c r="M101" s="4">
        <f>Input!J102</f>
        <v>11.271632428571593</v>
      </c>
      <c r="N101">
        <f t="shared" si="27"/>
        <v>10.955294142857307</v>
      </c>
      <c r="O101">
        <f t="shared" si="28"/>
        <v>5.2577283580141194E-2</v>
      </c>
      <c r="P101">
        <f t="shared" si="29"/>
        <v>118.86923491356653</v>
      </c>
      <c r="Q101">
        <f t="shared" si="30"/>
        <v>135.19492762334886</v>
      </c>
    </row>
    <row r="102" spans="1:17" x14ac:dyDescent="0.25">
      <c r="A102">
        <f>Input!G103</f>
        <v>99</v>
      </c>
      <c r="B102">
        <f t="shared" si="21"/>
        <v>99</v>
      </c>
      <c r="C102">
        <f t="shared" si="22"/>
        <v>3.8412364573667341</v>
      </c>
      <c r="D102" s="4">
        <f>Input!I103</f>
        <v>2780.7882868571428</v>
      </c>
      <c r="E102">
        <f t="shared" si="23"/>
        <v>2779.9724671428571</v>
      </c>
      <c r="F102">
        <f t="shared" si="24"/>
        <v>2544.5920161435274</v>
      </c>
      <c r="G102">
        <f t="shared" si="25"/>
        <v>55403.956712647851</v>
      </c>
      <c r="H102">
        <f t="shared" si="26"/>
        <v>473947.58452971181</v>
      </c>
      <c r="M102" s="4">
        <f>Input!J103</f>
        <v>10.89702128571389</v>
      </c>
      <c r="N102">
        <f t="shared" si="27"/>
        <v>10.580682999999604</v>
      </c>
      <c r="O102">
        <f t="shared" si="28"/>
        <v>4.113658084927764E-2</v>
      </c>
      <c r="P102">
        <f t="shared" si="29"/>
        <v>111.08203872142447</v>
      </c>
      <c r="Q102">
        <f t="shared" si="30"/>
        <v>144.04671990849371</v>
      </c>
    </row>
    <row r="103" spans="1:17" x14ac:dyDescent="0.25">
      <c r="A103">
        <f>Input!G104</f>
        <v>100</v>
      </c>
      <c r="B103">
        <f t="shared" si="21"/>
        <v>100</v>
      </c>
      <c r="C103">
        <f t="shared" si="22"/>
        <v>3.9056588139382584</v>
      </c>
      <c r="D103" s="4">
        <f>Input!I104</f>
        <v>2791.6853080000001</v>
      </c>
      <c r="E103">
        <f t="shared" si="23"/>
        <v>2790.8694882857144</v>
      </c>
      <c r="F103">
        <f t="shared" si="24"/>
        <v>2544.6240681935919</v>
      </c>
      <c r="G103">
        <f t="shared" si="25"/>
        <v>60636.806916345864</v>
      </c>
      <c r="H103">
        <f t="shared" si="26"/>
        <v>473991.71728833887</v>
      </c>
      <c r="M103" s="4">
        <f>Input!J104</f>
        <v>10.897021142857284</v>
      </c>
      <c r="N103">
        <f t="shared" si="27"/>
        <v>10.580682857142998</v>
      </c>
      <c r="O103">
        <f t="shared" si="28"/>
        <v>3.20520500646427E-2</v>
      </c>
      <c r="P103">
        <f t="shared" si="29"/>
        <v>111.27361190404255</v>
      </c>
      <c r="Q103">
        <f t="shared" si="30"/>
        <v>144.04672333760846</v>
      </c>
    </row>
    <row r="104" spans="1:17" x14ac:dyDescent="0.25">
      <c r="A104">
        <f>Input!G105</f>
        <v>101</v>
      </c>
      <c r="B104">
        <f t="shared" si="21"/>
        <v>101</v>
      </c>
      <c r="C104">
        <f t="shared" si="22"/>
        <v>3.9700811705097827</v>
      </c>
      <c r="D104" s="4">
        <f>Input!I105</f>
        <v>2802.5490305714279</v>
      </c>
      <c r="E104">
        <f t="shared" si="23"/>
        <v>2801.7332108571422</v>
      </c>
      <c r="F104">
        <f t="shared" si="24"/>
        <v>2544.6489384926135</v>
      </c>
      <c r="G104">
        <f t="shared" si="25"/>
        <v>66092.323097199187</v>
      </c>
      <c r="H104">
        <f t="shared" si="26"/>
        <v>474025.96284445166</v>
      </c>
      <c r="M104" s="4">
        <f>Input!J105</f>
        <v>10.863722571427843</v>
      </c>
      <c r="N104">
        <f t="shared" si="27"/>
        <v>10.547384285713557</v>
      </c>
      <c r="O104">
        <f t="shared" si="28"/>
        <v>2.4870299021512179E-2</v>
      </c>
      <c r="P104">
        <f t="shared" si="29"/>
        <v>110.72330060012972</v>
      </c>
      <c r="Q104">
        <f t="shared" si="30"/>
        <v>144.8471274879586</v>
      </c>
    </row>
    <row r="105" spans="1:17" x14ac:dyDescent="0.25">
      <c r="A105">
        <f>Input!G106</f>
        <v>102</v>
      </c>
      <c r="B105">
        <f t="shared" si="21"/>
        <v>102</v>
      </c>
      <c r="C105">
        <f t="shared" si="22"/>
        <v>4.0345035270813074</v>
      </c>
      <c r="D105" s="4">
        <f>Input!I106</f>
        <v>2812.6135827142857</v>
      </c>
      <c r="E105">
        <f t="shared" si="23"/>
        <v>2811.797763</v>
      </c>
      <c r="F105">
        <f t="shared" si="24"/>
        <v>2544.6681562972917</v>
      </c>
      <c r="G105">
        <f t="shared" si="25"/>
        <v>71358.226777143631</v>
      </c>
      <c r="H105">
        <f t="shared" si="26"/>
        <v>474052.4259553263</v>
      </c>
      <c r="M105" s="4">
        <f>Input!J106</f>
        <v>10.064552142857792</v>
      </c>
      <c r="N105">
        <f t="shared" si="27"/>
        <v>9.7482138571435062</v>
      </c>
      <c r="O105">
        <f t="shared" si="28"/>
        <v>1.9217804678319923E-2</v>
      </c>
      <c r="P105">
        <f t="shared" si="29"/>
        <v>94.653364188883174</v>
      </c>
      <c r="Q105">
        <f t="shared" si="30"/>
        <v>164.72222502151857</v>
      </c>
    </row>
    <row r="106" spans="1:17" x14ac:dyDescent="0.25">
      <c r="A106">
        <f>Input!G107</f>
        <v>103</v>
      </c>
      <c r="B106">
        <f t="shared" si="21"/>
        <v>103</v>
      </c>
      <c r="C106">
        <f t="shared" si="22"/>
        <v>4.0989258836528313</v>
      </c>
      <c r="D106" s="4">
        <f>Input!I107</f>
        <v>2822.6781348571426</v>
      </c>
      <c r="E106">
        <f t="shared" si="23"/>
        <v>2821.8623151428569</v>
      </c>
      <c r="F106">
        <f t="shared" si="24"/>
        <v>2544.6829447969931</v>
      </c>
      <c r="G106">
        <f t="shared" si="25"/>
        <v>76828.403345329541</v>
      </c>
      <c r="H106">
        <f t="shared" si="26"/>
        <v>474072.79037147562</v>
      </c>
      <c r="M106" s="4">
        <f>Input!J107</f>
        <v>10.064552142856883</v>
      </c>
      <c r="N106">
        <f t="shared" si="27"/>
        <v>9.7482138571425967</v>
      </c>
      <c r="O106">
        <f t="shared" si="28"/>
        <v>1.4788499701311193E-2</v>
      </c>
      <c r="P106">
        <f t="shared" si="29"/>
        <v>94.739569188881021</v>
      </c>
      <c r="Q106">
        <f t="shared" si="30"/>
        <v>164.7222250215419</v>
      </c>
    </row>
    <row r="107" spans="1:17" x14ac:dyDescent="0.25">
      <c r="A107">
        <f>Input!G108</f>
        <v>104</v>
      </c>
      <c r="B107">
        <f t="shared" si="21"/>
        <v>104</v>
      </c>
      <c r="C107">
        <f t="shared" si="22"/>
        <v>4.163348240224356</v>
      </c>
      <c r="D107" s="4">
        <f>Input!I108</f>
        <v>2832.5345697142852</v>
      </c>
      <c r="E107">
        <f t="shared" si="23"/>
        <v>2831.7187499999995</v>
      </c>
      <c r="F107">
        <f t="shared" si="24"/>
        <v>2544.6942777224549</v>
      </c>
      <c r="G107">
        <f t="shared" si="25"/>
        <v>82383.04768620299</v>
      </c>
      <c r="H107">
        <f t="shared" si="26"/>
        <v>474088.39660556469</v>
      </c>
      <c r="M107" s="4">
        <f>Input!J108</f>
        <v>9.8564348571426308</v>
      </c>
      <c r="N107">
        <f t="shared" si="27"/>
        <v>9.5400965714283448</v>
      </c>
      <c r="O107">
        <f t="shared" si="28"/>
        <v>1.1332925462002978E-2</v>
      </c>
      <c r="P107">
        <f t="shared" si="29"/>
        <v>90.797336620689762</v>
      </c>
      <c r="Q107">
        <f t="shared" si="30"/>
        <v>170.10766532286931</v>
      </c>
    </row>
    <row r="108" spans="1:17" x14ac:dyDescent="0.25">
      <c r="A108">
        <f>Input!G109</f>
        <v>105</v>
      </c>
      <c r="B108">
        <f t="shared" si="21"/>
        <v>105</v>
      </c>
      <c r="C108">
        <f t="shared" si="22"/>
        <v>4.2277705967958799</v>
      </c>
      <c r="D108" s="4">
        <f>Input!I109</f>
        <v>2841.8332501428567</v>
      </c>
      <c r="E108">
        <f t="shared" si="23"/>
        <v>2841.0174304285711</v>
      </c>
      <c r="F108">
        <f t="shared" si="24"/>
        <v>2544.7029265556557</v>
      </c>
      <c r="G108">
        <f t="shared" si="25"/>
        <v>87802.285205451961</v>
      </c>
      <c r="H108">
        <f t="shared" si="26"/>
        <v>474100.30682896887</v>
      </c>
      <c r="M108" s="4">
        <f>Input!J109</f>
        <v>9.2986804285715152</v>
      </c>
      <c r="N108">
        <f t="shared" si="27"/>
        <v>8.9823421428572292</v>
      </c>
      <c r="O108">
        <f t="shared" si="28"/>
        <v>8.6488332009124098E-3</v>
      </c>
      <c r="P108">
        <f t="shared" si="29"/>
        <v>80.527171615770555</v>
      </c>
      <c r="Q108">
        <f t="shared" si="30"/>
        <v>184.96781633240994</v>
      </c>
    </row>
    <row r="109" spans="1:17" x14ac:dyDescent="0.25">
      <c r="A109">
        <f>Input!G110</f>
        <v>106</v>
      </c>
      <c r="B109">
        <f t="shared" si="21"/>
        <v>106</v>
      </c>
      <c r="C109">
        <f t="shared" si="22"/>
        <v>4.2921929533674046</v>
      </c>
      <c r="D109" s="4">
        <f>Input!I110</f>
        <v>2850.7240207142854</v>
      </c>
      <c r="E109">
        <f t="shared" si="23"/>
        <v>2849.9082009999997</v>
      </c>
      <c r="F109">
        <f t="shared" si="24"/>
        <v>2544.7094996608744</v>
      </c>
      <c r="G109">
        <f t="shared" si="25"/>
        <v>93146.247299088645</v>
      </c>
      <c r="H109">
        <f t="shared" si="26"/>
        <v>474109.35868777544</v>
      </c>
      <c r="M109" s="4">
        <f>Input!J110</f>
        <v>8.8907705714286749</v>
      </c>
      <c r="N109">
        <f t="shared" si="27"/>
        <v>8.5744322857143889</v>
      </c>
      <c r="O109">
        <f t="shared" si="28"/>
        <v>6.5731052187537591E-3</v>
      </c>
      <c r="P109">
        <f t="shared" si="29"/>
        <v>73.408210936803329</v>
      </c>
      <c r="Q109">
        <f t="shared" si="30"/>
        <v>196.22958933393718</v>
      </c>
    </row>
    <row r="110" spans="1:17" x14ac:dyDescent="0.25">
      <c r="A110">
        <f>Input!G111</f>
        <v>107</v>
      </c>
      <c r="B110">
        <f t="shared" si="21"/>
        <v>107</v>
      </c>
      <c r="C110">
        <f t="shared" si="22"/>
        <v>4.3566153099389284</v>
      </c>
      <c r="D110" s="4">
        <f>Input!I111</f>
        <v>2858.7573481428576</v>
      </c>
      <c r="E110">
        <f t="shared" si="23"/>
        <v>2857.9415284285719</v>
      </c>
      <c r="F110">
        <f t="shared" si="24"/>
        <v>2544.7144745249657</v>
      </c>
      <c r="G110">
        <f t="shared" si="25"/>
        <v>98111.187297132652</v>
      </c>
      <c r="H110">
        <f t="shared" si="26"/>
        <v>474116.20965751668</v>
      </c>
      <c r="M110" s="4">
        <f>Input!J111</f>
        <v>8.0333274285721927</v>
      </c>
      <c r="N110">
        <f t="shared" si="27"/>
        <v>7.7169891428579067</v>
      </c>
      <c r="O110">
        <f t="shared" si="28"/>
        <v>4.9748640915009395E-3</v>
      </c>
      <c r="P110">
        <f t="shared" si="29"/>
        <v>59.475164235896919</v>
      </c>
      <c r="Q110">
        <f t="shared" si="30"/>
        <v>220.98726337605578</v>
      </c>
    </row>
    <row r="111" spans="1:17" x14ac:dyDescent="0.25">
      <c r="A111">
        <f>Input!G112</f>
        <v>108</v>
      </c>
      <c r="B111">
        <f t="shared" si="21"/>
        <v>108</v>
      </c>
      <c r="C111">
        <f t="shared" si="22"/>
        <v>4.4210376665104532</v>
      </c>
      <c r="D111" s="4">
        <f>Input!I112</f>
        <v>2865.9332321428569</v>
      </c>
      <c r="E111">
        <f t="shared" si="23"/>
        <v>2865.1174124285712</v>
      </c>
      <c r="F111">
        <f t="shared" si="24"/>
        <v>2544.7182241637342</v>
      </c>
      <c r="G111">
        <f t="shared" si="25"/>
        <v>102655.63984076645</v>
      </c>
      <c r="H111">
        <f t="shared" si="26"/>
        <v>474121.37338139309</v>
      </c>
      <c r="M111" s="4">
        <f>Input!J112</f>
        <v>7.1758839999993143</v>
      </c>
      <c r="N111">
        <f t="shared" si="27"/>
        <v>6.8595457142850282</v>
      </c>
      <c r="O111">
        <f t="shared" si="28"/>
        <v>3.7496387686827282E-3</v>
      </c>
      <c r="P111">
        <f t="shared" si="29"/>
        <v>47.001939829065329</v>
      </c>
      <c r="Q111">
        <f t="shared" si="30"/>
        <v>247.21536388932316</v>
      </c>
    </row>
    <row r="112" spans="1:17" x14ac:dyDescent="0.25">
      <c r="A112">
        <f>Input!G113</f>
        <v>109</v>
      </c>
      <c r="B112">
        <f t="shared" si="21"/>
        <v>109</v>
      </c>
      <c r="C112">
        <f t="shared" si="22"/>
        <v>4.485460023081977</v>
      </c>
      <c r="D112" s="4">
        <f>Input!I113</f>
        <v>2872.6762322857144</v>
      </c>
      <c r="E112">
        <f t="shared" si="23"/>
        <v>2871.8604125714287</v>
      </c>
      <c r="F112">
        <f t="shared" si="24"/>
        <v>2544.721038624602</v>
      </c>
      <c r="G112">
        <f t="shared" si="25"/>
        <v>107020.16998632172</v>
      </c>
      <c r="H112">
        <f t="shared" si="26"/>
        <v>474125.24926623196</v>
      </c>
      <c r="M112" s="4">
        <f>Input!J113</f>
        <v>6.7430001428574542</v>
      </c>
      <c r="N112">
        <f t="shared" si="27"/>
        <v>6.4266618571431682</v>
      </c>
      <c r="O112">
        <f t="shared" si="28"/>
        <v>2.8144608677118364E-3</v>
      </c>
      <c r="P112">
        <f t="shared" si="29"/>
        <v>41.265815370634961</v>
      </c>
      <c r="Q112">
        <f t="shared" si="30"/>
        <v>261.01529063806151</v>
      </c>
    </row>
    <row r="113" spans="1:17" x14ac:dyDescent="0.25">
      <c r="A113">
        <f>Input!G114</f>
        <v>110</v>
      </c>
      <c r="B113">
        <f t="shared" si="21"/>
        <v>110</v>
      </c>
      <c r="C113">
        <f t="shared" si="22"/>
        <v>4.5498823796535008</v>
      </c>
      <c r="D113" s="4">
        <f>Input!I114</f>
        <v>2878.5867632857144</v>
      </c>
      <c r="E113">
        <f t="shared" si="23"/>
        <v>2877.7709435714287</v>
      </c>
      <c r="F113">
        <f t="shared" si="24"/>
        <v>2544.7231423961243</v>
      </c>
      <c r="G113">
        <f t="shared" si="25"/>
        <v>110920.83786770506</v>
      </c>
      <c r="H113">
        <f t="shared" si="26"/>
        <v>474128.14644819748</v>
      </c>
      <c r="M113" s="4">
        <f>Input!J114</f>
        <v>5.9105309999999918</v>
      </c>
      <c r="N113">
        <f t="shared" si="27"/>
        <v>5.5941927142857057</v>
      </c>
      <c r="O113">
        <f t="shared" si="28"/>
        <v>2.1037715224817397E-3</v>
      </c>
      <c r="P113">
        <f t="shared" si="29"/>
        <v>31.271458743774716</v>
      </c>
      <c r="Q113">
        <f t="shared" si="30"/>
        <v>288.6069845915323</v>
      </c>
    </row>
    <row r="114" spans="1:17" x14ac:dyDescent="0.25">
      <c r="A114">
        <f>Input!G115</f>
        <v>111</v>
      </c>
      <c r="B114">
        <f t="shared" si="21"/>
        <v>111</v>
      </c>
      <c r="C114">
        <f t="shared" si="22"/>
        <v>4.6143047362250256</v>
      </c>
      <c r="D114" s="4">
        <f>Input!I115</f>
        <v>2883.8729422857145</v>
      </c>
      <c r="E114">
        <f t="shared" si="23"/>
        <v>2883.0571225714289</v>
      </c>
      <c r="F114">
        <f t="shared" si="24"/>
        <v>2544.7247084240535</v>
      </c>
      <c r="G114">
        <f t="shared" si="25"/>
        <v>114468.82246279114</v>
      </c>
      <c r="H114">
        <f t="shared" si="26"/>
        <v>474130.30308921856</v>
      </c>
      <c r="M114" s="4">
        <f>Input!J115</f>
        <v>5.2861790000001747</v>
      </c>
      <c r="N114">
        <f t="shared" si="27"/>
        <v>4.9698407142858887</v>
      </c>
      <c r="O114">
        <f t="shared" si="28"/>
        <v>1.5660279289199269E-3</v>
      </c>
      <c r="P114">
        <f t="shared" si="29"/>
        <v>24.683753359095434</v>
      </c>
      <c r="Q114">
        <f t="shared" si="30"/>
        <v>310.21032898572128</v>
      </c>
    </row>
    <row r="115" spans="1:17" x14ac:dyDescent="0.25">
      <c r="A115">
        <f>Input!G116</f>
        <v>112</v>
      </c>
      <c r="B115">
        <f t="shared" si="21"/>
        <v>112</v>
      </c>
      <c r="C115">
        <f t="shared" si="22"/>
        <v>4.6787270927965494</v>
      </c>
      <c r="D115" s="4">
        <f>Input!I116</f>
        <v>2888.867757142857</v>
      </c>
      <c r="E115">
        <f t="shared" si="23"/>
        <v>2888.0519374285714</v>
      </c>
      <c r="F115">
        <f t="shared" si="24"/>
        <v>2544.7258693325984</v>
      </c>
      <c r="G115">
        <f t="shared" si="25"/>
        <v>117872.78903424063</v>
      </c>
      <c r="H115">
        <f t="shared" si="26"/>
        <v>474131.90182695561</v>
      </c>
      <c r="M115" s="4">
        <f>Input!J116</f>
        <v>4.9948148571425008</v>
      </c>
      <c r="N115">
        <f t="shared" si="27"/>
        <v>4.6784765714282148</v>
      </c>
      <c r="O115">
        <f t="shared" si="28"/>
        <v>1.1609085448906825E-3</v>
      </c>
      <c r="P115">
        <f t="shared" si="29"/>
        <v>21.87728181025367</v>
      </c>
      <c r="Q115">
        <f t="shared" si="30"/>
        <v>320.55869226813411</v>
      </c>
    </row>
    <row r="116" spans="1:17" x14ac:dyDescent="0.25">
      <c r="A116">
        <f>Input!G117</f>
        <v>113</v>
      </c>
      <c r="B116">
        <f t="shared" si="21"/>
        <v>113</v>
      </c>
      <c r="C116">
        <f t="shared" si="22"/>
        <v>4.7431494493680741</v>
      </c>
      <c r="D116" s="4">
        <f>Input!I117</f>
        <v>2893.8209485714283</v>
      </c>
      <c r="E116">
        <f t="shared" si="23"/>
        <v>2893.0051288571426</v>
      </c>
      <c r="F116">
        <f t="shared" si="24"/>
        <v>2544.7267263587737</v>
      </c>
      <c r="G116">
        <f t="shared" si="25"/>
        <v>121297.84564681585</v>
      </c>
      <c r="H116">
        <f t="shared" si="26"/>
        <v>474133.08207677078</v>
      </c>
      <c r="M116" s="4">
        <f>Input!J117</f>
        <v>4.9531914285712446</v>
      </c>
      <c r="N116">
        <f t="shared" si="27"/>
        <v>4.6368531428569586</v>
      </c>
      <c r="O116">
        <f t="shared" si="28"/>
        <v>8.5702617507137189E-4</v>
      </c>
      <c r="P116">
        <f t="shared" si="29"/>
        <v>21.492459993889536</v>
      </c>
      <c r="Q116">
        <f t="shared" si="30"/>
        <v>322.05088923945755</v>
      </c>
    </row>
    <row r="117" spans="1:17" x14ac:dyDescent="0.25">
      <c r="A117">
        <f>Input!G118</f>
        <v>114</v>
      </c>
      <c r="B117">
        <f t="shared" si="21"/>
        <v>114</v>
      </c>
      <c r="C117">
        <f t="shared" si="22"/>
        <v>4.807571805939598</v>
      </c>
      <c r="D117" s="4">
        <f>Input!I118</f>
        <v>2898.6409448571426</v>
      </c>
      <c r="E117">
        <f t="shared" si="23"/>
        <v>2897.8251251428569</v>
      </c>
      <c r="F117">
        <f t="shared" si="24"/>
        <v>2544.7273564272309</v>
      </c>
      <c r="G117">
        <f t="shared" si="25"/>
        <v>124678.0342719537</v>
      </c>
      <c r="H117">
        <f t="shared" si="26"/>
        <v>474133.94977370312</v>
      </c>
      <c r="M117" s="4">
        <f>Input!J118</f>
        <v>4.8199962857142964</v>
      </c>
      <c r="N117">
        <f t="shared" si="27"/>
        <v>4.5036580000000104</v>
      </c>
      <c r="O117">
        <f t="shared" si="28"/>
        <v>6.3006845719259944E-4</v>
      </c>
      <c r="P117">
        <f t="shared" si="29"/>
        <v>20.277260552254784</v>
      </c>
      <c r="Q117">
        <f t="shared" si="30"/>
        <v>326.84921067800275</v>
      </c>
    </row>
    <row r="118" spans="1:17" x14ac:dyDescent="0.25">
      <c r="A118">
        <f>Input!G119</f>
        <v>115</v>
      </c>
      <c r="B118">
        <f t="shared" si="21"/>
        <v>115</v>
      </c>
      <c r="C118">
        <f t="shared" si="22"/>
        <v>4.8719941625111227</v>
      </c>
      <c r="D118" s="4">
        <f>Input!I119</f>
        <v>2903.4026684285714</v>
      </c>
      <c r="E118">
        <f t="shared" si="23"/>
        <v>2902.5868487142857</v>
      </c>
      <c r="F118">
        <f t="shared" si="24"/>
        <v>2544.7278177224612</v>
      </c>
      <c r="G118">
        <f t="shared" si="25"/>
        <v>128063.08606240762</v>
      </c>
      <c r="H118">
        <f t="shared" si="26"/>
        <v>474134.5850455832</v>
      </c>
      <c r="M118" s="4">
        <f>Input!J119</f>
        <v>4.7617235714287744</v>
      </c>
      <c r="N118">
        <f t="shared" si="27"/>
        <v>4.4453852857144884</v>
      </c>
      <c r="O118">
        <f t="shared" si="28"/>
        <v>4.6129523017823359E-4</v>
      </c>
      <c r="P118">
        <f t="shared" si="29"/>
        <v>19.757349281182961</v>
      </c>
      <c r="Q118">
        <f t="shared" si="30"/>
        <v>328.95962786940498</v>
      </c>
    </row>
    <row r="119" spans="1:17" x14ac:dyDescent="0.25">
      <c r="A119">
        <f>Input!G120</f>
        <v>116</v>
      </c>
      <c r="B119">
        <f t="shared" si="21"/>
        <v>116</v>
      </c>
      <c r="C119">
        <f t="shared" si="22"/>
        <v>4.9364165190826466</v>
      </c>
      <c r="D119" s="4">
        <f>Input!I120</f>
        <v>2908.0145475714285</v>
      </c>
      <c r="E119">
        <f t="shared" si="23"/>
        <v>2907.1987278571428</v>
      </c>
      <c r="F119">
        <f t="shared" si="24"/>
        <v>2544.7281540541308</v>
      </c>
      <c r="G119">
        <f t="shared" si="25"/>
        <v>131384.91687308479</v>
      </c>
      <c r="H119">
        <f t="shared" si="26"/>
        <v>474135.04822439322</v>
      </c>
      <c r="M119" s="4">
        <f>Input!J120</f>
        <v>4.6118791428571058</v>
      </c>
      <c r="N119">
        <f t="shared" si="27"/>
        <v>4.2955408571428197</v>
      </c>
      <c r="O119">
        <f t="shared" si="28"/>
        <v>3.3633166973318952E-4</v>
      </c>
      <c r="P119">
        <f t="shared" si="29"/>
        <v>18.448781915644481</v>
      </c>
      <c r="Q119">
        <f t="shared" si="30"/>
        <v>334.41761121398122</v>
      </c>
    </row>
    <row r="120" spans="1:17" x14ac:dyDescent="0.25">
      <c r="A120">
        <f>Input!G121</f>
        <v>117</v>
      </c>
      <c r="B120">
        <f t="shared" si="21"/>
        <v>117</v>
      </c>
      <c r="C120">
        <f t="shared" si="22"/>
        <v>5.0008388756541713</v>
      </c>
      <c r="D120" s="4">
        <f>Input!I121</f>
        <v>2912.7179982857137</v>
      </c>
      <c r="E120">
        <f t="shared" si="23"/>
        <v>2911.9021785714281</v>
      </c>
      <c r="F120">
        <f t="shared" si="24"/>
        <v>2544.7283982588974</v>
      </c>
      <c r="G120">
        <f t="shared" si="25"/>
        <v>134816.58494899451</v>
      </c>
      <c r="H120">
        <f t="shared" si="26"/>
        <v>474135.38453087618</v>
      </c>
      <c r="M120" s="4">
        <f>Input!J121</f>
        <v>4.7034507142852817</v>
      </c>
      <c r="N120">
        <f t="shared" si="27"/>
        <v>4.3871124285709957</v>
      </c>
      <c r="O120">
        <f t="shared" si="28"/>
        <v>2.4420476646953198E-4</v>
      </c>
      <c r="P120">
        <f t="shared" si="29"/>
        <v>19.244612813025874</v>
      </c>
      <c r="Q120">
        <f t="shared" si="30"/>
        <v>331.07684167801682</v>
      </c>
    </row>
    <row r="121" spans="1:17" x14ac:dyDescent="0.25">
      <c r="A121">
        <f>Input!G122</f>
        <v>118</v>
      </c>
      <c r="B121">
        <f t="shared" si="21"/>
        <v>118</v>
      </c>
      <c r="C121">
        <f t="shared" si="22"/>
        <v>5.0652612322256951</v>
      </c>
      <c r="D121" s="4">
        <f>Input!I122</f>
        <v>2917.3049034285714</v>
      </c>
      <c r="E121">
        <f t="shared" si="23"/>
        <v>2916.4890837142857</v>
      </c>
      <c r="F121">
        <f t="shared" si="24"/>
        <v>2544.7285748375029</v>
      </c>
      <c r="G121">
        <f t="shared" si="25"/>
        <v>138205.87596032445</v>
      </c>
      <c r="H121">
        <f t="shared" si="26"/>
        <v>474135.62770609651</v>
      </c>
      <c r="M121" s="4">
        <f>Input!J122</f>
        <v>4.5869051428576313</v>
      </c>
      <c r="N121">
        <f t="shared" si="27"/>
        <v>4.2705668571433453</v>
      </c>
      <c r="O121">
        <f t="shared" si="28"/>
        <v>1.7657860564289252E-4</v>
      </c>
      <c r="P121">
        <f t="shared" si="29"/>
        <v>18.236233131029312</v>
      </c>
      <c r="Q121">
        <f t="shared" si="30"/>
        <v>335.33163841842037</v>
      </c>
    </row>
    <row r="122" spans="1:17" x14ac:dyDescent="0.25">
      <c r="A122">
        <f>Input!G123</f>
        <v>119</v>
      </c>
      <c r="B122">
        <f t="shared" ref="B122:B131" si="31">A122-$A$3</f>
        <v>119</v>
      </c>
      <c r="C122">
        <f t="shared" ref="C122:C131" si="32">((B122-$Y$3)/$Z$3)</f>
        <v>5.1296835887972199</v>
      </c>
      <c r="D122" s="4">
        <f>Input!I123</f>
        <v>2921.725314714286</v>
      </c>
      <c r="E122">
        <f t="shared" ref="E122:E131" si="33">D122-$D$3</f>
        <v>2920.9094950000003</v>
      </c>
      <c r="F122">
        <f t="shared" ref="F122:F131" si="34">F121+O122</f>
        <v>2544.7287019884511</v>
      </c>
      <c r="G122">
        <f t="shared" ref="G122:G131" si="35">(E122-F122)^2</f>
        <v>141511.98903079802</v>
      </c>
      <c r="H122">
        <f t="shared" ref="H122:H131" si="36">(F122-$I$4)^2</f>
        <v>474135.80281205889</v>
      </c>
      <c r="M122" s="4">
        <f>Input!J123</f>
        <v>4.4204112857146356</v>
      </c>
      <c r="N122">
        <f t="shared" ref="N122:N131" si="37">M122-$M$3</f>
        <v>4.1040730000003496</v>
      </c>
      <c r="O122">
        <f t="shared" ref="O122:O131" si="38">$X$3*((1/$Z$3)*(1/SQRT(2*PI()))*EXP(-1*C122*C122/2))</f>
        <v>1.2715094827164507E-4</v>
      </c>
      <c r="P122">
        <f t="shared" ref="P122:P131" si="39">(N122-O122)^2</f>
        <v>16.84237153195178</v>
      </c>
      <c r="Q122">
        <f t="shared" ref="Q122:Q131" si="40">(N122-$R$4)^2</f>
        <v>341.45705050785284</v>
      </c>
    </row>
    <row r="123" spans="1:17" x14ac:dyDescent="0.25">
      <c r="A123">
        <f>Input!G124</f>
        <v>120</v>
      </c>
      <c r="B123">
        <f t="shared" si="31"/>
        <v>120</v>
      </c>
      <c r="C123">
        <f t="shared" si="32"/>
        <v>5.1941059453687437</v>
      </c>
      <c r="D123" s="4">
        <f>Input!I124</f>
        <v>2925.8710111428568</v>
      </c>
      <c r="E123">
        <f t="shared" si="33"/>
        <v>2925.0551914285711</v>
      </c>
      <c r="F123">
        <f t="shared" si="34"/>
        <v>2544.728793168264</v>
      </c>
      <c r="G123">
        <f t="shared" si="35"/>
        <v>144648.1692136577</v>
      </c>
      <c r="H123">
        <f t="shared" si="36"/>
        <v>474135.9283803826</v>
      </c>
      <c r="M123" s="4">
        <f>Input!J124</f>
        <v>4.1456964285707727</v>
      </c>
      <c r="N123">
        <f t="shared" si="37"/>
        <v>3.8293581428564871</v>
      </c>
      <c r="O123">
        <f t="shared" si="38"/>
        <v>9.1179813052255407E-5</v>
      </c>
      <c r="P123">
        <f t="shared" si="39"/>
        <v>14.66328547425589</v>
      </c>
      <c r="Q123">
        <f t="shared" si="40"/>
        <v>351.68518678157085</v>
      </c>
    </row>
    <row r="124" spans="1:17" x14ac:dyDescent="0.25">
      <c r="A124">
        <f>Input!G125</f>
        <v>121</v>
      </c>
      <c r="B124">
        <f t="shared" si="31"/>
        <v>121</v>
      </c>
      <c r="C124">
        <f t="shared" si="32"/>
        <v>5.2585283019402684</v>
      </c>
      <c r="D124" s="4">
        <f>Input!I125</f>
        <v>2929.8835125714286</v>
      </c>
      <c r="E124">
        <f t="shared" si="33"/>
        <v>2929.0676928571429</v>
      </c>
      <c r="F124">
        <f t="shared" si="34"/>
        <v>2544.7288582824126</v>
      </c>
      <c r="G124">
        <f t="shared" si="35"/>
        <v>147716.33976226189</v>
      </c>
      <c r="H124">
        <f t="shared" si="36"/>
        <v>474136.01805237413</v>
      </c>
      <c r="M124" s="4">
        <f>Input!J125</f>
        <v>4.0125014285717953</v>
      </c>
      <c r="N124">
        <f t="shared" si="37"/>
        <v>3.6961631428575097</v>
      </c>
      <c r="O124">
        <f t="shared" si="38"/>
        <v>6.5114148415472132E-5</v>
      </c>
      <c r="P124">
        <f t="shared" si="39"/>
        <v>13.661140637827254</v>
      </c>
      <c r="Q124">
        <f t="shared" si="40"/>
        <v>356.69861164771424</v>
      </c>
    </row>
    <row r="125" spans="1:17" x14ac:dyDescent="0.25">
      <c r="A125">
        <f>Input!G126</f>
        <v>122</v>
      </c>
      <c r="B125">
        <f t="shared" si="31"/>
        <v>122</v>
      </c>
      <c r="C125">
        <f t="shared" si="32"/>
        <v>5.3229506585117923</v>
      </c>
      <c r="D125" s="4">
        <f>Input!I126</f>
        <v>2933.8294164285717</v>
      </c>
      <c r="E125">
        <f t="shared" si="33"/>
        <v>2933.013596714286</v>
      </c>
      <c r="F125">
        <f t="shared" si="34"/>
        <v>2544.7289045897282</v>
      </c>
      <c r="G125">
        <f t="shared" si="35"/>
        <v>150765.00213826259</v>
      </c>
      <c r="H125">
        <f t="shared" si="36"/>
        <v>474136.08182452881</v>
      </c>
      <c r="M125" s="4">
        <f>Input!J126</f>
        <v>3.9459038571430938</v>
      </c>
      <c r="N125">
        <f t="shared" si="37"/>
        <v>3.6295655714288082</v>
      </c>
      <c r="O125">
        <f t="shared" si="38"/>
        <v>4.6307315642573557E-5</v>
      </c>
      <c r="P125">
        <f t="shared" si="39"/>
        <v>13.173410088568575</v>
      </c>
      <c r="Q125">
        <f t="shared" si="40"/>
        <v>359.21863246940933</v>
      </c>
    </row>
    <row r="126" spans="1:17" x14ac:dyDescent="0.25">
      <c r="A126">
        <f>Input!G127</f>
        <v>123</v>
      </c>
      <c r="B126">
        <f t="shared" si="31"/>
        <v>123</v>
      </c>
      <c r="C126">
        <f t="shared" si="32"/>
        <v>5.387373015083317</v>
      </c>
      <c r="D126" s="4">
        <f>Input!I127</f>
        <v>2937.7753201428568</v>
      </c>
      <c r="E126">
        <f t="shared" si="33"/>
        <v>2936.9595004285711</v>
      </c>
      <c r="F126">
        <f t="shared" si="34"/>
        <v>2544.7289373857693</v>
      </c>
      <c r="G126">
        <f t="shared" si="35"/>
        <v>153844.81458487333</v>
      </c>
      <c r="H126">
        <f t="shared" si="36"/>
        <v>474136.12698962411</v>
      </c>
      <c r="M126" s="4">
        <f>Input!J127</f>
        <v>3.945903714285123</v>
      </c>
      <c r="N126">
        <f t="shared" si="37"/>
        <v>3.6295654285708374</v>
      </c>
      <c r="O126">
        <f t="shared" si="38"/>
        <v>3.279604105299333E-5</v>
      </c>
      <c r="P126">
        <f t="shared" si="39"/>
        <v>13.173507130598587</v>
      </c>
      <c r="Q126">
        <f t="shared" si="40"/>
        <v>359.21863788460189</v>
      </c>
    </row>
    <row r="127" spans="1:17" x14ac:dyDescent="0.25">
      <c r="A127">
        <f>Input!G128</f>
        <v>124</v>
      </c>
      <c r="B127">
        <f t="shared" si="31"/>
        <v>124</v>
      </c>
      <c r="C127">
        <f t="shared" si="32"/>
        <v>5.4517953716548408</v>
      </c>
      <c r="D127" s="4">
        <f>Input!I128</f>
        <v>2941.3882362857144</v>
      </c>
      <c r="E127">
        <f t="shared" si="33"/>
        <v>2940.5724165714287</v>
      </c>
      <c r="F127">
        <f t="shared" si="34"/>
        <v>2544.7289605165774</v>
      </c>
      <c r="G127">
        <f t="shared" si="35"/>
        <v>156692.04170144894</v>
      </c>
      <c r="H127">
        <f t="shared" si="36"/>
        <v>474136.1588442371</v>
      </c>
      <c r="M127" s="4">
        <f>Input!J128</f>
        <v>3.6129161428575571</v>
      </c>
      <c r="N127">
        <f t="shared" si="37"/>
        <v>3.2965778571432716</v>
      </c>
      <c r="O127">
        <f t="shared" si="38"/>
        <v>2.3130808335539374E-5</v>
      </c>
      <c r="P127">
        <f t="shared" si="39"/>
        <v>10.867273063721205</v>
      </c>
      <c r="Q127">
        <f t="shared" si="40"/>
        <v>371.95178816315843</v>
      </c>
    </row>
    <row r="128" spans="1:17" x14ac:dyDescent="0.25">
      <c r="A128">
        <f>Input!G129</f>
        <v>125</v>
      </c>
      <c r="B128">
        <f t="shared" si="31"/>
        <v>125</v>
      </c>
      <c r="C128">
        <f t="shared" si="32"/>
        <v>5.5162177282263656</v>
      </c>
      <c r="D128" s="4">
        <f>Input!I129</f>
        <v>2944.8929314285715</v>
      </c>
      <c r="E128">
        <f t="shared" si="33"/>
        <v>2944.0771117142858</v>
      </c>
      <c r="F128">
        <f t="shared" si="34"/>
        <v>2544.7289767630009</v>
      </c>
      <c r="G128">
        <f t="shared" si="35"/>
        <v>159478.93288906966</v>
      </c>
      <c r="H128">
        <f t="shared" si="36"/>
        <v>474136.18121801422</v>
      </c>
      <c r="M128" s="4">
        <f>Input!J129</f>
        <v>3.5046951428571447</v>
      </c>
      <c r="N128">
        <f t="shared" si="37"/>
        <v>3.1883568571428591</v>
      </c>
      <c r="O128">
        <f t="shared" si="38"/>
        <v>1.624642358905958E-5</v>
      </c>
      <c r="P128">
        <f t="shared" si="39"/>
        <v>10.165515849961727</v>
      </c>
      <c r="Q128">
        <f t="shared" si="40"/>
        <v>376.13781153877727</v>
      </c>
    </row>
    <row r="129" spans="1:17" x14ac:dyDescent="0.25">
      <c r="A129">
        <f>Input!G130</f>
        <v>126</v>
      </c>
      <c r="B129">
        <f t="shared" si="31"/>
        <v>126</v>
      </c>
      <c r="C129">
        <f t="shared" si="32"/>
        <v>5.5806400847978894</v>
      </c>
      <c r="D129" s="4">
        <f>Input!I130</f>
        <v>2948.3143795714282</v>
      </c>
      <c r="E129">
        <f t="shared" si="33"/>
        <v>2947.4985598571425</v>
      </c>
      <c r="F129">
        <f t="shared" si="34"/>
        <v>2544.7289881267675</v>
      </c>
      <c r="G129">
        <f t="shared" si="35"/>
        <v>162223.32791186968</v>
      </c>
      <c r="H129">
        <f t="shared" si="36"/>
        <v>474136.19686763629</v>
      </c>
      <c r="M129" s="4">
        <f>Input!J130</f>
        <v>3.4214481428566614</v>
      </c>
      <c r="N129">
        <f t="shared" si="37"/>
        <v>3.1051098571423759</v>
      </c>
      <c r="O129">
        <f t="shared" si="38"/>
        <v>1.1363766680235614E-5</v>
      </c>
      <c r="P129">
        <f t="shared" si="39"/>
        <v>9.6416366535640154</v>
      </c>
      <c r="Q129">
        <f t="shared" si="40"/>
        <v>379.37377163203467</v>
      </c>
    </row>
    <row r="130" spans="1:17" x14ac:dyDescent="0.25">
      <c r="A130">
        <f>Input!G131</f>
        <v>127</v>
      </c>
      <c r="B130">
        <f t="shared" si="31"/>
        <v>127</v>
      </c>
      <c r="C130">
        <f t="shared" si="32"/>
        <v>5.6450624413694142</v>
      </c>
      <c r="D130" s="4">
        <f>Input!I131</f>
        <v>2951.5277104285715</v>
      </c>
      <c r="E130">
        <f t="shared" si="33"/>
        <v>2950.7118907142858</v>
      </c>
      <c r="F130">
        <f t="shared" si="34"/>
        <v>2544.7289960423782</v>
      </c>
      <c r="G130">
        <f t="shared" si="35"/>
        <v>164822.11076618123</v>
      </c>
      <c r="H130">
        <f t="shared" si="36"/>
        <v>474136.20776862727</v>
      </c>
      <c r="M130" s="4">
        <f>Input!J131</f>
        <v>3.213330857143319</v>
      </c>
      <c r="N130">
        <f t="shared" si="37"/>
        <v>2.8969925714290334</v>
      </c>
      <c r="O130">
        <f t="shared" si="38"/>
        <v>7.9156105352985002E-6</v>
      </c>
      <c r="P130">
        <f t="shared" si="39"/>
        <v>8.3925200960478215</v>
      </c>
      <c r="Q130">
        <f t="shared" si="40"/>
        <v>387.52430147972132</v>
      </c>
    </row>
    <row r="131" spans="1:17" x14ac:dyDescent="0.25">
      <c r="A131">
        <f>Input!G132</f>
        <v>128</v>
      </c>
      <c r="B131">
        <f t="shared" si="31"/>
        <v>128</v>
      </c>
      <c r="C131">
        <f t="shared" si="32"/>
        <v>5.709484797940938</v>
      </c>
      <c r="D131" s="4">
        <f>Input!I132</f>
        <v>2954.4663264285714</v>
      </c>
      <c r="E131">
        <f t="shared" si="33"/>
        <v>2953.6505067142857</v>
      </c>
      <c r="F131">
        <f t="shared" si="34"/>
        <v>2544.7290015332856</v>
      </c>
      <c r="G131">
        <f t="shared" si="35"/>
        <v>167216.79739949474</v>
      </c>
      <c r="H131">
        <f t="shared" si="36"/>
        <v>474136.21533043578</v>
      </c>
      <c r="M131" s="4">
        <f>Input!J132</f>
        <v>2.9386159999999109</v>
      </c>
      <c r="N131">
        <f t="shared" si="37"/>
        <v>2.6222777142856253</v>
      </c>
      <c r="O131">
        <f t="shared" si="38"/>
        <v>5.4909071648284884E-6</v>
      </c>
      <c r="P131">
        <f t="shared" si="39"/>
        <v>6.8763116135022138</v>
      </c>
      <c r="Q131">
        <f t="shared" si="40"/>
        <v>398.4156436084134</v>
      </c>
    </row>
    <row r="132" spans="1:17" x14ac:dyDescent="0.25">
      <c r="D132" s="4"/>
      <c r="M132" s="4"/>
    </row>
    <row r="133" spans="1:17" x14ac:dyDescent="0.25">
      <c r="D133" s="4"/>
      <c r="M133" s="4"/>
      <c r="O133">
        <f>MAX(O4:O131)</f>
        <v>65.785584143873024</v>
      </c>
    </row>
    <row r="134" spans="1:17" x14ac:dyDescent="0.25">
      <c r="D134" s="4"/>
      <c r="M134" s="4"/>
      <c r="O134">
        <f>2/3*O133</f>
        <v>43.857056095915347</v>
      </c>
    </row>
    <row r="135" spans="1:17" x14ac:dyDescent="0.25">
      <c r="D135" s="4"/>
      <c r="M135" s="4"/>
    </row>
    <row r="136" spans="1:17" x14ac:dyDescent="0.25">
      <c r="D136" s="4"/>
      <c r="M136" s="4"/>
    </row>
  </sheetData>
  <mergeCells count="2">
    <mergeCell ref="C1:K1"/>
    <mergeCell ref="M1:T1"/>
  </mergeCells>
  <conditionalFormatting sqref="T8">
    <cfRule type="cellIs" dxfId="12" priority="2" operator="between">
      <formula>0.05</formula>
      <formula>0.025</formula>
    </cfRule>
    <cfRule type="cellIs" dxfId="11" priority="3" operator="lessThan">
      <formula>0.025</formula>
    </cfRule>
    <cfRule type="cellIs" dxfId="10" priority="4" operator="greaterThan">
      <formula>0.05</formula>
    </cfRule>
  </conditionalFormatting>
  <conditionalFormatting sqref="O2:O131">
    <cfRule type="cellIs" dxfId="9" priority="1" operator="equal">
      <formula>$O$133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E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0.8158197142857142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1657548.1096157471</v>
      </c>
      <c r="H3" s="2" t="s">
        <v>11</v>
      </c>
      <c r="I3" s="23">
        <f>SUM(F3:F167)</f>
        <v>164534324.54213935</v>
      </c>
      <c r="J3">
        <f>1-(I3/I5)</f>
        <v>-0.58948730953877249</v>
      </c>
      <c r="L3">
        <f>Input!J4</f>
        <v>0.31633828571428568</v>
      </c>
      <c r="M3">
        <f>L3-$L$3</f>
        <v>0</v>
      </c>
      <c r="N3">
        <f>2*($X$3/PI())*($Z$3/(4*((B3-$Y$3)^2)+$Z$3*$Z$3))</f>
        <v>3.355923229338432</v>
      </c>
      <c r="O3">
        <f>(L3-N3)^2</f>
        <v>9.2390766295066058</v>
      </c>
      <c r="P3">
        <f>(N3-$Q$4)^2</f>
        <v>820.8429843184532</v>
      </c>
      <c r="Q3" s="1" t="s">
        <v>11</v>
      </c>
      <c r="R3" s="23">
        <f>SUM(O3:O167)</f>
        <v>101430.90410230256</v>
      </c>
      <c r="S3" s="5">
        <f>1-(R3/R5)</f>
        <v>-0.64663442429291229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1.4901197142857143</v>
      </c>
      <c r="D4">
        <f t="shared" ref="D4:D67" si="1">C4-$C$3</f>
        <v>0.67430000000000012</v>
      </c>
      <c r="E4">
        <f>N4+E3</f>
        <v>6.7323852669011481</v>
      </c>
      <c r="F4">
        <f t="shared" ref="F4:F67" si="2">(D4-E4)^2</f>
        <v>36.700397101044757</v>
      </c>
      <c r="G4">
        <f t="shared" ref="G4:G67" si="3">(E4-$H$4)^2</f>
        <v>1648865.4039671335</v>
      </c>
      <c r="H4">
        <f>AVERAGE(C3:C167)</f>
        <v>1290.8139262786601</v>
      </c>
      <c r="I4" t="s">
        <v>5</v>
      </c>
      <c r="J4" t="s">
        <v>6</v>
      </c>
      <c r="L4">
        <f>Input!J5</f>
        <v>0.67430000000000012</v>
      </c>
      <c r="M4">
        <f t="shared" ref="M4:M67" si="4">L4-$L$3</f>
        <v>0.35796171428571444</v>
      </c>
      <c r="N4">
        <f t="shared" ref="N4:N67" si="5">2*($X$3/PI())*($Z$3/(4*((B4-$Y$3)^2)+$Z$3*$Z$3))</f>
        <v>3.3764620375627161</v>
      </c>
      <c r="O4">
        <f t="shared" ref="O4:O67" si="6">(L4-N4)^2</f>
        <v>7.3016796772450894</v>
      </c>
      <c r="P4">
        <f t="shared" ref="P4:P67" si="7">(N4-$Q$4)^2</f>
        <v>819.66651776499816</v>
      </c>
      <c r="Q4">
        <f>AVERAGE(L3:L167)</f>
        <v>32.006280719576722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2.5473555714285712</v>
      </c>
      <c r="D5">
        <f t="shared" si="1"/>
        <v>1.731535857142857</v>
      </c>
      <c r="E5">
        <f t="shared" ref="E5:E68" si="8">N5+E4</f>
        <v>10.129575096297357</v>
      </c>
      <c r="F5">
        <f t="shared" si="2"/>
        <v>70.527063062378687</v>
      </c>
      <c r="G5">
        <f t="shared" si="3"/>
        <v>1640152.4073633892</v>
      </c>
      <c r="I5">
        <f>SUM(G3:G167)</f>
        <v>103514085.04789063</v>
      </c>
      <c r="J5" s="5">
        <f>1-((1-J3)*(V3-1)/(V3-1-1))</f>
        <v>-0.60960740206457964</v>
      </c>
      <c r="L5">
        <f>Input!J6</f>
        <v>1.0572358571428568</v>
      </c>
      <c r="M5">
        <f t="shared" si="4"/>
        <v>0.74089757142857116</v>
      </c>
      <c r="N5">
        <f t="shared" si="5"/>
        <v>3.3971898293962086</v>
      </c>
      <c r="O5">
        <f t="shared" si="6"/>
        <v>5.4753845922642412</v>
      </c>
      <c r="P5">
        <f t="shared" si="7"/>
        <v>818.48008156260971</v>
      </c>
      <c r="R5">
        <f>SUM(P3:P167)</f>
        <v>61598.921172717739</v>
      </c>
      <c r="S5" s="5">
        <f>1-((1-S3)*(V3-1)/(V3-1-1))</f>
        <v>-0.66747789801813884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4.0624494285714281</v>
      </c>
      <c r="D6">
        <f t="shared" si="1"/>
        <v>3.2466297142857137</v>
      </c>
      <c r="E6">
        <f t="shared" si="8"/>
        <v>13.547684024977171</v>
      </c>
      <c r="F6">
        <f t="shared" si="2"/>
        <v>106.11171991181506</v>
      </c>
      <c r="G6">
        <f t="shared" si="3"/>
        <v>1631409.053600844</v>
      </c>
      <c r="L6">
        <f>Input!J7</f>
        <v>1.5150938571428569</v>
      </c>
      <c r="M6">
        <f t="shared" si="4"/>
        <v>1.1987555714285714</v>
      </c>
      <c r="N6">
        <f t="shared" si="5"/>
        <v>3.4181089286798145</v>
      </c>
      <c r="O6">
        <f t="shared" si="6"/>
        <v>3.621466362496812</v>
      </c>
      <c r="P6">
        <f t="shared" si="7"/>
        <v>817.28356634583372</v>
      </c>
      <c r="V6" s="19" t="s">
        <v>17</v>
      </c>
      <c r="W6" s="20">
        <f>SQRT((S5-J5)^2)</f>
        <v>5.7870495953559198E-2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6.1852458571428581</v>
      </c>
      <c r="D7">
        <f t="shared" si="1"/>
        <v>5.3694261428571437</v>
      </c>
      <c r="E7">
        <f t="shared" si="8"/>
        <v>16.986905720032446</v>
      </c>
      <c r="F7">
        <f t="shared" si="2"/>
        <v>134.96583172608524</v>
      </c>
      <c r="G7">
        <f t="shared" si="3"/>
        <v>1622635.2783052707</v>
      </c>
      <c r="L7">
        <f>Input!J8</f>
        <v>2.12279642857143</v>
      </c>
      <c r="M7">
        <f t="shared" si="4"/>
        <v>1.8064581428571445</v>
      </c>
      <c r="N7">
        <f t="shared" si="5"/>
        <v>3.439221695055275</v>
      </c>
      <c r="O7">
        <f t="shared" si="6"/>
        <v>1.7329754822370622</v>
      </c>
      <c r="P7">
        <f t="shared" si="7"/>
        <v>816.07686131049229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8.7076274285714295</v>
      </c>
      <c r="D8">
        <f t="shared" si="1"/>
        <v>7.891807714285715</v>
      </c>
      <c r="E8">
        <f t="shared" si="8"/>
        <v>20.447436244660977</v>
      </c>
      <c r="F8">
        <f t="shared" si="2"/>
        <v>157.64380779277326</v>
      </c>
      <c r="G8">
        <f t="shared" si="3"/>
        <v>1613831.0190013028</v>
      </c>
      <c r="L8">
        <f>Input!J9</f>
        <v>2.5223815714285713</v>
      </c>
      <c r="M8">
        <f t="shared" si="4"/>
        <v>2.2060432857142858</v>
      </c>
      <c r="N8">
        <f t="shared" si="5"/>
        <v>3.4605305246285298</v>
      </c>
      <c r="O8">
        <f t="shared" si="6"/>
        <v>0.88012345839017792</v>
      </c>
      <c r="P8">
        <f t="shared" si="7"/>
        <v>814.85985419238466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11.687866999999999</v>
      </c>
      <c r="D9">
        <f t="shared" si="1"/>
        <v>10.872047285714284</v>
      </c>
      <c r="E9">
        <f t="shared" si="8"/>
        <v>23.929474095308443</v>
      </c>
      <c r="F9">
        <f t="shared" si="2"/>
        <v>170.49639488790828</v>
      </c>
      <c r="G9">
        <f t="shared" si="3"/>
        <v>1604996.2151839109</v>
      </c>
      <c r="L9">
        <f>Input!J10</f>
        <v>2.9802395714285694</v>
      </c>
      <c r="M9">
        <f t="shared" si="4"/>
        <v>2.6639012857142839</v>
      </c>
      <c r="N9">
        <f t="shared" si="5"/>
        <v>3.4820378506474663</v>
      </c>
      <c r="O9">
        <f t="shared" si="6"/>
        <v>0.25180151302704595</v>
      </c>
      <c r="P9">
        <f t="shared" si="7"/>
        <v>813.63243124566156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15.558848571428571</v>
      </c>
      <c r="D10">
        <f t="shared" si="1"/>
        <v>14.743028857142857</v>
      </c>
      <c r="E10">
        <f t="shared" si="8"/>
        <v>27.433220239502827</v>
      </c>
      <c r="F10">
        <f t="shared" si="2"/>
        <v>161.04095732092324</v>
      </c>
      <c r="G10">
        <f t="shared" si="3"/>
        <v>1596130.8083919997</v>
      </c>
      <c r="L10">
        <f>Input!J11</f>
        <v>3.8709815714285725</v>
      </c>
      <c r="M10">
        <f t="shared" si="4"/>
        <v>3.5546432857142869</v>
      </c>
      <c r="N10">
        <f t="shared" si="5"/>
        <v>3.5037461441943845</v>
      </c>
      <c r="O10">
        <f t="shared" si="6"/>
        <v>0.13486185901587661</v>
      </c>
      <c r="P10">
        <f t="shared" si="7"/>
        <v>812.39447722086561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19.063543714285714</v>
      </c>
      <c r="D11">
        <f t="shared" si="1"/>
        <v>18.247724000000002</v>
      </c>
      <c r="E11">
        <f t="shared" si="8"/>
        <v>30.958878154396398</v>
      </c>
      <c r="F11">
        <f t="shared" si="2"/>
        <v>161.57343993682878</v>
      </c>
      <c r="G11">
        <f t="shared" si="3"/>
        <v>1587234.7422841908</v>
      </c>
      <c r="L11">
        <f>Input!J12</f>
        <v>3.5046951428571429</v>
      </c>
      <c r="M11">
        <f t="shared" si="4"/>
        <v>3.1883568571428573</v>
      </c>
      <c r="N11">
        <f t="shared" si="5"/>
        <v>3.5256579148935727</v>
      </c>
      <c r="O11">
        <f t="shared" si="6"/>
        <v>4.3943781145132409E-4</v>
      </c>
      <c r="P11">
        <f t="shared" si="7"/>
        <v>811.14587534263796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24.691035142857142</v>
      </c>
      <c r="D12">
        <f t="shared" si="1"/>
        <v>23.87521542857143</v>
      </c>
      <c r="E12">
        <f t="shared" si="8"/>
        <v>34.506653866030746</v>
      </c>
      <c r="F12">
        <f t="shared" si="2"/>
        <v>113.02748324948739</v>
      </c>
      <c r="G12">
        <f t="shared" si="3"/>
        <v>1578307.9627168605</v>
      </c>
      <c r="L12">
        <f>Input!J13</f>
        <v>5.6274914285714281</v>
      </c>
      <c r="M12">
        <f t="shared" si="4"/>
        <v>5.3111531428571421</v>
      </c>
      <c r="N12">
        <f t="shared" si="5"/>
        <v>3.5477757116343445</v>
      </c>
      <c r="O12">
        <f t="shared" si="6"/>
        <v>4.3252174632751279</v>
      </c>
      <c r="P12">
        <f t="shared" si="7"/>
        <v>809.88650728708137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31.109372285714283</v>
      </c>
      <c r="D13">
        <f t="shared" si="1"/>
        <v>30.29355257142857</v>
      </c>
      <c r="E13">
        <f t="shared" si="8"/>
        <v>38.076755989340697</v>
      </c>
      <c r="F13">
        <f t="shared" si="2"/>
        <v>60.578255444599009</v>
      </c>
      <c r="G13">
        <f t="shared" si="3"/>
        <v>1569350.4178244914</v>
      </c>
      <c r="L13">
        <f>Input!J14</f>
        <v>6.4183371428571405</v>
      </c>
      <c r="M13">
        <f t="shared" si="4"/>
        <v>6.1019988571428545</v>
      </c>
      <c r="N13">
        <f t="shared" si="5"/>
        <v>3.5701021233099479</v>
      </c>
      <c r="O13">
        <f t="shared" si="6"/>
        <v>8.1124427265749972</v>
      </c>
      <c r="P13">
        <f t="shared" si="7"/>
        <v>808.61625315878064</v>
      </c>
      <c r="S13" t="s">
        <v>23</v>
      </c>
      <c r="T13">
        <f>_Ac*0.8413</f>
        <v>3523998.5027582841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38.351853857142864</v>
      </c>
      <c r="D14">
        <f t="shared" si="1"/>
        <v>37.536034142857147</v>
      </c>
      <c r="E14">
        <f t="shared" si="8"/>
        <v>41.669395768913425</v>
      </c>
      <c r="F14">
        <f t="shared" si="2"/>
        <v>17.084678331754596</v>
      </c>
      <c r="G14">
        <f t="shared" si="3"/>
        <v>1560362.0581024156</v>
      </c>
      <c r="L14">
        <f>Input!J15</f>
        <v>7.2424815714285806</v>
      </c>
      <c r="M14">
        <f t="shared" si="4"/>
        <v>6.9261432857142946</v>
      </c>
      <c r="N14">
        <f t="shared" si="5"/>
        <v>3.5926397795727274</v>
      </c>
      <c r="O14">
        <f t="shared" si="6"/>
        <v>13.321345105577546</v>
      </c>
      <c r="P14">
        <f t="shared" si="7"/>
        <v>807.33499146747101</v>
      </c>
      <c r="S14" t="s">
        <v>24</v>
      </c>
      <c r="T14">
        <f>_Ac*0.9772</f>
        <v>4093250.1330029652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47.442416999999992</v>
      </c>
      <c r="D15">
        <f t="shared" si="1"/>
        <v>46.626597285714276</v>
      </c>
      <c r="E15">
        <f t="shared" si="8"/>
        <v>45.284787120519383</v>
      </c>
      <c r="F15">
        <f t="shared" si="2"/>
        <v>1.8004545194203461</v>
      </c>
      <c r="G15">
        <f t="shared" si="3"/>
        <v>1551342.836492019</v>
      </c>
      <c r="L15">
        <f>Input!J16</f>
        <v>9.0905631428571283</v>
      </c>
      <c r="M15">
        <f t="shared" si="4"/>
        <v>8.7742248571428423</v>
      </c>
      <c r="N15">
        <f t="shared" si="5"/>
        <v>3.6153913516059548</v>
      </c>
      <c r="O15">
        <f t="shared" si="6"/>
        <v>29.977506143712585</v>
      </c>
      <c r="P15">
        <f t="shared" si="7"/>
        <v>806.04259910435565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58.455983999999994</v>
      </c>
      <c r="D16">
        <f t="shared" si="1"/>
        <v>57.640164285714278</v>
      </c>
      <c r="E16">
        <f t="shared" si="8"/>
        <v>48.923146673432143</v>
      </c>
      <c r="F16">
        <f t="shared" si="2"/>
        <v>75.986396052836923</v>
      </c>
      <c r="G16">
        <f t="shared" si="3"/>
        <v>1542292.7084684812</v>
      </c>
      <c r="L16">
        <f>Input!J17</f>
        <v>11.013567000000002</v>
      </c>
      <c r="M16">
        <f t="shared" si="4"/>
        <v>10.697228714285716</v>
      </c>
      <c r="N16">
        <f t="shared" si="5"/>
        <v>3.6383595529127599</v>
      </c>
      <c r="O16">
        <f t="shared" si="6"/>
        <v>54.393684887571105</v>
      </c>
      <c r="P16">
        <f t="shared" si="7"/>
        <v>804.73895131806125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71.342606428571429</v>
      </c>
      <c r="D17">
        <f t="shared" si="1"/>
        <v>70.52678671428572</v>
      </c>
      <c r="E17">
        <f t="shared" si="8"/>
        <v>52.584693813554722</v>
      </c>
      <c r="F17">
        <f t="shared" si="2"/>
        <v>321.91869765846167</v>
      </c>
      <c r="G17">
        <f t="shared" si="3"/>
        <v>1533211.6321311244</v>
      </c>
      <c r="L17">
        <f>Input!J18</f>
        <v>12.886622428571435</v>
      </c>
      <c r="M17">
        <f t="shared" si="4"/>
        <v>12.570284142857149</v>
      </c>
      <c r="N17">
        <f t="shared" si="5"/>
        <v>3.661547140122579</v>
      </c>
      <c r="O17">
        <f t="shared" si="6"/>
        <v>85.102014077549754</v>
      </c>
      <c r="P17">
        <f t="shared" si="7"/>
        <v>803.42392169023526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87.634027714285708</v>
      </c>
      <c r="D18">
        <f t="shared" si="1"/>
        <v>86.818207999999998</v>
      </c>
      <c r="E18">
        <f t="shared" si="8"/>
        <v>56.269650727370298</v>
      </c>
      <c r="F18">
        <f t="shared" si="2"/>
        <v>933.21435143913698</v>
      </c>
      <c r="G18">
        <f t="shared" si="3"/>
        <v>1524099.5682964588</v>
      </c>
      <c r="L18">
        <f>Input!J19</f>
        <v>16.291421285714279</v>
      </c>
      <c r="M18">
        <f t="shared" si="4"/>
        <v>15.975082999999993</v>
      </c>
      <c r="N18">
        <f t="shared" si="5"/>
        <v>3.6849569138155736</v>
      </c>
      <c r="O18">
        <f t="shared" si="6"/>
        <v>158.9229439599514</v>
      </c>
      <c r="P18">
        <f t="shared" si="7"/>
        <v>802.0973821107732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105.86510214285714</v>
      </c>
      <c r="D19">
        <f t="shared" si="1"/>
        <v>105.04928242857143</v>
      </c>
      <c r="E19">
        <f t="shared" si="8"/>
        <v>59.978242446735777</v>
      </c>
      <c r="F19">
        <f t="shared" si="2"/>
        <v>2031.398645044228</v>
      </c>
      <c r="G19">
        <f t="shared" si="3"/>
        <v>1514956.4805940008</v>
      </c>
      <c r="L19">
        <f>Input!J20</f>
        <v>18.231074428571432</v>
      </c>
      <c r="M19">
        <f t="shared" si="4"/>
        <v>17.914736142857148</v>
      </c>
      <c r="N19">
        <f t="shared" si="5"/>
        <v>3.7085917193654825</v>
      </c>
      <c r="O19">
        <f t="shared" si="6"/>
        <v>210.90250403918577</v>
      </c>
      <c r="P19">
        <f t="shared" si="7"/>
        <v>800.75920275267617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128.108678</v>
      </c>
      <c r="D20">
        <f t="shared" si="1"/>
        <v>127.29285828571429</v>
      </c>
      <c r="E20">
        <f t="shared" si="8"/>
        <v>63.710696894537151</v>
      </c>
      <c r="F20">
        <f t="shared" si="2"/>
        <v>4042.6912471736969</v>
      </c>
      <c r="G20">
        <f t="shared" si="3"/>
        <v>1505782.3355649433</v>
      </c>
      <c r="L20">
        <f>Input!J21</f>
        <v>22.243575857142858</v>
      </c>
      <c r="M20">
        <f t="shared" si="4"/>
        <v>21.927237571428574</v>
      </c>
      <c r="N20">
        <f t="shared" si="5"/>
        <v>3.7324544478013766</v>
      </c>
      <c r="O20">
        <f t="shared" si="6"/>
        <v>342.66161583138052</v>
      </c>
      <c r="P20">
        <f t="shared" si="7"/>
        <v>799.40925204653365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153.65715642857143</v>
      </c>
      <c r="D21">
        <f t="shared" si="1"/>
        <v>152.84133671428572</v>
      </c>
      <c r="E21">
        <f t="shared" si="8"/>
        <v>67.467244931225949</v>
      </c>
      <c r="F21">
        <f t="shared" si="2"/>
        <v>7288.735547782313</v>
      </c>
      <c r="G21">
        <f t="shared" si="3"/>
        <v>1496577.1027637809</v>
      </c>
      <c r="L21">
        <f>Input!J22</f>
        <v>25.548478428571428</v>
      </c>
      <c r="M21">
        <f t="shared" si="4"/>
        <v>25.232140142857144</v>
      </c>
      <c r="N21">
        <f t="shared" si="5"/>
        <v>3.7565480366887933</v>
      </c>
      <c r="O21">
        <f t="shared" si="6"/>
        <v>474.88823020465799</v>
      </c>
      <c r="P21">
        <f t="shared" si="7"/>
        <v>798.04739665462637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181.42832742857144</v>
      </c>
      <c r="D22">
        <f t="shared" si="1"/>
        <v>180.61250771428573</v>
      </c>
      <c r="E22">
        <f t="shared" si="8"/>
        <v>71.248120402256717</v>
      </c>
      <c r="F22">
        <f t="shared" si="2"/>
        <v>11960.569212135491</v>
      </c>
      <c r="G22">
        <f t="shared" si="3"/>
        <v>1487340.7548629611</v>
      </c>
      <c r="L22">
        <f>Input!J23</f>
        <v>27.77117100000001</v>
      </c>
      <c r="M22">
        <f t="shared" si="4"/>
        <v>27.454832714285725</v>
      </c>
      <c r="N22">
        <f t="shared" si="5"/>
        <v>3.780875471030765</v>
      </c>
      <c r="O22">
        <f t="shared" si="6"/>
        <v>575.53427956728171</v>
      </c>
      <c r="P22">
        <f t="shared" si="7"/>
        <v>796.67350144464569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213.52001328571427</v>
      </c>
      <c r="D23">
        <f t="shared" si="1"/>
        <v>212.70419357142856</v>
      </c>
      <c r="E23">
        <f t="shared" si="8"/>
        <v>75.053560186445964</v>
      </c>
      <c r="F23">
        <f t="shared" si="2"/>
        <v>18947.696871286887</v>
      </c>
      <c r="G23">
        <f t="shared" si="3"/>
        <v>1478073.2677606745</v>
      </c>
      <c r="L23">
        <f>Input!J24</f>
        <v>32.091685857142835</v>
      </c>
      <c r="M23">
        <f t="shared" si="4"/>
        <v>31.775347571428551</v>
      </c>
      <c r="N23">
        <f t="shared" si="5"/>
        <v>3.8054397841892471</v>
      </c>
      <c r="O23">
        <f t="shared" si="6"/>
        <v>800.11171689968228</v>
      </c>
      <c r="P23">
        <f t="shared" si="7"/>
        <v>795.28742946302589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249.82399314285718</v>
      </c>
      <c r="D24">
        <f t="shared" si="1"/>
        <v>249.00817342857147</v>
      </c>
      <c r="E24">
        <f t="shared" si="8"/>
        <v>78.883804245273438</v>
      </c>
      <c r="F24">
        <f t="shared" si="2"/>
        <v>28942.300990015083</v>
      </c>
      <c r="G24">
        <f t="shared" si="3"/>
        <v>1468774.6206918594</v>
      </c>
      <c r="L24">
        <f>Input!J25</f>
        <v>36.303979857142906</v>
      </c>
      <c r="M24">
        <f t="shared" si="4"/>
        <v>35.987641571428618</v>
      </c>
      <c r="N24">
        <f t="shared" si="5"/>
        <v>3.8302440588274718</v>
      </c>
      <c r="O24">
        <f t="shared" si="6"/>
        <v>1054.5435166987932</v>
      </c>
      <c r="P24">
        <f t="shared" si="7"/>
        <v>793.88904190788583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291.20603485714287</v>
      </c>
      <c r="D25">
        <f t="shared" si="1"/>
        <v>290.39021514285713</v>
      </c>
      <c r="E25">
        <f t="shared" si="8"/>
        <v>82.739095673147219</v>
      </c>
      <c r="F25">
        <f t="shared" si="2"/>
        <v>43118.987417023731</v>
      </c>
      <c r="G25">
        <f t="shared" si="3"/>
        <v>1459444.7963425389</v>
      </c>
      <c r="L25">
        <f>Input!J26</f>
        <v>41.382041714285691</v>
      </c>
      <c r="M25">
        <f t="shared" si="4"/>
        <v>41.065703428571403</v>
      </c>
      <c r="N25">
        <f t="shared" si="5"/>
        <v>3.8552914278737824</v>
      </c>
      <c r="O25">
        <f t="shared" si="6"/>
        <v>1408.2569870587165</v>
      </c>
      <c r="P25">
        <f t="shared" si="7"/>
        <v>792.47819810157353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337.89922971428575</v>
      </c>
      <c r="D26">
        <f t="shared" si="1"/>
        <v>337.08341000000001</v>
      </c>
      <c r="E26">
        <f t="shared" si="8"/>
        <v>86.619680748654716</v>
      </c>
      <c r="F26">
        <f t="shared" si="2"/>
        <v>62732.079670491199</v>
      </c>
      <c r="G26">
        <f t="shared" si="3"/>
        <v>1450083.780967579</v>
      </c>
      <c r="L26">
        <f>Input!J27</f>
        <v>46.693194857142885</v>
      </c>
      <c r="M26">
        <f t="shared" si="4"/>
        <v>46.376856571428597</v>
      </c>
      <c r="N26">
        <f t="shared" si="5"/>
        <v>3.8805850755074958</v>
      </c>
      <c r="O26">
        <f t="shared" si="6"/>
        <v>1832.919556314582</v>
      </c>
      <c r="P26">
        <f t="shared" si="7"/>
        <v>791.05475546281457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388.93791357142857</v>
      </c>
      <c r="D27">
        <f t="shared" si="1"/>
        <v>388.12209385714283</v>
      </c>
      <c r="E27">
        <f t="shared" si="8"/>
        <v>90.525808986822099</v>
      </c>
      <c r="F27">
        <f t="shared" si="2"/>
        <v>88563.548768617096</v>
      </c>
      <c r="G27">
        <f t="shared" si="3"/>
        <v>1440691.5645119851</v>
      </c>
      <c r="L27">
        <f>Input!J28</f>
        <v>51.038683857142814</v>
      </c>
      <c r="M27">
        <f t="shared" si="4"/>
        <v>50.722345571428527</v>
      </c>
      <c r="N27">
        <f t="shared" si="5"/>
        <v>3.9061282381673883</v>
      </c>
      <c r="O27">
        <f t="shared" si="6"/>
        <v>2221.4777991758119</v>
      </c>
      <c r="P27">
        <f t="shared" si="7"/>
        <v>789.61856947845524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444.39700857142861</v>
      </c>
      <c r="D28">
        <f t="shared" si="1"/>
        <v>443.58118885714288</v>
      </c>
      <c r="E28">
        <f t="shared" si="8"/>
        <v>94.45773319240547</v>
      </c>
      <c r="F28">
        <f t="shared" si="2"/>
        <v>121887.18729528789</v>
      </c>
      <c r="G28">
        <f t="shared" si="3"/>
        <v>1431268.140735836</v>
      </c>
      <c r="L28">
        <f>Input!J29</f>
        <v>55.459095000000048</v>
      </c>
      <c r="M28">
        <f t="shared" si="4"/>
        <v>55.14275671428576</v>
      </c>
      <c r="N28">
        <f t="shared" si="5"/>
        <v>3.9319242055833721</v>
      </c>
      <c r="O28">
        <f t="shared" si="6"/>
        <v>2655.0493300769867</v>
      </c>
      <c r="P28">
        <f t="shared" si="7"/>
        <v>788.16949367480095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502.67817400000007</v>
      </c>
      <c r="D29">
        <f t="shared" si="1"/>
        <v>501.86235428571433</v>
      </c>
      <c r="E29">
        <f t="shared" si="8"/>
        <v>98.415709514237477</v>
      </c>
      <c r="F29">
        <f t="shared" si="2"/>
        <v>162769.19517736221</v>
      </c>
      <c r="G29">
        <f t="shared" si="3"/>
        <v>1421813.5073429749</v>
      </c>
      <c r="L29">
        <f>Input!J30</f>
        <v>58.281165428571455</v>
      </c>
      <c r="M29">
        <f t="shared" si="4"/>
        <v>57.964827142857168</v>
      </c>
      <c r="N29">
        <f t="shared" si="5"/>
        <v>3.9579763218320041</v>
      </c>
      <c r="O29">
        <f t="shared" si="6"/>
        <v>2951.0088747265754</v>
      </c>
      <c r="P29">
        <f t="shared" si="7"/>
        <v>786.70737958854579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561.24237900000003</v>
      </c>
      <c r="D30">
        <f t="shared" si="1"/>
        <v>560.42655928571435</v>
      </c>
      <c r="E30">
        <f t="shared" si="8"/>
        <v>102.39999750065391</v>
      </c>
      <c r="F30">
        <f t="shared" si="2"/>
        <v>209788.3313006438</v>
      </c>
      <c r="G30">
        <f t="shared" si="3"/>
        <v>1412327.6661135762</v>
      </c>
      <c r="L30">
        <f>Input!J31</f>
        <v>58.564204999999959</v>
      </c>
      <c r="M30">
        <f t="shared" si="4"/>
        <v>58.247866714285671</v>
      </c>
      <c r="N30">
        <f t="shared" si="5"/>
        <v>3.9842879864164389</v>
      </c>
      <c r="O30">
        <f t="shared" si="6"/>
        <v>2978.9673412096636</v>
      </c>
      <c r="P30">
        <f t="shared" si="7"/>
        <v>785.23207673728768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621.19680742857145</v>
      </c>
      <c r="D31">
        <f t="shared" si="1"/>
        <v>620.38098771428577</v>
      </c>
      <c r="E31">
        <f t="shared" si="8"/>
        <v>106.41086015602538</v>
      </c>
      <c r="F31">
        <f t="shared" si="2"/>
        <v>264165.29202225449</v>
      </c>
      <c r="G31">
        <f t="shared" si="3"/>
        <v>1402810.6230406982</v>
      </c>
      <c r="L31">
        <f>Input!J32</f>
        <v>59.954428428571418</v>
      </c>
      <c r="M31">
        <f t="shared" si="4"/>
        <v>59.638090142857131</v>
      </c>
      <c r="N31">
        <f t="shared" si="5"/>
        <v>4.0108626553714721</v>
      </c>
      <c r="O31">
        <f t="shared" si="6"/>
        <v>3129.6825514203488</v>
      </c>
      <c r="P31">
        <f t="shared" si="7"/>
        <v>783.74343258962961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681.6840161428571</v>
      </c>
      <c r="D32">
        <f t="shared" si="1"/>
        <v>680.86819642857142</v>
      </c>
      <c r="E32">
        <f t="shared" si="8"/>
        <v>110.44856399841974</v>
      </c>
      <c r="F32">
        <f t="shared" si="2"/>
        <v>325378.55706174928</v>
      </c>
      <c r="G32">
        <f t="shared" si="3"/>
        <v>1393262.3884709631</v>
      </c>
      <c r="L32">
        <f>Input!J33</f>
        <v>60.487208714285657</v>
      </c>
      <c r="M32">
        <f t="shared" si="4"/>
        <v>60.170870428571369</v>
      </c>
      <c r="N32">
        <f t="shared" si="5"/>
        <v>4.0377038423943583</v>
      </c>
      <c r="O32">
        <f t="shared" si="6"/>
        <v>3186.5466002816797</v>
      </c>
      <c r="P32">
        <f t="shared" si="7"/>
        <v>782.24129253486001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740.95582000000002</v>
      </c>
      <c r="D33">
        <f t="shared" si="1"/>
        <v>740.14000028571434</v>
      </c>
      <c r="E33">
        <f t="shared" si="8"/>
        <v>114.51337911842182</v>
      </c>
      <c r="F33">
        <f t="shared" si="2"/>
        <v>391408.66911320301</v>
      </c>
      <c r="G33">
        <f t="shared" si="3"/>
        <v>1383682.9772494759</v>
      </c>
      <c r="L33">
        <f>Input!J34</f>
        <v>59.271803857142913</v>
      </c>
      <c r="M33">
        <f t="shared" si="4"/>
        <v>58.955465571428626</v>
      </c>
      <c r="N33">
        <f t="shared" si="5"/>
        <v>4.0648151200020743</v>
      </c>
      <c r="O33">
        <f t="shared" si="6"/>
        <v>3047.8116054227958</v>
      </c>
      <c r="P33">
        <f t="shared" si="7"/>
        <v>780.72549985221349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798.10482742857141</v>
      </c>
      <c r="D34">
        <f t="shared" si="1"/>
        <v>797.28900771428573</v>
      </c>
      <c r="E34">
        <f t="shared" si="8"/>
        <v>118.60557923913757</v>
      </c>
      <c r="F34">
        <f t="shared" si="2"/>
        <v>460611.19608678157</v>
      </c>
      <c r="G34">
        <f t="shared" si="3"/>
        <v>1374072.4088691298</v>
      </c>
      <c r="L34">
        <f>Input!J35</f>
        <v>57.149007428571394</v>
      </c>
      <c r="M34">
        <f t="shared" si="4"/>
        <v>56.832669142857107</v>
      </c>
      <c r="N34">
        <f t="shared" si="5"/>
        <v>4.0922001207157495</v>
      </c>
      <c r="O34">
        <f t="shared" si="6"/>
        <v>2815.0248017029239</v>
      </c>
      <c r="P34">
        <f t="shared" si="7"/>
        <v>779.19589567970661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856.25279785714281</v>
      </c>
      <c r="D35">
        <f t="shared" si="1"/>
        <v>855.43697814285713</v>
      </c>
      <c r="E35">
        <f t="shared" si="8"/>
        <v>122.72544177741055</v>
      </c>
      <c r="F35">
        <f t="shared" si="2"/>
        <v>536866.19552301313</v>
      </c>
      <c r="G35">
        <f t="shared" si="3"/>
        <v>1364430.7076244256</v>
      </c>
      <c r="L35">
        <f>Input!J36</f>
        <v>58.147970428571398</v>
      </c>
      <c r="M35">
        <f t="shared" si="4"/>
        <v>57.83163214285711</v>
      </c>
      <c r="N35">
        <f t="shared" si="5"/>
        <v>4.1198625382729857</v>
      </c>
      <c r="O35">
        <f t="shared" si="6"/>
        <v>2919.036442205726</v>
      </c>
      <c r="P35">
        <f t="shared" si="7"/>
        <v>777.65231898254751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914.96684728571438</v>
      </c>
      <c r="D36">
        <f t="shared" si="1"/>
        <v>914.1510275714287</v>
      </c>
      <c r="E36">
        <f t="shared" si="8"/>
        <v>126.87324790627937</v>
      </c>
      <c r="F36">
        <f t="shared" si="2"/>
        <v>619806.30235448736</v>
      </c>
      <c r="G36">
        <f t="shared" si="3"/>
        <v>1354757.9027699579</v>
      </c>
      <c r="L36">
        <f>Input!J37</f>
        <v>58.71404942857157</v>
      </c>
      <c r="M36">
        <f t="shared" si="4"/>
        <v>58.397711142857283</v>
      </c>
      <c r="N36">
        <f t="shared" si="5"/>
        <v>4.1478061288688242</v>
      </c>
      <c r="O36">
        <f t="shared" si="6"/>
        <v>2977.4749078423552</v>
      </c>
      <c r="P36">
        <f t="shared" si="7"/>
        <v>776.09460652111773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973.11481771428578</v>
      </c>
      <c r="D37">
        <f t="shared" si="1"/>
        <v>972.2989980000001</v>
      </c>
      <c r="E37">
        <f t="shared" si="8"/>
        <v>131.04928261870552</v>
      </c>
      <c r="F37">
        <f t="shared" si="2"/>
        <v>707701.08362910908</v>
      </c>
      <c r="G37">
        <f t="shared" si="3"/>
        <v>1345054.0286837013</v>
      </c>
      <c r="L37">
        <f>Input!J38</f>
        <v>58.147970428571398</v>
      </c>
      <c r="M37">
        <f t="shared" si="4"/>
        <v>57.83163214285711</v>
      </c>
      <c r="N37">
        <f t="shared" si="5"/>
        <v>4.1760347124261319</v>
      </c>
      <c r="O37">
        <f t="shared" si="6"/>
        <v>2912.9698449477173</v>
      </c>
      <c r="P37">
        <f t="shared" si="7"/>
        <v>774.5225928185215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1030.8465535714288</v>
      </c>
      <c r="D38">
        <f t="shared" si="1"/>
        <v>1030.0307338571431</v>
      </c>
      <c r="E38">
        <f t="shared" si="8"/>
        <v>135.25383479260171</v>
      </c>
      <c r="F38">
        <f t="shared" si="2"/>
        <v>800625.69909955643</v>
      </c>
      <c r="G38">
        <f t="shared" si="3"/>
        <v>1335319.1250352676</v>
      </c>
      <c r="L38">
        <f>Input!J39</f>
        <v>57.731735857143008</v>
      </c>
      <c r="M38">
        <f t="shared" si="4"/>
        <v>57.41539757142872</v>
      </c>
      <c r="N38">
        <f t="shared" si="5"/>
        <v>4.2045521738962037</v>
      </c>
      <c r="O38">
        <f t="shared" si="6"/>
        <v>2865.1593930600429</v>
      </c>
      <c r="P38">
        <f t="shared" si="7"/>
        <v>772.93611012770702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1089.6604992857142</v>
      </c>
      <c r="D39">
        <f t="shared" si="1"/>
        <v>1088.8446795714285</v>
      </c>
      <c r="E39">
        <f t="shared" si="8"/>
        <v>139.48719725719212</v>
      </c>
      <c r="F39">
        <f t="shared" si="2"/>
        <v>901279.62922602578</v>
      </c>
      <c r="G39">
        <f t="shared" si="3"/>
        <v>1325553.236959273</v>
      </c>
      <c r="L39">
        <f>Input!J40</f>
        <v>58.81394571428541</v>
      </c>
      <c r="M39">
        <f t="shared" si="4"/>
        <v>58.497607428571122</v>
      </c>
      <c r="N39">
        <f t="shared" si="5"/>
        <v>4.2333624645904155</v>
      </c>
      <c r="O39">
        <f t="shared" si="6"/>
        <v>2979.040067876886</v>
      </c>
      <c r="P39">
        <f t="shared" si="7"/>
        <v>771.33498839815172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1151.0467747142857</v>
      </c>
      <c r="D40">
        <f t="shared" si="1"/>
        <v>1150.230955</v>
      </c>
      <c r="E40">
        <f t="shared" si="8"/>
        <v>143.74966686073589</v>
      </c>
      <c r="F40">
        <f t="shared" si="2"/>
        <v>1013004.5833744722</v>
      </c>
      <c r="G40">
        <f t="shared" si="3"/>
        <v>1315756.4152339909</v>
      </c>
      <c r="L40">
        <f>Input!J41</f>
        <v>61.38627542857148</v>
      </c>
      <c r="M40">
        <f t="shared" si="4"/>
        <v>61.069937142857192</v>
      </c>
      <c r="N40">
        <f t="shared" si="5"/>
        <v>4.2624696035437575</v>
      </c>
      <c r="O40">
        <f t="shared" si="6"/>
        <v>3263.1291919354712</v>
      </c>
      <c r="P40">
        <f t="shared" si="7"/>
        <v>769.71905524211434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1215.8628229999999</v>
      </c>
      <c r="D41">
        <f t="shared" si="1"/>
        <v>1215.0470032857143</v>
      </c>
      <c r="E41">
        <f t="shared" si="8"/>
        <v>148.04154453964705</v>
      </c>
      <c r="F41">
        <f t="shared" si="2"/>
        <v>1138500.6489939054</v>
      </c>
      <c r="G41">
        <f t="shared" si="3"/>
        <v>1305928.7164654566</v>
      </c>
      <c r="L41">
        <f>Input!J42</f>
        <v>64.81604828571426</v>
      </c>
      <c r="M41">
        <f t="shared" si="4"/>
        <v>64.499709999999979</v>
      </c>
      <c r="N41">
        <f t="shared" si="5"/>
        <v>4.2918776789111499</v>
      </c>
      <c r="O41">
        <f t="shared" si="6"/>
        <v>3663.1752276414095</v>
      </c>
      <c r="P41">
        <f t="shared" si="7"/>
        <v>768.08813590045315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1280.2626367142857</v>
      </c>
      <c r="D42">
        <f t="shared" si="1"/>
        <v>1279.446817</v>
      </c>
      <c r="E42">
        <f t="shared" si="8"/>
        <v>152.36313538904446</v>
      </c>
      <c r="F42">
        <f t="shared" si="2"/>
        <v>1270317.6253537061</v>
      </c>
      <c r="G42">
        <f t="shared" si="3"/>
        <v>1296070.2032771916</v>
      </c>
      <c r="L42">
        <f>Input!J43</f>
        <v>64.399813714285756</v>
      </c>
      <c r="M42">
        <f t="shared" si="4"/>
        <v>64.083475428571475</v>
      </c>
      <c r="N42">
        <f t="shared" si="5"/>
        <v>4.3215908493974071</v>
      </c>
      <c r="O42">
        <f t="shared" si="6"/>
        <v>3609.392862603193</v>
      </c>
      <c r="P42">
        <f t="shared" si="7"/>
        <v>766.44205320800927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1344.762346857143</v>
      </c>
      <c r="D43">
        <f t="shared" si="1"/>
        <v>1343.9465271428573</v>
      </c>
      <c r="E43">
        <f t="shared" si="8"/>
        <v>156.71474873476629</v>
      </c>
      <c r="F43">
        <f t="shared" si="2"/>
        <v>1409519.2956620385</v>
      </c>
      <c r="G43">
        <f t="shared" si="3"/>
        <v>1286180.9445057365</v>
      </c>
      <c r="L43">
        <f>Input!J44</f>
        <v>64.499710142857339</v>
      </c>
      <c r="M43">
        <f t="shared" si="4"/>
        <v>64.183371857143058</v>
      </c>
      <c r="N43">
        <f t="shared" si="5"/>
        <v>4.3516133457218205</v>
      </c>
      <c r="O43">
        <f t="shared" si="6"/>
        <v>3617.7935483175838</v>
      </c>
      <c r="P43">
        <f t="shared" si="7"/>
        <v>764.78062755855478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1410.0196037142855</v>
      </c>
      <c r="D44">
        <f t="shared" si="1"/>
        <v>1409.2037839999998</v>
      </c>
      <c r="E44">
        <f t="shared" si="8"/>
        <v>161.09669820688458</v>
      </c>
      <c r="F44">
        <f t="shared" si="2"/>
        <v>1557771.2976069825</v>
      </c>
      <c r="G44">
        <f t="shared" si="3"/>
        <v>1276261.015402176</v>
      </c>
      <c r="L44">
        <f>Input!J45</f>
        <v>65.257256857142465</v>
      </c>
      <c r="M44">
        <f t="shared" si="4"/>
        <v>64.940918571428185</v>
      </c>
      <c r="N44">
        <f t="shared" si="5"/>
        <v>4.3819494721182854</v>
      </c>
      <c r="O44">
        <f t="shared" si="6"/>
        <v>3705.8030492211792</v>
      </c>
      <c r="P44">
        <f t="shared" si="7"/>
        <v>763.10367686930852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1473.320558285714</v>
      </c>
      <c r="D45">
        <f t="shared" si="1"/>
        <v>1472.5047385714283</v>
      </c>
      <c r="E45">
        <f t="shared" si="8"/>
        <v>165.50930181475655</v>
      </c>
      <c r="F45">
        <f t="shared" si="2"/>
        <v>1708237.0717027632</v>
      </c>
      <c r="G45">
        <f t="shared" si="3"/>
        <v>1266310.4978398471</v>
      </c>
      <c r="L45">
        <f>Input!J46</f>
        <v>63.30095457142852</v>
      </c>
      <c r="M45">
        <f t="shared" si="4"/>
        <v>62.984616285714232</v>
      </c>
      <c r="N45">
        <f t="shared" si="5"/>
        <v>4.4126036078719819</v>
      </c>
      <c r="O45">
        <f t="shared" si="6"/>
        <v>3467.8378792070107</v>
      </c>
      <c r="P45">
        <f t="shared" si="7"/>
        <v>761.41101654501801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1535.3561597142857</v>
      </c>
      <c r="D46">
        <f t="shared" si="1"/>
        <v>1534.54034</v>
      </c>
      <c r="E46">
        <f t="shared" si="8"/>
        <v>169.95288202365018</v>
      </c>
      <c r="F46">
        <f t="shared" si="2"/>
        <v>1862098.9304663565</v>
      </c>
      <c r="G46">
        <f t="shared" si="3"/>
        <v>1256329.4805284315</v>
      </c>
      <c r="L46">
        <f>Input!J47</f>
        <v>62.035601428571681</v>
      </c>
      <c r="M46">
        <f t="shared" si="4"/>
        <v>61.719263142857393</v>
      </c>
      <c r="N46">
        <f t="shared" si="5"/>
        <v>4.4435802088936187</v>
      </c>
      <c r="O46">
        <f t="shared" si="6"/>
        <v>3316.8409081678478</v>
      </c>
      <c r="P46">
        <f t="shared" si="7"/>
        <v>759.7024594416107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1596.5592918571426</v>
      </c>
      <c r="D47">
        <f t="shared" si="1"/>
        <v>1595.7434721428569</v>
      </c>
      <c r="E47">
        <f t="shared" si="8"/>
        <v>174.42776583298249</v>
      </c>
      <c r="F47">
        <f t="shared" si="2"/>
        <v>2020138.3370031375</v>
      </c>
      <c r="G47">
        <f t="shared" si="3"/>
        <v>1246318.0592346424</v>
      </c>
      <c r="L47">
        <f>Input!J48</f>
        <v>61.20313214285693</v>
      </c>
      <c r="M47">
        <f t="shared" si="4"/>
        <v>60.886793857142642</v>
      </c>
      <c r="N47">
        <f t="shared" si="5"/>
        <v>4.4748838093322991</v>
      </c>
      <c r="O47">
        <f t="shared" si="6"/>
        <v>3218.0941589900403</v>
      </c>
      <c r="P47">
        <f t="shared" si="7"/>
        <v>757.97781582941627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1656.2972782857144</v>
      </c>
      <c r="D48">
        <f t="shared" si="1"/>
        <v>1655.4814585714287</v>
      </c>
      <c r="E48">
        <f t="shared" si="8"/>
        <v>178.93428485621058</v>
      </c>
      <c r="F48">
        <f t="shared" si="2"/>
        <v>2180191.5562063986</v>
      </c>
      <c r="G48">
        <f t="shared" si="3"/>
        <v>1236276.3370097151</v>
      </c>
      <c r="L48">
        <f>Input!J49</f>
        <v>59.73798642857173</v>
      </c>
      <c r="M48">
        <f t="shared" si="4"/>
        <v>59.421648142857443</v>
      </c>
      <c r="N48">
        <f t="shared" si="5"/>
        <v>4.5065190232280905</v>
      </c>
      <c r="O48">
        <f t="shared" si="6"/>
        <v>3050.5149917475364</v>
      </c>
      <c r="P48">
        <f t="shared" si="7"/>
        <v>756.23689335596339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1715.136198142857</v>
      </c>
      <c r="D49">
        <f t="shared" si="1"/>
        <v>1714.3203784285713</v>
      </c>
      <c r="E49">
        <f t="shared" si="8"/>
        <v>183.472775402416</v>
      </c>
      <c r="F49">
        <f t="shared" si="2"/>
        <v>2343494.3836909253</v>
      </c>
      <c r="G49">
        <f t="shared" si="3"/>
        <v>1226204.4244239251</v>
      </c>
      <c r="L49">
        <f>Input!J50</f>
        <v>58.838919857142628</v>
      </c>
      <c r="M49">
        <f t="shared" si="4"/>
        <v>58.52258157142834</v>
      </c>
      <c r="N49">
        <f t="shared" si="5"/>
        <v>4.5384905462054155</v>
      </c>
      <c r="O49">
        <f t="shared" si="6"/>
        <v>2948.536623352089</v>
      </c>
      <c r="P49">
        <f t="shared" si="7"/>
        <v>754.47949700835329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1772.1936338571431</v>
      </c>
      <c r="D50">
        <f t="shared" si="1"/>
        <v>1771.3778141428575</v>
      </c>
      <c r="E50">
        <f t="shared" si="8"/>
        <v>188.04357855962442</v>
      </c>
      <c r="F50">
        <f t="shared" si="2"/>
        <v>2506947.301569941</v>
      </c>
      <c r="G50">
        <f t="shared" si="3"/>
        <v>1216102.4398083629</v>
      </c>
      <c r="L50">
        <f>Input!J51</f>
        <v>57.057435714286157</v>
      </c>
      <c r="M50">
        <f t="shared" si="4"/>
        <v>56.741097428571869</v>
      </c>
      <c r="N50">
        <f t="shared" si="5"/>
        <v>4.5708031572084256</v>
      </c>
      <c r="O50">
        <f t="shared" si="6"/>
        <v>2754.8465971816922</v>
      </c>
      <c r="P50">
        <f t="shared" si="7"/>
        <v>752.7054290752144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1828.0939375714286</v>
      </c>
      <c r="D51">
        <f t="shared" si="1"/>
        <v>1827.2781178571429</v>
      </c>
      <c r="E51">
        <f t="shared" si="8"/>
        <v>192.64704027990396</v>
      </c>
      <c r="F51">
        <f t="shared" si="2"/>
        <v>2672018.7597813257</v>
      </c>
      <c r="G51">
        <f t="shared" si="3"/>
        <v>1205970.5095042053</v>
      </c>
      <c r="L51">
        <f>Input!J52</f>
        <v>55.900303714285428</v>
      </c>
      <c r="M51">
        <f t="shared" si="4"/>
        <v>55.58396542857114</v>
      </c>
      <c r="N51">
        <f t="shared" si="5"/>
        <v>4.6034617202795509</v>
      </c>
      <c r="O51">
        <f t="shared" si="6"/>
        <v>2631.3659985580043</v>
      </c>
      <c r="P51">
        <f t="shared" si="7"/>
        <v>750.91448910824204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1883.7777992857141</v>
      </c>
      <c r="D52">
        <f t="shared" si="1"/>
        <v>1882.9619795714284</v>
      </c>
      <c r="E52">
        <f t="shared" si="8"/>
        <v>197.2835114662864</v>
      </c>
      <c r="F52">
        <f t="shared" si="2"/>
        <v>2841511.897833298</v>
      </c>
      <c r="G52">
        <f t="shared" si="3"/>
        <v>1195808.7681197221</v>
      </c>
      <c r="L52">
        <f>Input!J53</f>
        <v>55.683861714285513</v>
      </c>
      <c r="M52">
        <f t="shared" si="4"/>
        <v>55.367523428571225</v>
      </c>
      <c r="N52">
        <f t="shared" si="5"/>
        <v>4.6364711863824395</v>
      </c>
      <c r="O52">
        <f t="shared" si="6"/>
        <v>2605.8360797082487</v>
      </c>
      <c r="P52">
        <f t="shared" si="7"/>
        <v>749.10647388333257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1938.0131645714282</v>
      </c>
      <c r="D53">
        <f t="shared" si="1"/>
        <v>1937.1973448571425</v>
      </c>
      <c r="E53">
        <f t="shared" si="8"/>
        <v>201.95334806155699</v>
      </c>
      <c r="F53">
        <f t="shared" si="2"/>
        <v>3011071.7284151185</v>
      </c>
      <c r="G53">
        <f t="shared" si="3"/>
        <v>1185617.3587952838</v>
      </c>
      <c r="L53">
        <f>Input!J54</f>
        <v>54.235365285714124</v>
      </c>
      <c r="M53">
        <f t="shared" si="4"/>
        <v>53.919026999999836</v>
      </c>
      <c r="N53">
        <f t="shared" si="5"/>
        <v>4.6698365952705858</v>
      </c>
      <c r="O53">
        <f t="shared" si="6"/>
        <v>2456.7416343631812</v>
      </c>
      <c r="P53">
        <f t="shared" si="7"/>
        <v>747.28117736131151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1988.6772372857142</v>
      </c>
      <c r="D54">
        <f t="shared" si="1"/>
        <v>1987.8614175714285</v>
      </c>
      <c r="E54">
        <f t="shared" si="8"/>
        <v>206.65691113895991</v>
      </c>
      <c r="F54">
        <f t="shared" si="2"/>
        <v>3172689.4937353344</v>
      </c>
      <c r="G54">
        <f t="shared" si="3"/>
        <v>1175396.4334766241</v>
      </c>
      <c r="L54">
        <f>Input!J55</f>
        <v>50.664072714286021</v>
      </c>
      <c r="M54">
        <f t="shared" si="4"/>
        <v>50.347734428571734</v>
      </c>
      <c r="N54">
        <f t="shared" si="5"/>
        <v>4.7035630774029284</v>
      </c>
      <c r="O54">
        <f t="shared" si="6"/>
        <v>2112.3684460820241</v>
      </c>
      <c r="P54">
        <f t="shared" si="7"/>
        <v>745.43839064826807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2035.3038347142858</v>
      </c>
      <c r="D55">
        <f t="shared" si="1"/>
        <v>2034.4880150000001</v>
      </c>
      <c r="E55">
        <f t="shared" si="8"/>
        <v>211.39456699486772</v>
      </c>
      <c r="F55">
        <f t="shared" si="2"/>
        <v>3323669.7201592424</v>
      </c>
      <c r="G55">
        <f t="shared" si="3"/>
        <v>1165146.1531966329</v>
      </c>
      <c r="L55">
        <f>Input!J56</f>
        <v>46.626597428571586</v>
      </c>
      <c r="M55">
        <f t="shared" si="4"/>
        <v>46.310259142857298</v>
      </c>
      <c r="N55">
        <f t="shared" si="5"/>
        <v>4.7376558559077946</v>
      </c>
      <c r="O55">
        <f t="shared" si="6"/>
        <v>1754.6834260780406</v>
      </c>
      <c r="P55">
        <f t="shared" si="7"/>
        <v>743.57790195550308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2078.5089837142859</v>
      </c>
      <c r="D56">
        <f t="shared" si="1"/>
        <v>2077.6931640000003</v>
      </c>
      <c r="E56">
        <f t="shared" si="8"/>
        <v>216.16668724346428</v>
      </c>
      <c r="F56">
        <f t="shared" si="2"/>
        <v>3465280.8236656017</v>
      </c>
      <c r="G56">
        <f t="shared" si="3"/>
        <v>1154866.6883659691</v>
      </c>
      <c r="L56">
        <f>Input!J57</f>
        <v>43.205149000000119</v>
      </c>
      <c r="M56">
        <f t="shared" si="4"/>
        <v>42.888810714285832</v>
      </c>
      <c r="N56">
        <f t="shared" si="5"/>
        <v>4.772120248596571</v>
      </c>
      <c r="O56">
        <f t="shared" si="6"/>
        <v>1477.0976990062118</v>
      </c>
      <c r="P56">
        <f t="shared" si="7"/>
        <v>741.69949655909772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2118.8004908571429</v>
      </c>
      <c r="D57">
        <f t="shared" si="1"/>
        <v>2117.9846711428572</v>
      </c>
      <c r="E57">
        <f t="shared" si="8"/>
        <v>220.97364891349284</v>
      </c>
      <c r="F57">
        <f t="shared" si="2"/>
        <v>3598650.8184596985</v>
      </c>
      <c r="G57">
        <f t="shared" si="3"/>
        <v>1144558.2190727782</v>
      </c>
      <c r="L57">
        <f>Input!J58</f>
        <v>40.291507142856972</v>
      </c>
      <c r="M57">
        <f t="shared" si="4"/>
        <v>39.975168857142684</v>
      </c>
      <c r="N57">
        <f t="shared" si="5"/>
        <v>4.80696167002856</v>
      </c>
      <c r="O57">
        <f t="shared" si="6"/>
        <v>1259.1529674132275</v>
      </c>
      <c r="P57">
        <f t="shared" si="7"/>
        <v>739.8029567591135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2154.4468201428576</v>
      </c>
      <c r="D58">
        <f t="shared" si="1"/>
        <v>2153.631000428572</v>
      </c>
      <c r="E58">
        <f t="shared" si="8"/>
        <v>225.81583454712134</v>
      </c>
      <c r="F58">
        <f t="shared" si="2"/>
        <v>3716471.3138025249</v>
      </c>
      <c r="G58">
        <f t="shared" si="3"/>
        <v>1134220.9353918191</v>
      </c>
      <c r="L58">
        <f>Input!J59</f>
        <v>35.646329285714728</v>
      </c>
      <c r="M58">
        <f t="shared" si="4"/>
        <v>35.32999100000044</v>
      </c>
      <c r="N58">
        <f t="shared" si="5"/>
        <v>4.8421856336285014</v>
      </c>
      <c r="O58">
        <f t="shared" si="6"/>
        <v>948.89526613836404</v>
      </c>
      <c r="P58">
        <f t="shared" si="7"/>
        <v>737.88806183843622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2187.4125985714286</v>
      </c>
      <c r="D59">
        <f t="shared" si="1"/>
        <v>2186.5967788571429</v>
      </c>
      <c r="E59">
        <f t="shared" si="8"/>
        <v>230.69363230097963</v>
      </c>
      <c r="F59">
        <f t="shared" si="2"/>
        <v>3825557.1187083009</v>
      </c>
      <c r="G59">
        <f t="shared" si="3"/>
        <v>1123855.0377033234</v>
      </c>
      <c r="L59">
        <f>Input!J60</f>
        <v>32.965778428570957</v>
      </c>
      <c r="M59">
        <f t="shared" si="4"/>
        <v>32.649440142856669</v>
      </c>
      <c r="N59">
        <f t="shared" si="5"/>
        <v>4.8777977538582897</v>
      </c>
      <c r="O59">
        <f t="shared" si="6"/>
        <v>788.93465838303234</v>
      </c>
      <c r="P59">
        <f t="shared" si="7"/>
        <v>735.95458802127519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2217.2732671428575</v>
      </c>
      <c r="D60">
        <f t="shared" si="1"/>
        <v>2216.4574474285719</v>
      </c>
      <c r="E60">
        <f t="shared" si="8"/>
        <v>235.60743604942414</v>
      </c>
      <c r="F60">
        <f t="shared" si="2"/>
        <v>3923766.7675807695</v>
      </c>
      <c r="G60">
        <f t="shared" si="3"/>
        <v>1113460.7370219026</v>
      </c>
      <c r="L60">
        <f>Input!J61</f>
        <v>29.86066857142896</v>
      </c>
      <c r="M60">
        <f t="shared" si="4"/>
        <v>29.544330285714675</v>
      </c>
      <c r="N60">
        <f t="shared" si="5"/>
        <v>4.9138037484445114</v>
      </c>
      <c r="O60">
        <f t="shared" si="6"/>
        <v>622.34606449625892</v>
      </c>
      <c r="P60">
        <f t="shared" si="7"/>
        <v>734.0023084313292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2244.3784628571429</v>
      </c>
      <c r="D61">
        <f t="shared" si="1"/>
        <v>2243.5626431428573</v>
      </c>
      <c r="E61">
        <f t="shared" si="8"/>
        <v>240.55764549008754</v>
      </c>
      <c r="F61">
        <f t="shared" si="2"/>
        <v>4012029.0206219726</v>
      </c>
      <c r="G61">
        <f t="shared" si="3"/>
        <v>1103038.2553358453</v>
      </c>
      <c r="L61">
        <f>Input!J62</f>
        <v>27.105195714285401</v>
      </c>
      <c r="M61">
        <f t="shared" si="4"/>
        <v>26.788857428571117</v>
      </c>
      <c r="N61">
        <f t="shared" si="5"/>
        <v>4.950209440663393</v>
      </c>
      <c r="O61">
        <f t="shared" si="6"/>
        <v>490.8434167843796</v>
      </c>
      <c r="P61">
        <f t="shared" si="7"/>
        <v>732.03099304963871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2269.7354732857143</v>
      </c>
      <c r="D62">
        <f t="shared" si="1"/>
        <v>2268.9196535714286</v>
      </c>
      <c r="E62">
        <f t="shared" si="8"/>
        <v>245.54466625177244</v>
      </c>
      <c r="F62">
        <f t="shared" si="2"/>
        <v>4094046.3393108188</v>
      </c>
      <c r="G62">
        <f t="shared" si="3"/>
        <v>1092587.8259571572</v>
      </c>
      <c r="L62">
        <f>Input!J63</f>
        <v>25.357010428571357</v>
      </c>
      <c r="M62">
        <f t="shared" si="4"/>
        <v>25.040672142857073</v>
      </c>
      <c r="N62">
        <f t="shared" si="5"/>
        <v>4.9870207616849118</v>
      </c>
      <c r="O62">
        <f t="shared" si="6"/>
        <v>414.93647902906059</v>
      </c>
      <c r="P62">
        <f t="shared" si="7"/>
        <v>730.04040867213587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2292.4285824285712</v>
      </c>
      <c r="D63">
        <f t="shared" si="1"/>
        <v>2291.6127627142855</v>
      </c>
      <c r="E63">
        <f t="shared" si="8"/>
        <v>250.56891000475022</v>
      </c>
      <c r="F63">
        <f t="shared" si="2"/>
        <v>4165860.008683383</v>
      </c>
      <c r="G63">
        <f t="shared" si="3"/>
        <v>1082109.693882707</v>
      </c>
      <c r="L63">
        <f>Input!J64</f>
        <v>22.693109142856883</v>
      </c>
      <c r="M63">
        <f t="shared" si="4"/>
        <v>22.376770857142599</v>
      </c>
      <c r="N63">
        <f t="shared" si="5"/>
        <v>5.0242437529777746</v>
      </c>
      <c r="O63">
        <f t="shared" si="6"/>
        <v>312.18880416566782</v>
      </c>
      <c r="P63">
        <f t="shared" si="7"/>
        <v>728.03031886691213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2313.4484285714284</v>
      </c>
      <c r="D64">
        <f t="shared" si="1"/>
        <v>2312.6326088571427</v>
      </c>
      <c r="E64">
        <f t="shared" si="8"/>
        <v>255.63079457352734</v>
      </c>
      <c r="F64">
        <f t="shared" si="2"/>
        <v>4231256.4639660846</v>
      </c>
      <c r="G64">
        <f t="shared" si="3"/>
        <v>1071604.1161668464</v>
      </c>
      <c r="L64">
        <f>Input!J65</f>
        <v>21.019846142857205</v>
      </c>
      <c r="M64">
        <f t="shared" si="4"/>
        <v>20.70350785714292</v>
      </c>
      <c r="N64">
        <f t="shared" si="5"/>
        <v>5.0618845687771099</v>
      </c>
      <c r="O64">
        <f t="shared" si="6"/>
        <v>254.65653759981686</v>
      </c>
      <c r="P64">
        <f t="shared" si="7"/>
        <v>726.00048393122495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2335.6836795714285</v>
      </c>
      <c r="D65">
        <f t="shared" si="1"/>
        <v>2334.8678598571428</v>
      </c>
      <c r="E65">
        <f t="shared" si="8"/>
        <v>260.73074405214408</v>
      </c>
      <c r="F65">
        <f t="shared" si="2"/>
        <v>4302044.7751598787</v>
      </c>
      <c r="G65">
        <f t="shared" si="3"/>
        <v>1061071.3623059059</v>
      </c>
      <c r="L65">
        <f>Input!J66</f>
        <v>22.235251000000062</v>
      </c>
      <c r="M65">
        <f t="shared" si="4"/>
        <v>21.918912714285778</v>
      </c>
      <c r="N65">
        <f t="shared" si="5"/>
        <v>5.0999494786167379</v>
      </c>
      <c r="O65">
        <f t="shared" si="6"/>
        <v>293.61855822872172</v>
      </c>
      <c r="P65">
        <f t="shared" si="7"/>
        <v>723.9506608482593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2356.6369281428565</v>
      </c>
      <c r="D66">
        <f t="shared" si="1"/>
        <v>2355.8211084285708</v>
      </c>
      <c r="E66">
        <f t="shared" si="8"/>
        <v>265.869188922072</v>
      </c>
      <c r="F66">
        <f t="shared" si="2"/>
        <v>4367899.0258488981</v>
      </c>
      <c r="G66">
        <f t="shared" si="3"/>
        <v>1050511.7146349654</v>
      </c>
      <c r="L66">
        <f>Input!J67</f>
        <v>20.953248571428048</v>
      </c>
      <c r="M66">
        <f t="shared" si="4"/>
        <v>20.636910285713764</v>
      </c>
      <c r="N66">
        <f t="shared" si="5"/>
        <v>5.1384448699279348</v>
      </c>
      <c r="O66">
        <f t="shared" si="6"/>
        <v>250.10801611698173</v>
      </c>
      <c r="P66">
        <f t="shared" si="7"/>
        <v>721.88060324367257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2377.0990200000001</v>
      </c>
      <c r="D67">
        <f t="shared" si="1"/>
        <v>2376.2832002857144</v>
      </c>
      <c r="E67">
        <f t="shared" si="8"/>
        <v>271.04656617277874</v>
      </c>
      <c r="F67">
        <f t="shared" si="2"/>
        <v>4432021.285611162</v>
      </c>
      <c r="G67">
        <f t="shared" si="3"/>
        <v>1039925.4687373183</v>
      </c>
      <c r="L67">
        <f>Input!J68</f>
        <v>20.462091857143605</v>
      </c>
      <c r="M67">
        <f t="shared" si="4"/>
        <v>20.145753571429321</v>
      </c>
      <c r="N67">
        <f t="shared" si="5"/>
        <v>5.1773772507067308</v>
      </c>
      <c r="O67">
        <f t="shared" si="6"/>
        <v>233.62250060022475</v>
      </c>
      <c r="P67">
        <f t="shared" si="7"/>
        <v>719.79006134194435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2396.2624598571429</v>
      </c>
      <c r="D68">
        <f t="shared" ref="D68:D83" si="10">C68-$C$3</f>
        <v>2395.4466401428572</v>
      </c>
      <c r="E68">
        <f t="shared" si="8"/>
        <v>276.26331942503049</v>
      </c>
      <c r="F68">
        <f t="shared" ref="F68:F83" si="11">(D68-E68)^2</f>
        <v>4490937.9468086343</v>
      </c>
      <c r="G68">
        <f t="shared" ref="G68:G83" si="12">(E68-$H$4)^2</f>
        <v>1029312.9338670683</v>
      </c>
      <c r="L68">
        <f>Input!J69</f>
        <v>19.163439857142748</v>
      </c>
      <c r="M68">
        <f t="shared" ref="M68:M83" si="13">L68-$L$3</f>
        <v>18.847101571428464</v>
      </c>
      <c r="N68">
        <f t="shared" ref="N68:N83" si="14">2*($X$3/PI())*($Z$3/(4*((B68-$Y$3)^2)+$Z$3*$Z$3))</f>
        <v>5.2167532522517694</v>
      </c>
      <c r="O68">
        <f t="shared" ref="O68:O83" si="15">(L68-N68)^2</f>
        <v>194.51006725504544</v>
      </c>
      <c r="P68">
        <f t="shared" ref="P68:P83" si="16">(N68-$Q$4)^2</f>
        <v>717.67878192255807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2414.1272478571432</v>
      </c>
      <c r="D69">
        <f t="shared" si="10"/>
        <v>2413.3114281428575</v>
      </c>
      <c r="E69">
        <f t="shared" ref="E69:E83" si="17">N69+E68</f>
        <v>281.51989905700538</v>
      </c>
      <c r="F69">
        <f t="shared" si="11"/>
        <v>4544535.1234821966</v>
      </c>
      <c r="G69">
        <f t="shared" si="12"/>
        <v>1018674.4333853063</v>
      </c>
      <c r="L69">
        <f>Input!J70</f>
        <v>17.864788000000317</v>
      </c>
      <c r="M69">
        <f t="shared" si="13"/>
        <v>17.548449714286033</v>
      </c>
      <c r="N69">
        <f t="shared" si="14"/>
        <v>5.2565796319749092</v>
      </c>
      <c r="O69">
        <f t="shared" si="15"/>
        <v>158.96691825154593</v>
      </c>
      <c r="P69">
        <f t="shared" si="16"/>
        <v>715.54650827604564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2431.2428137142856</v>
      </c>
      <c r="D70">
        <f t="shared" si="10"/>
        <v>2430.4269939999999</v>
      </c>
      <c r="E70">
        <f t="shared" si="17"/>
        <v>286.8167623332921</v>
      </c>
      <c r="F70">
        <f t="shared" si="11"/>
        <v>4595064.8253061976</v>
      </c>
      <c r="G70">
        <f t="shared" si="12"/>
        <v>1008010.3052103422</v>
      </c>
      <c r="L70">
        <f>Input!J71</f>
        <v>17.115565857142428</v>
      </c>
      <c r="M70">
        <f t="shared" si="13"/>
        <v>16.799227571428144</v>
      </c>
      <c r="N70">
        <f t="shared" si="14"/>
        <v>5.2968632762867403</v>
      </c>
      <c r="O70">
        <f t="shared" si="15"/>
        <v>139.68173069472493</v>
      </c>
      <c r="P70">
        <f t="shared" si="16"/>
        <v>713.39298015992324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2448.0420411428568</v>
      </c>
      <c r="D71">
        <f t="shared" si="10"/>
        <v>2447.2262214285711</v>
      </c>
      <c r="E71">
        <f t="shared" si="17"/>
        <v>292.15437353685144</v>
      </c>
      <c r="F71">
        <f t="shared" si="11"/>
        <v>4644334.6695754314</v>
      </c>
      <c r="G71">
        <f t="shared" si="12"/>
        <v>997320.90228246944</v>
      </c>
      <c r="L71">
        <f>Input!J72</f>
        <v>16.799227428571157</v>
      </c>
      <c r="M71">
        <f t="shared" si="13"/>
        <v>16.482889142856873</v>
      </c>
      <c r="N71">
        <f t="shared" si="14"/>
        <v>5.3376112035593382</v>
      </c>
      <c r="O71">
        <f t="shared" si="15"/>
        <v>131.36864648945419</v>
      </c>
      <c r="P71">
        <f t="shared" si="16"/>
        <v>711.21793375455491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2463.8339809999998</v>
      </c>
      <c r="D72">
        <f t="shared" si="10"/>
        <v>2463.0181612857141</v>
      </c>
      <c r="E72">
        <f t="shared" si="17"/>
        <v>297.53320410402006</v>
      </c>
      <c r="F72">
        <f t="shared" si="11"/>
        <v>4689325.0997802028</v>
      </c>
      <c r="G72">
        <f t="shared" si="12"/>
        <v>986606.59304377437</v>
      </c>
      <c r="L72">
        <f>Input!J73</f>
        <v>15.791939857143007</v>
      </c>
      <c r="M72">
        <f t="shared" si="13"/>
        <v>15.475601571428721</v>
      </c>
      <c r="N72">
        <f t="shared" si="14"/>
        <v>5.3788305671686114</v>
      </c>
      <c r="O72">
        <f t="shared" si="15"/>
        <v>108.43284508495105</v>
      </c>
      <c r="P72">
        <f t="shared" si="16"/>
        <v>709.02110161897861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2479.5842974285711</v>
      </c>
      <c r="D73">
        <f t="shared" si="10"/>
        <v>2478.7684777142854</v>
      </c>
      <c r="E73">
        <f t="shared" si="17"/>
        <v>302.95373276263871</v>
      </c>
      <c r="F73">
        <f t="shared" si="11"/>
        <v>4734169.8043489996</v>
      </c>
      <c r="G73">
        <f t="shared" si="12"/>
        <v>975867.76193351112</v>
      </c>
      <c r="L73">
        <f>Input!J74</f>
        <v>15.750316428571296</v>
      </c>
      <c r="M73">
        <f t="shared" si="13"/>
        <v>15.43397814285701</v>
      </c>
      <c r="N73">
        <f t="shared" si="14"/>
        <v>5.4205286586186743</v>
      </c>
      <c r="O73">
        <f t="shared" si="15"/>
        <v>106.70451537226273</v>
      </c>
      <c r="P73">
        <f t="shared" si="16"/>
        <v>706.80221264673503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2493.7945458571426</v>
      </c>
      <c r="D74">
        <f t="shared" si="10"/>
        <v>2492.9787261428569</v>
      </c>
      <c r="E74">
        <f t="shared" si="17"/>
        <v>308.41644567338955</v>
      </c>
      <c r="F74">
        <f t="shared" si="11"/>
        <v>4772312.3572499594</v>
      </c>
      <c r="G74">
        <f t="shared" si="12"/>
        <v>965104.80989958311</v>
      </c>
      <c r="L74">
        <f>Input!J75</f>
        <v>14.210248428571504</v>
      </c>
      <c r="M74">
        <f t="shared" si="13"/>
        <v>13.893910142857218</v>
      </c>
      <c r="N74">
        <f t="shared" si="14"/>
        <v>5.4627129107508212</v>
      </c>
      <c r="O74">
        <f t="shared" si="15"/>
        <v>76.519377635534369</v>
      </c>
      <c r="P74">
        <f t="shared" si="16"/>
        <v>704.56099202173868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2507.0141560000002</v>
      </c>
      <c r="D75">
        <f t="shared" si="10"/>
        <v>2506.1983362857145</v>
      </c>
      <c r="E75">
        <f t="shared" si="17"/>
        <v>313.92183657442922</v>
      </c>
      <c r="F75">
        <f t="shared" si="11"/>
        <v>4806076.2511863653</v>
      </c>
      <c r="G75">
        <f t="shared" si="12"/>
        <v>954318.15492669912</v>
      </c>
      <c r="L75">
        <f>Input!J76</f>
        <v>13.219610142857618</v>
      </c>
      <c r="M75">
        <f t="shared" si="13"/>
        <v>12.903271857143332</v>
      </c>
      <c r="N75">
        <f t="shared" si="14"/>
        <v>5.5053909010396804</v>
      </c>
      <c r="O75">
        <f t="shared" si="15"/>
        <v>59.509178510834126</v>
      </c>
      <c r="P75">
        <f t="shared" si="16"/>
        <v>702.29716117424016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2519.4012970000003</v>
      </c>
      <c r="D76">
        <f t="shared" si="10"/>
        <v>2518.5854772857147</v>
      </c>
      <c r="E76">
        <f t="shared" si="17"/>
        <v>319.47040692940851</v>
      </c>
      <c r="F76">
        <f t="shared" si="11"/>
        <v>4836107.0926682213</v>
      </c>
      <c r="G76">
        <f t="shared" si="12"/>
        <v>943508.23258179007</v>
      </c>
      <c r="L76">
        <f>Input!J77</f>
        <v>12.387141000000156</v>
      </c>
      <c r="M76">
        <f t="shared" si="13"/>
        <v>12.07080271428587</v>
      </c>
      <c r="N76">
        <f t="shared" si="14"/>
        <v>5.5485703549792973</v>
      </c>
      <c r="O76">
        <f t="shared" si="15"/>
        <v>46.766048466941001</v>
      </c>
      <c r="P76">
        <f t="shared" si="16"/>
        <v>700.01043773692595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2530.789475</v>
      </c>
      <c r="D77">
        <f t="shared" si="10"/>
        <v>2529.9736552857144</v>
      </c>
      <c r="E77">
        <f t="shared" si="17"/>
        <v>325.06266607897044</v>
      </c>
      <c r="F77">
        <f t="shared" si="11"/>
        <v>4861632.4703246625</v>
      </c>
      <c r="G77">
        <f t="shared" si="12"/>
        <v>932675.49657728872</v>
      </c>
      <c r="L77">
        <f>Input!J78</f>
        <v>11.388177999999698</v>
      </c>
      <c r="M77">
        <f t="shared" si="13"/>
        <v>11.071839714285412</v>
      </c>
      <c r="N77">
        <f t="shared" si="14"/>
        <v>5.5922591495619294</v>
      </c>
      <c r="O77">
        <f t="shared" si="15"/>
        <v>33.592675320859861</v>
      </c>
      <c r="P77">
        <f t="shared" si="16"/>
        <v>697.70053550120679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2542.0527827142855</v>
      </c>
      <c r="D78">
        <f t="shared" si="10"/>
        <v>2541.2369629999998</v>
      </c>
      <c r="E78">
        <f t="shared" si="17"/>
        <v>330.69913139582292</v>
      </c>
      <c r="F78">
        <f t="shared" si="11"/>
        <v>4886477.5049532969</v>
      </c>
      <c r="G78">
        <f t="shared" si="12"/>
        <v>921820.41935291269</v>
      </c>
      <c r="L78">
        <f>Input!J79</f>
        <v>11.263307714285475</v>
      </c>
      <c r="M78">
        <f t="shared" si="13"/>
        <v>10.946969428571188</v>
      </c>
      <c r="N78">
        <f t="shared" si="14"/>
        <v>5.6364653168524956</v>
      </c>
      <c r="O78">
        <f t="shared" si="15"/>
        <v>31.661355365549312</v>
      </c>
      <c r="P78">
        <f t="shared" si="16"/>
        <v>695.36716437375196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2552.5835175714287</v>
      </c>
      <c r="D79">
        <f t="shared" si="10"/>
        <v>2551.767697857143</v>
      </c>
      <c r="E79">
        <f t="shared" si="17"/>
        <v>336.38032844348459</v>
      </c>
      <c r="F79">
        <f t="shared" si="11"/>
        <v>4907941.1965575684</v>
      </c>
      <c r="G79">
        <f t="shared" si="12"/>
        <v>910943.49267659755</v>
      </c>
      <c r="L79">
        <f>Input!J80</f>
        <v>10.530734857143216</v>
      </c>
      <c r="M79">
        <f t="shared" si="13"/>
        <v>10.21439657142893</v>
      </c>
      <c r="N79">
        <f t="shared" si="14"/>
        <v>5.681197047661656</v>
      </c>
      <c r="O79">
        <f t="shared" si="15"/>
        <v>23.518016965591205</v>
      </c>
      <c r="P79">
        <f t="shared" si="16"/>
        <v>693.01003033332927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2562.8728362857146</v>
      </c>
      <c r="D80">
        <f t="shared" si="10"/>
        <v>2562.0570165714289</v>
      </c>
      <c r="E80">
        <f t="shared" si="17"/>
        <v>342.10679113880525</v>
      </c>
      <c r="F80">
        <f t="shared" si="11"/>
        <v>4928179.003398356</v>
      </c>
      <c r="G80">
        <f t="shared" si="12"/>
        <v>900045.22826527094</v>
      </c>
      <c r="L80">
        <f>Input!J81</f>
        <v>10.289318714285855</v>
      </c>
      <c r="M80">
        <f t="shared" si="13"/>
        <v>9.9729804285715691</v>
      </c>
      <c r="N80">
        <f t="shared" si="14"/>
        <v>5.7264626953206701</v>
      </c>
      <c r="O80">
        <f t="shared" si="15"/>
        <v>20.819655049806816</v>
      </c>
      <c r="P80">
        <f t="shared" si="16"/>
        <v>690.62883538801327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2573.020635285714</v>
      </c>
      <c r="D81">
        <f t="shared" si="10"/>
        <v>2572.2048155714283</v>
      </c>
      <c r="E81">
        <f t="shared" si="17"/>
        <v>347.87906191836652</v>
      </c>
      <c r="F81">
        <f t="shared" si="11"/>
        <v>4947625.0583642619</v>
      </c>
      <c r="G81">
        <f t="shared" si="12"/>
        <v>889126.15842616535</v>
      </c>
      <c r="L81">
        <f>Input!J82</f>
        <v>10.147798999999395</v>
      </c>
      <c r="M81">
        <f t="shared" si="13"/>
        <v>9.8314607142851091</v>
      </c>
      <c r="N81">
        <f t="shared" si="14"/>
        <v>5.7722707795612456</v>
      </c>
      <c r="O81">
        <f t="shared" si="15"/>
        <v>19.145247207850641</v>
      </c>
      <c r="P81">
        <f t="shared" si="16"/>
        <v>688.22327753283082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2583.068538</v>
      </c>
      <c r="D82">
        <f t="shared" si="10"/>
        <v>2582.2527182857143</v>
      </c>
      <c r="E82">
        <f t="shared" si="17"/>
        <v>353.69769190887024</v>
      </c>
      <c r="F82">
        <f t="shared" si="11"/>
        <v>4966457.5055894963</v>
      </c>
      <c r="G82">
        <f t="shared" si="12"/>
        <v>878186.83671941503</v>
      </c>
      <c r="L82">
        <f>Input!J83</f>
        <v>10.04790271428601</v>
      </c>
      <c r="M82">
        <f t="shared" si="13"/>
        <v>9.7315644285717244</v>
      </c>
      <c r="N82">
        <f t="shared" si="14"/>
        <v>5.81862999050374</v>
      </c>
      <c r="O82">
        <f t="shared" si="15"/>
        <v>17.886747772128704</v>
      </c>
      <c r="P82">
        <f t="shared" si="16"/>
        <v>685.79305070791668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2593.008219714286</v>
      </c>
      <c r="D83">
        <f t="shared" si="10"/>
        <v>2592.1924000000004</v>
      </c>
      <c r="E83">
        <f t="shared" si="17"/>
        <v>359.5632411016274</v>
      </c>
      <c r="F83">
        <f t="shared" si="11"/>
        <v>4984632.9611632572</v>
      </c>
      <c r="G83">
        <f t="shared" si="12"/>
        <v>867227.83864269278</v>
      </c>
      <c r="L83">
        <f>Input!J84</f>
        <v>9.9396817142860527</v>
      </c>
      <c r="M83">
        <f t="shared" si="13"/>
        <v>9.6233434285717667</v>
      </c>
      <c r="N83">
        <f t="shared" si="14"/>
        <v>5.8655491927571672</v>
      </c>
      <c r="O83">
        <f t="shared" si="15"/>
        <v>16.598555802979316</v>
      </c>
      <c r="P83">
        <f t="shared" si="16"/>
        <v>683.33784475725781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0.8158197142857142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2463154.3376490064</v>
      </c>
      <c r="J3" s="2" t="s">
        <v>11</v>
      </c>
      <c r="K3" s="23">
        <f>SUM(H3:H167)</f>
        <v>160620075.27137858</v>
      </c>
      <c r="L3">
        <f>1-(K3/K5)</f>
        <v>-4.1245342564923737E-2</v>
      </c>
      <c r="N3">
        <f>Input!J4</f>
        <v>0.31633828571428568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763.72103896218312</v>
      </c>
      <c r="S3" s="1" t="s">
        <v>11</v>
      </c>
      <c r="T3" s="23">
        <f>SUM(Q3:Q167)</f>
        <v>99084.767461887677</v>
      </c>
      <c r="U3" s="5">
        <f>1-(T3/T5)</f>
        <v>-1.0046992261160037</v>
      </c>
      <c r="X3">
        <f>COUNT(B3:B500)</f>
        <v>81</v>
      </c>
      <c r="Z3">
        <v>282.14120819285853</v>
      </c>
      <c r="AA3">
        <v>3.5356246663479682E-2</v>
      </c>
      <c r="AB3">
        <v>2.0724552945108945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3.5356246663479682E-2</v>
      </c>
      <c r="D4">
        <f t="shared" ref="D4:D67" si="2">POWER(C4,$AB$3)</f>
        <v>9.8120781367783323E-4</v>
      </c>
      <c r="E4" s="4">
        <f>Input!I5</f>
        <v>1.4901197142857143</v>
      </c>
      <c r="F4">
        <f t="shared" ref="F4:F67" si="3">E4-$E$3</f>
        <v>0.67430000000000012</v>
      </c>
      <c r="G4">
        <f t="shared" ref="G4:G67" si="4">$Z$3*(1-EXP(-1*D4))</f>
        <v>0.2767033840779603</v>
      </c>
      <c r="H4">
        <f t="shared" ref="H4:H67" si="5">(F4-G4)^2</f>
        <v>0.15808306899265806</v>
      </c>
      <c r="I4">
        <f t="shared" ref="I4:I67" si="6">(G4-$J$4)^2</f>
        <v>2462285.8733051093</v>
      </c>
      <c r="J4">
        <f>AVERAGE(E3:E167)</f>
        <v>1569.4439581103259</v>
      </c>
      <c r="K4" t="s">
        <v>5</v>
      </c>
      <c r="L4" t="s">
        <v>6</v>
      </c>
      <c r="N4">
        <f>Input!J5</f>
        <v>0.67430000000000012</v>
      </c>
      <c r="O4">
        <f t="shared" ref="O4:O67" si="7">N4-$N$3</f>
        <v>0.35796171428571444</v>
      </c>
      <c r="P4">
        <f t="shared" ref="P4:P67" si="8">POWER(C4,$AB$3)*EXP(-D4)*$Z$3*$AA$3*$AB$3</f>
        <v>2.0265284856963849E-2</v>
      </c>
      <c r="Q4">
        <f t="shared" ref="Q4:Q67" si="9">(O4-P4)^2</f>
        <v>0.11403887844892714</v>
      </c>
      <c r="R4">
        <f t="shared" ref="R4:R67" si="10">(P4-$S$4)^2</f>
        <v>762.60136695357335</v>
      </c>
      <c r="S4">
        <f>AVERAGE(N3:N167)</f>
        <v>27.635503233380483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7.0712493326959364E-2</v>
      </c>
      <c r="D5">
        <f t="shared" si="2"/>
        <v>4.1269784992789202E-3</v>
      </c>
      <c r="E5" s="4">
        <f>Input!I6</f>
        <v>2.5473555714285712</v>
      </c>
      <c r="F5">
        <f t="shared" si="3"/>
        <v>1.731535857142857</v>
      </c>
      <c r="G5">
        <f t="shared" si="4"/>
        <v>1.1619912941809711</v>
      </c>
      <c r="H5">
        <f t="shared" si="5"/>
        <v>0.32438100919944551</v>
      </c>
      <c r="I5">
        <f t="shared" si="6"/>
        <v>2459508.3274407159</v>
      </c>
      <c r="K5">
        <f>SUM(I3:I167)</f>
        <v>154257665.03379446</v>
      </c>
      <c r="L5" s="5">
        <f>1-((1-L3)*(X3-1)/(X3-1-1))</f>
        <v>-5.4425663356884924E-2</v>
      </c>
      <c r="N5">
        <f>Input!J6</f>
        <v>1.0572358571428568</v>
      </c>
      <c r="O5">
        <f t="shared" si="7"/>
        <v>0.74089757142857116</v>
      </c>
      <c r="P5">
        <f t="shared" si="8"/>
        <v>8.4968456712865431E-2</v>
      </c>
      <c r="Q5">
        <f t="shared" si="9"/>
        <v>0.4302430035317294</v>
      </c>
      <c r="R5">
        <f t="shared" si="10"/>
        <v>759.03196648037181</v>
      </c>
      <c r="T5">
        <f>SUM(R3:R167)</f>
        <v>49426.251165796602</v>
      </c>
      <c r="U5" s="5">
        <f>1-((1-U3)*(X3-1)/(X3-1-1))</f>
        <v>-1.0300751656870921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0.10606873999043905</v>
      </c>
      <c r="D6">
        <f t="shared" si="2"/>
        <v>9.5625444836327806E-3</v>
      </c>
      <c r="E6" s="4">
        <f>Input!I7</f>
        <v>4.0624494285714281</v>
      </c>
      <c r="F6">
        <f t="shared" si="3"/>
        <v>3.2466297142857137</v>
      </c>
      <c r="G6">
        <f t="shared" si="4"/>
        <v>2.6851290598134403</v>
      </c>
      <c r="H6">
        <f t="shared" si="5"/>
        <v>0.31528298497279134</v>
      </c>
      <c r="I6">
        <f t="shared" si="6"/>
        <v>2454733.2284077331</v>
      </c>
      <c r="N6">
        <f>Input!J7</f>
        <v>1.5150938571428569</v>
      </c>
      <c r="O6">
        <f t="shared" si="7"/>
        <v>1.1987555714285714</v>
      </c>
      <c r="P6">
        <f t="shared" si="8"/>
        <v>0.19581157292053775</v>
      </c>
      <c r="Q6">
        <f t="shared" si="9"/>
        <v>1.0058966641432827</v>
      </c>
      <c r="R6">
        <f t="shared" si="10"/>
        <v>752.93667842111506</v>
      </c>
      <c r="X6" s="19" t="s">
        <v>17</v>
      </c>
      <c r="Y6" s="25">
        <f>SQRT((U5-L5)^2)</f>
        <v>0.9756495023302072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0.14142498665391873</v>
      </c>
      <c r="D7">
        <f t="shared" si="2"/>
        <v>1.7358149105713015E-2</v>
      </c>
      <c r="E7" s="4">
        <f>Input!I8</f>
        <v>6.1852458571428581</v>
      </c>
      <c r="F7">
        <f t="shared" si="3"/>
        <v>5.3694261428571437</v>
      </c>
      <c r="G7">
        <f t="shared" si="4"/>
        <v>4.8551887086619852</v>
      </c>
      <c r="H7">
        <f t="shared" si="5"/>
        <v>0.26444013872762001</v>
      </c>
      <c r="I7">
        <f t="shared" si="6"/>
        <v>2447938.017337813</v>
      </c>
      <c r="N7">
        <f>Input!J8</f>
        <v>2.12279642857143</v>
      </c>
      <c r="O7">
        <f t="shared" si="7"/>
        <v>1.8064581428571445</v>
      </c>
      <c r="P7">
        <f t="shared" si="8"/>
        <v>0.35268152834999084</v>
      </c>
      <c r="Q7">
        <f t="shared" si="9"/>
        <v>2.113466444887881</v>
      </c>
      <c r="R7">
        <f t="shared" si="10"/>
        <v>744.35236018848298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0.17678123331739842</v>
      </c>
      <c r="D8">
        <f t="shared" si="2"/>
        <v>2.7564180436621104E-2</v>
      </c>
      <c r="E8" s="4">
        <f>Input!I9</f>
        <v>8.7076274285714295</v>
      </c>
      <c r="F8">
        <f t="shared" si="3"/>
        <v>7.891807714285715</v>
      </c>
      <c r="G8">
        <f t="shared" si="4"/>
        <v>7.6707860338186107</v>
      </c>
      <c r="H8">
        <f t="shared" si="5"/>
        <v>4.8850583236502779E-2</v>
      </c>
      <c r="I8">
        <f t="shared" si="6"/>
        <v>2439135.4410179155</v>
      </c>
      <c r="N8">
        <f>Input!J9</f>
        <v>2.5223815714285713</v>
      </c>
      <c r="O8">
        <f t="shared" si="7"/>
        <v>2.2060432857142858</v>
      </c>
      <c r="P8">
        <f t="shared" si="8"/>
        <v>0.5543600951097859</v>
      </c>
      <c r="Q8">
        <f t="shared" si="9"/>
        <v>2.7280573621254609</v>
      </c>
      <c r="R8">
        <f t="shared" si="10"/>
        <v>733.38831367550608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0.21213747998087809</v>
      </c>
      <c r="D9">
        <f t="shared" si="2"/>
        <v>4.0220241759416304E-2</v>
      </c>
      <c r="E9" s="4">
        <f>Input!I10</f>
        <v>11.687866999999999</v>
      </c>
      <c r="F9">
        <f t="shared" si="3"/>
        <v>10.872047285714284</v>
      </c>
      <c r="G9">
        <f t="shared" si="4"/>
        <v>11.122611197675107</v>
      </c>
      <c r="H9">
        <f t="shared" si="5"/>
        <v>6.2782273977111031E-2</v>
      </c>
      <c r="I9">
        <f t="shared" si="6"/>
        <v>2428365.4202436581</v>
      </c>
      <c r="N9">
        <f>Input!J10</f>
        <v>2.9802395714285694</v>
      </c>
      <c r="O9">
        <f t="shared" si="7"/>
        <v>2.6639012857142839</v>
      </c>
      <c r="P9">
        <f t="shared" si="8"/>
        <v>0.79872098627984489</v>
      </c>
      <c r="Q9">
        <f t="shared" si="9"/>
        <v>3.4788975493983436</v>
      </c>
      <c r="R9">
        <f t="shared" si="10"/>
        <v>720.21288137829583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0.24749372664435776</v>
      </c>
      <c r="D10">
        <f t="shared" si="2"/>
        <v>5.5359085266752317E-2</v>
      </c>
      <c r="E10" s="4">
        <f>Input!I11</f>
        <v>15.558848571428571</v>
      </c>
      <c r="F10">
        <f t="shared" si="3"/>
        <v>14.743028857142857</v>
      </c>
      <c r="G10">
        <f t="shared" si="4"/>
        <v>15.194618812326725</v>
      </c>
      <c r="H10">
        <f t="shared" si="5"/>
        <v>0.20393348762296812</v>
      </c>
      <c r="I10">
        <f t="shared" si="6"/>
        <v>2415691.0087082665</v>
      </c>
      <c r="N10">
        <f>Input!J11</f>
        <v>3.8709815714285725</v>
      </c>
      <c r="O10">
        <f t="shared" si="7"/>
        <v>3.5546432857142869</v>
      </c>
      <c r="P10">
        <f t="shared" si="8"/>
        <v>1.0828407924849861</v>
      </c>
      <c r="Q10">
        <f t="shared" si="9"/>
        <v>6.1098075655345871</v>
      </c>
      <c r="R10">
        <f t="shared" si="10"/>
        <v>705.04388270014238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0.28284997330783745</v>
      </c>
      <c r="D11">
        <f t="shared" si="2"/>
        <v>7.3008701263844844E-2</v>
      </c>
      <c r="E11" s="4">
        <f>Input!I12</f>
        <v>19.063543714285714</v>
      </c>
      <c r="F11">
        <f t="shared" si="3"/>
        <v>18.247724000000002</v>
      </c>
      <c r="G11">
        <f t="shared" si="4"/>
        <v>19.864789018549533</v>
      </c>
      <c r="H11">
        <f t="shared" si="5"/>
        <v>2.6148992742165977</v>
      </c>
      <c r="I11">
        <f t="shared" si="6"/>
        <v>2401195.60128316</v>
      </c>
      <c r="N11">
        <f>Input!J12</f>
        <v>3.5046951428571429</v>
      </c>
      <c r="O11">
        <f t="shared" si="7"/>
        <v>3.1883568571428573</v>
      </c>
      <c r="P11">
        <f t="shared" si="8"/>
        <v>1.4030889189350872</v>
      </c>
      <c r="Q11">
        <f t="shared" si="9"/>
        <v>3.1871816111926226</v>
      </c>
      <c r="R11">
        <f t="shared" si="10"/>
        <v>688.1395607647197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0.31820621997131715</v>
      </c>
      <c r="D12">
        <f t="shared" si="2"/>
        <v>9.3193567893334883E-2</v>
      </c>
      <c r="E12" s="4">
        <f>Input!I13</f>
        <v>24.691035142857142</v>
      </c>
      <c r="F12">
        <f t="shared" si="3"/>
        <v>23.87521542857143</v>
      </c>
      <c r="G12">
        <f t="shared" si="4"/>
        <v>25.105731753193744</v>
      </c>
      <c r="H12">
        <f t="shared" si="5"/>
        <v>1.5141704251620094</v>
      </c>
      <c r="I12">
        <f t="shared" si="6"/>
        <v>2384980.5573878926</v>
      </c>
      <c r="N12">
        <f>Input!J13</f>
        <v>5.6274914285714281</v>
      </c>
      <c r="O12">
        <f t="shared" si="7"/>
        <v>5.3111531428571421</v>
      </c>
      <c r="P12">
        <f t="shared" si="8"/>
        <v>1.7552150517979901</v>
      </c>
      <c r="Q12">
        <f t="shared" si="9"/>
        <v>12.644695707445406</v>
      </c>
      <c r="R12">
        <f t="shared" si="10"/>
        <v>669.78931636175844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0.35356246663479685</v>
      </c>
      <c r="D13">
        <f t="shared" si="2"/>
        <v>0.11593546079274342</v>
      </c>
      <c r="E13" s="4">
        <f>Input!I14</f>
        <v>31.109372285714283</v>
      </c>
      <c r="F13">
        <f t="shared" si="3"/>
        <v>30.29355257142857</v>
      </c>
      <c r="G13">
        <f t="shared" si="4"/>
        <v>30.885237488004513</v>
      </c>
      <c r="H13">
        <f t="shared" si="5"/>
        <v>0.35009104050348067</v>
      </c>
      <c r="I13">
        <f t="shared" si="6"/>
        <v>2367162.936802994</v>
      </c>
      <c r="N13">
        <f>Input!J14</f>
        <v>6.4183371428571405</v>
      </c>
      <c r="O13">
        <f t="shared" si="7"/>
        <v>6.1019988571428545</v>
      </c>
      <c r="P13">
        <f t="shared" si="8"/>
        <v>2.1344402870025032</v>
      </c>
      <c r="Q13">
        <f t="shared" si="9"/>
        <v>15.741521007494148</v>
      </c>
      <c r="R13">
        <f t="shared" si="10"/>
        <v>650.30421139513192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0.38891871329827649</v>
      </c>
      <c r="D14">
        <f t="shared" si="2"/>
        <v>0.14125400880634209</v>
      </c>
      <c r="E14" s="4">
        <f>Input!I15</f>
        <v>38.351853857142864</v>
      </c>
      <c r="F14">
        <f t="shared" si="3"/>
        <v>37.536034142857147</v>
      </c>
      <c r="G14">
        <f t="shared" si="4"/>
        <v>37.166818043921545</v>
      </c>
      <c r="H14">
        <f t="shared" si="5"/>
        <v>0.13632052771322467</v>
      </c>
      <c r="I14">
        <f t="shared" si="6"/>
        <v>2347873.2339700796</v>
      </c>
      <c r="N14">
        <f>Input!J15</f>
        <v>7.2424815714285806</v>
      </c>
      <c r="O14">
        <f t="shared" si="7"/>
        <v>6.9261432857142946</v>
      </c>
      <c r="P14">
        <f t="shared" si="8"/>
        <v>2.5355535861925036</v>
      </c>
      <c r="Q14">
        <f t="shared" si="9"/>
        <v>19.27727790954685</v>
      </c>
      <c r="R14">
        <f t="shared" si="10"/>
        <v>630.00747229137198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0.42427495996175618</v>
      </c>
      <c r="D15">
        <f t="shared" si="2"/>
        <v>0.16916709249872666</v>
      </c>
      <c r="E15" s="4">
        <f>Input!I16</f>
        <v>47.442416999999992</v>
      </c>
      <c r="F15">
        <f t="shared" si="3"/>
        <v>46.626597285714276</v>
      </c>
      <c r="G15">
        <f t="shared" si="4"/>
        <v>43.910255792885103</v>
      </c>
      <c r="H15">
        <f t="shared" si="5"/>
        <v>7.37851110566542</v>
      </c>
      <c r="I15">
        <f t="shared" si="6"/>
        <v>2327253.0769063574</v>
      </c>
      <c r="N15">
        <f>Input!J16</f>
        <v>9.0905631428571283</v>
      </c>
      <c r="O15">
        <f t="shared" si="7"/>
        <v>8.7742248571428423</v>
      </c>
      <c r="P15">
        <f t="shared" si="8"/>
        <v>2.9530132674726786</v>
      </c>
      <c r="Q15">
        <f t="shared" si="9"/>
        <v>33.886504371710231</v>
      </c>
      <c r="R15">
        <f t="shared" si="10"/>
        <v>609.2253109171395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0.45963120662523588</v>
      </c>
      <c r="D16">
        <f t="shared" si="2"/>
        <v>0.19969113997919311</v>
      </c>
      <c r="E16" s="4">
        <f>Input!I17</f>
        <v>58.455983999999994</v>
      </c>
      <c r="F16">
        <f t="shared" si="3"/>
        <v>57.640164285714278</v>
      </c>
      <c r="G16">
        <f t="shared" si="4"/>
        <v>51.072167366254916</v>
      </c>
      <c r="H16">
        <f t="shared" si="5"/>
        <v>43.138583534027653</v>
      </c>
      <c r="I16">
        <f t="shared" si="6"/>
        <v>2305452.8949273569</v>
      </c>
      <c r="N16">
        <f>Input!J17</f>
        <v>11.013567000000002</v>
      </c>
      <c r="O16">
        <f t="shared" si="7"/>
        <v>10.697228714285716</v>
      </c>
      <c r="P16">
        <f t="shared" si="8"/>
        <v>3.3810522629884576</v>
      </c>
      <c r="Q16">
        <f t="shared" si="9"/>
        <v>53.526437866516538</v>
      </c>
      <c r="R16">
        <f t="shared" si="10"/>
        <v>588.27839187515065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0.49498745328871552</v>
      </c>
      <c r="D17">
        <f t="shared" si="2"/>
        <v>0.23284135271944451</v>
      </c>
      <c r="E17" s="4">
        <f>Input!I18</f>
        <v>71.342606428571429</v>
      </c>
      <c r="F17">
        <f t="shared" si="3"/>
        <v>70.52678671428572</v>
      </c>
      <c r="G17">
        <f t="shared" si="4"/>
        <v>58.606581536707431</v>
      </c>
      <c r="H17">
        <f t="shared" si="5"/>
        <v>142.09129147556425</v>
      </c>
      <c r="I17">
        <f t="shared" si="6"/>
        <v>2282629.5784518537</v>
      </c>
      <c r="N17">
        <f>Input!J18</f>
        <v>12.886622428571435</v>
      </c>
      <c r="O17">
        <f t="shared" si="7"/>
        <v>12.570284142857149</v>
      </c>
      <c r="P17">
        <f t="shared" si="8"/>
        <v>3.8137853571427622</v>
      </c>
      <c r="Q17">
        <f t="shared" si="9"/>
        <v>76.676270984217524</v>
      </c>
      <c r="R17">
        <f t="shared" si="10"/>
        <v>567.47424257506373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0.53034369995219521</v>
      </c>
      <c r="D18">
        <f t="shared" si="2"/>
        <v>0.26863188195789695</v>
      </c>
      <c r="E18" s="4">
        <f>Input!I19</f>
        <v>87.634027714285708</v>
      </c>
      <c r="F18">
        <f t="shared" si="3"/>
        <v>86.818207999999998</v>
      </c>
      <c r="G18">
        <f t="shared" si="4"/>
        <v>66.465527313885971</v>
      </c>
      <c r="H18">
        <f t="shared" si="5"/>
        <v>414.23161111091895</v>
      </c>
      <c r="I18">
        <f t="shared" si="6"/>
        <v>2258944.1634393288</v>
      </c>
      <c r="N18">
        <f>Input!J19</f>
        <v>16.291421285714279</v>
      </c>
      <c r="O18">
        <f t="shared" si="7"/>
        <v>15.975082999999993</v>
      </c>
      <c r="P18">
        <f t="shared" si="8"/>
        <v>4.2453163524374284</v>
      </c>
      <c r="Q18">
        <f t="shared" si="9"/>
        <v>137.5874256062711</v>
      </c>
      <c r="R18">
        <f t="shared" si="10"/>
        <v>547.10084232544057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0.56569994661567491</v>
      </c>
      <c r="D19">
        <f t="shared" si="2"/>
        <v>0.30707596920451663</v>
      </c>
      <c r="E19" s="4">
        <f>Input!I20</f>
        <v>105.86510214285714</v>
      </c>
      <c r="F19">
        <f t="shared" si="3"/>
        <v>105.04928242857143</v>
      </c>
      <c r="G19">
        <f t="shared" si="4"/>
        <v>74.599626212880437</v>
      </c>
      <c r="H19">
        <f t="shared" si="5"/>
        <v>927.1815636537691</v>
      </c>
      <c r="I19">
        <f t="shared" si="6"/>
        <v>2234559.5766059202</v>
      </c>
      <c r="N19">
        <f>Input!J20</f>
        <v>18.231074428571432</v>
      </c>
      <c r="O19">
        <f t="shared" si="7"/>
        <v>17.914736142857148</v>
      </c>
      <c r="P19">
        <f t="shared" si="8"/>
        <v>4.6698430039310814</v>
      </c>
      <c r="Q19">
        <f t="shared" si="9"/>
        <v>175.42719426157078</v>
      </c>
      <c r="R19">
        <f t="shared" si="10"/>
        <v>527.42154977451389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0.6010561932791546</v>
      </c>
      <c r="D20">
        <f t="shared" si="2"/>
        <v>0.34818606002037988</v>
      </c>
      <c r="E20" s="4">
        <f>Input!I21</f>
        <v>128.108678</v>
      </c>
      <c r="F20">
        <f t="shared" si="3"/>
        <v>127.29285828571429</v>
      </c>
      <c r="G20">
        <f t="shared" si="4"/>
        <v>82.958681506984121</v>
      </c>
      <c r="H20">
        <f t="shared" si="5"/>
        <v>1965.5192306476972</v>
      </c>
      <c r="I20">
        <f t="shared" si="6"/>
        <v>2209638.4775585136</v>
      </c>
      <c r="N20">
        <f>Input!J21</f>
        <v>22.243575857142858</v>
      </c>
      <c r="O20">
        <f t="shared" si="7"/>
        <v>21.927237571428574</v>
      </c>
      <c r="P20">
        <f t="shared" si="8"/>
        <v>5.0817575733488072</v>
      </c>
      <c r="Q20">
        <f t="shared" si="9"/>
        <v>283.77019636570554</v>
      </c>
      <c r="R20">
        <f t="shared" si="10"/>
        <v>508.67144329739767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0.6364124399426343</v>
      </c>
      <c r="D21">
        <f t="shared" si="2"/>
        <v>0.39197389748178713</v>
      </c>
      <c r="E21" s="4">
        <f>Input!I22</f>
        <v>153.65715642857143</v>
      </c>
      <c r="F21">
        <f t="shared" si="3"/>
        <v>152.84133671428572</v>
      </c>
      <c r="G21">
        <f t="shared" si="4"/>
        <v>91.492256746343102</v>
      </c>
      <c r="H21">
        <f t="shared" si="5"/>
        <v>3763.7096129130177</v>
      </c>
      <c r="I21">
        <f t="shared" si="6"/>
        <v>2184341.2315646913</v>
      </c>
      <c r="N21">
        <f>Input!J22</f>
        <v>25.548478428571428</v>
      </c>
      <c r="O21">
        <f t="shared" si="7"/>
        <v>25.232140142857144</v>
      </c>
      <c r="P21">
        <f t="shared" si="8"/>
        <v>5.4757409544189057</v>
      </c>
      <c r="Q21">
        <f t="shared" si="9"/>
        <v>390.31530889292304</v>
      </c>
      <c r="R21">
        <f t="shared" si="10"/>
        <v>491.05506426008833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0.671768686606114</v>
      </c>
      <c r="D22">
        <f t="shared" si="2"/>
        <v>0.43845059991945495</v>
      </c>
      <c r="E22" s="4">
        <f>Input!I23</f>
        <v>181.42832742857144</v>
      </c>
      <c r="F22">
        <f t="shared" si="3"/>
        <v>180.61250771428573</v>
      </c>
      <c r="G22">
        <f t="shared" si="4"/>
        <v>100.150235735555</v>
      </c>
      <c r="H22">
        <f t="shared" si="5"/>
        <v>6474.1772119792358</v>
      </c>
      <c r="I22">
        <f t="shared" si="6"/>
        <v>2158824.04260991</v>
      </c>
      <c r="N22">
        <f>Input!J23</f>
        <v>27.77117100000001</v>
      </c>
      <c r="O22">
        <f t="shared" si="7"/>
        <v>27.454832714285725</v>
      </c>
      <c r="P22">
        <f t="shared" si="8"/>
        <v>5.8468484947096293</v>
      </c>
      <c r="Q22">
        <f t="shared" si="9"/>
        <v>466.90498203344958</v>
      </c>
      <c r="R22">
        <f t="shared" si="10"/>
        <v>474.74547532100382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0.70712493326959369</v>
      </c>
      <c r="D23">
        <f t="shared" si="2"/>
        <v>0.48762672629179027</v>
      </c>
      <c r="E23" s="4">
        <f>Input!I24</f>
        <v>213.52001328571427</v>
      </c>
      <c r="F23">
        <f t="shared" si="3"/>
        <v>212.70419357142856</v>
      </c>
      <c r="G23">
        <f t="shared" si="4"/>
        <v>108.88335640787757</v>
      </c>
      <c r="H23">
        <f t="shared" si="5"/>
        <v>10778.76622934057</v>
      </c>
      <c r="I23">
        <f t="shared" si="6"/>
        <v>2133237.2712454181</v>
      </c>
      <c r="N23">
        <f>Input!J24</f>
        <v>32.091685857142835</v>
      </c>
      <c r="O23">
        <f t="shared" si="7"/>
        <v>31.775347571428551</v>
      </c>
      <c r="P23">
        <f t="shared" si="8"/>
        <v>6.1905858721473708</v>
      </c>
      <c r="Q23">
        <f t="shared" si="9"/>
        <v>654.58003120900526</v>
      </c>
      <c r="R23">
        <f t="shared" si="10"/>
        <v>459.88448063011737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0.74248117993307328</v>
      </c>
      <c r="D24">
        <f t="shared" si="2"/>
        <v>0.53951233169689417</v>
      </c>
      <c r="E24" s="4">
        <f>Input!I25</f>
        <v>249.82399314285718</v>
      </c>
      <c r="F24">
        <f t="shared" si="3"/>
        <v>249.00817342857147</v>
      </c>
      <c r="G24">
        <f t="shared" si="4"/>
        <v>117.64371153797421</v>
      </c>
      <c r="H24">
        <f t="shared" si="5"/>
        <v>17256.621847806178</v>
      </c>
      <c r="I24">
        <f t="shared" si="6"/>
        <v>2107723.9559475412</v>
      </c>
      <c r="N24">
        <f>Input!J25</f>
        <v>36.303979857142906</v>
      </c>
      <c r="O24">
        <f t="shared" si="7"/>
        <v>35.987641571428618</v>
      </c>
      <c r="P24">
        <f t="shared" si="8"/>
        <v>6.5029736638430036</v>
      </c>
      <c r="Q24">
        <f t="shared" si="9"/>
        <v>869.34564162060906</v>
      </c>
      <c r="R24">
        <f t="shared" si="10"/>
        <v>446.58380600737587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0.77783742659655297</v>
      </c>
      <c r="D25">
        <f t="shared" si="2"/>
        <v>0.59411701492231905</v>
      </c>
      <c r="E25" s="4">
        <f>Input!I26</f>
        <v>291.20603485714287</v>
      </c>
      <c r="F25">
        <f t="shared" si="3"/>
        <v>290.39021514285713</v>
      </c>
      <c r="G25">
        <f t="shared" si="4"/>
        <v>126.38520994344212</v>
      </c>
      <c r="H25">
        <f t="shared" si="5"/>
        <v>26897.641730460138</v>
      </c>
      <c r="I25">
        <f t="shared" si="6"/>
        <v>2082418.5506609736</v>
      </c>
      <c r="N25">
        <f>Input!J26</f>
        <v>41.382041714285691</v>
      </c>
      <c r="O25">
        <f t="shared" si="7"/>
        <v>41.065703428571403</v>
      </c>
      <c r="P25">
        <f t="shared" si="8"/>
        <v>6.780599558564842</v>
      </c>
      <c r="Q25">
        <f t="shared" si="9"/>
        <v>1175.4683473771388</v>
      </c>
      <c r="R25">
        <f t="shared" si="10"/>
        <v>434.92700728583895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0.81319367326003267</v>
      </c>
      <c r="D26">
        <f t="shared" si="2"/>
        <v>0.65144995949398521</v>
      </c>
      <c r="E26" s="4">
        <f>Input!I27</f>
        <v>337.89922971428575</v>
      </c>
      <c r="F26">
        <f t="shared" si="3"/>
        <v>337.08341000000001</v>
      </c>
      <c r="G26">
        <f t="shared" si="4"/>
        <v>135.06399269152712</v>
      </c>
      <c r="H26">
        <f t="shared" si="5"/>
        <v>40811.844969654921</v>
      </c>
      <c r="I26">
        <f t="shared" si="6"/>
        <v>2057445.8851948343</v>
      </c>
      <c r="N26">
        <f>Input!J27</f>
        <v>46.693194857142885</v>
      </c>
      <c r="O26">
        <f t="shared" si="7"/>
        <v>46.376856571428597</v>
      </c>
      <c r="P26">
        <f t="shared" si="8"/>
        <v>7.0206575000525522</v>
      </c>
      <c r="Q26">
        <f t="shared" si="9"/>
        <v>1548.9104053457809</v>
      </c>
      <c r="R26">
        <f t="shared" si="10"/>
        <v>424.97186460890885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0.84854991992351236</v>
      </c>
      <c r="D27">
        <f t="shared" si="2"/>
        <v>0.71151996936400419</v>
      </c>
      <c r="E27" s="4">
        <f>Input!I28</f>
        <v>388.93791357142857</v>
      </c>
      <c r="F27">
        <f t="shared" si="3"/>
        <v>388.12209385714283</v>
      </c>
      <c r="G27">
        <f t="shared" si="4"/>
        <v>143.63879981041981</v>
      </c>
      <c r="H27">
        <f t="shared" si="5"/>
        <v>59772.081067936429</v>
      </c>
      <c r="I27">
        <f t="shared" si="6"/>
        <v>2032920.34943462</v>
      </c>
      <c r="N27">
        <f>Input!J28</f>
        <v>51.038683857142814</v>
      </c>
      <c r="O27">
        <f t="shared" si="7"/>
        <v>50.722345571428527</v>
      </c>
      <c r="P27">
        <f t="shared" si="8"/>
        <v>7.2209733944439458</v>
      </c>
      <c r="Q27">
        <f t="shared" si="9"/>
        <v>1892.3693812805284</v>
      </c>
      <c r="R27">
        <f t="shared" si="10"/>
        <v>416.75302854483027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0.88390616658699206</v>
      </c>
      <c r="D28">
        <f t="shared" si="2"/>
        <v>0.7743355001370491</v>
      </c>
      <c r="E28" s="4">
        <f>Input!I29</f>
        <v>444.39700857142861</v>
      </c>
      <c r="F28">
        <f t="shared" si="3"/>
        <v>443.58118885714288</v>
      </c>
      <c r="G28">
        <f t="shared" si="4"/>
        <v>152.07128406651876</v>
      </c>
      <c r="H28">
        <f t="shared" si="5"/>
        <v>84978.024591038717</v>
      </c>
      <c r="I28">
        <f t="shared" si="6"/>
        <v>2008945.2971260922</v>
      </c>
      <c r="N28">
        <f>Input!J29</f>
        <v>55.459095000000048</v>
      </c>
      <c r="O28">
        <f t="shared" si="7"/>
        <v>55.14275671428576</v>
      </c>
      <c r="P28">
        <f t="shared" si="8"/>
        <v>7.3800173598695471</v>
      </c>
      <c r="Q28">
        <f t="shared" si="9"/>
        <v>2281.2792706378991</v>
      </c>
      <c r="R28">
        <f t="shared" si="10"/>
        <v>410.28470797200106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0.91926241325047175</v>
      </c>
      <c r="D29">
        <f t="shared" si="2"/>
        <v>0.83990468655319617</v>
      </c>
      <c r="E29" s="4">
        <f>Input!I30</f>
        <v>502.67817400000007</v>
      </c>
      <c r="F29">
        <f t="shared" si="3"/>
        <v>501.86235428571433</v>
      </c>
      <c r="G29">
        <f t="shared" si="4"/>
        <v>160.32626947463083</v>
      </c>
      <c r="H29">
        <f t="shared" si="5"/>
        <v>116646.8972280836</v>
      </c>
      <c r="I29">
        <f t="shared" si="6"/>
        <v>1985612.6604260034</v>
      </c>
      <c r="N29">
        <f>Input!J30</f>
        <v>58.281165428571455</v>
      </c>
      <c r="O29">
        <f t="shared" si="7"/>
        <v>57.964827142857168</v>
      </c>
      <c r="P29">
        <f t="shared" si="8"/>
        <v>7.4969028289194739</v>
      </c>
      <c r="Q29">
        <f t="shared" si="9"/>
        <v>2547.0113845573433</v>
      </c>
      <c r="R29">
        <f t="shared" si="10"/>
        <v>405.56322625055714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0.95461865991395145</v>
      </c>
      <c r="D30">
        <f t="shared" si="2"/>
        <v>0.90823536680586436</v>
      </c>
      <c r="E30" s="4">
        <f>Input!I31</f>
        <v>561.24237900000003</v>
      </c>
      <c r="F30">
        <f t="shared" si="3"/>
        <v>560.42655928571435</v>
      </c>
      <c r="G30">
        <f t="shared" si="4"/>
        <v>168.37195332412102</v>
      </c>
      <c r="H30">
        <f t="shared" si="5"/>
        <v>153706.8140557002</v>
      </c>
      <c r="I30">
        <f t="shared" si="6"/>
        <v>1963002.7625956351</v>
      </c>
      <c r="N30">
        <f>Input!J31</f>
        <v>58.564204999999959</v>
      </c>
      <c r="O30">
        <f t="shared" si="7"/>
        <v>58.247866714285671</v>
      </c>
      <c r="P30">
        <f t="shared" si="8"/>
        <v>7.5713731253293455</v>
      </c>
      <c r="Q30">
        <f t="shared" si="9"/>
        <v>2568.1070024715318</v>
      </c>
      <c r="R30">
        <f t="shared" si="10"/>
        <v>402.5693169928042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0.98997490657743104</v>
      </c>
      <c r="D31">
        <f t="shared" si="2"/>
        <v>0.97933510416548364</v>
      </c>
      <c r="E31" s="4">
        <f>Input!I32</f>
        <v>621.19680742857145</v>
      </c>
      <c r="F31">
        <f t="shared" si="3"/>
        <v>620.38098771428577</v>
      </c>
      <c r="G31">
        <f t="shared" si="4"/>
        <v>176.18005159990278</v>
      </c>
      <c r="H31">
        <f t="shared" si="5"/>
        <v>197314.47164489419</v>
      </c>
      <c r="I31">
        <f t="shared" si="6"/>
        <v>1941184.3131846851</v>
      </c>
      <c r="N31">
        <f>Input!J32</f>
        <v>59.954428428571418</v>
      </c>
      <c r="O31">
        <f t="shared" si="7"/>
        <v>59.638090142857131</v>
      </c>
      <c r="P31">
        <f t="shared" si="8"/>
        <v>7.6037764162239219</v>
      </c>
      <c r="Q31">
        <f t="shared" si="9"/>
        <v>2707.569805001689</v>
      </c>
      <c r="R31">
        <f t="shared" si="10"/>
        <v>401.27007927718927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1.0253311532409108</v>
      </c>
      <c r="D32">
        <f t="shared" si="2"/>
        <v>1.0532112062948951</v>
      </c>
      <c r="E32" s="4">
        <f>Input!I33</f>
        <v>681.6840161428571</v>
      </c>
      <c r="F32">
        <f t="shared" si="3"/>
        <v>680.86819642857142</v>
      </c>
      <c r="G32">
        <f t="shared" si="4"/>
        <v>183.72588872512105</v>
      </c>
      <c r="H32">
        <f t="shared" si="5"/>
        <v>247150.47410871211</v>
      </c>
      <c r="I32">
        <f t="shared" si="6"/>
        <v>1920214.5678206596</v>
      </c>
      <c r="N32">
        <f>Input!J33</f>
        <v>60.487208714285657</v>
      </c>
      <c r="O32">
        <f t="shared" si="7"/>
        <v>60.170870428571369</v>
      </c>
      <c r="P32">
        <f t="shared" si="8"/>
        <v>7.5950301834146288</v>
      </c>
      <c r="Q32">
        <f t="shared" si="9"/>
        <v>2764.2189774842432</v>
      </c>
      <c r="R32">
        <f t="shared" si="10"/>
        <v>401.62056006640768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1.0606873999043904</v>
      </c>
      <c r="D33">
        <f t="shared" si="2"/>
        <v>1.1298707425755181</v>
      </c>
      <c r="E33" s="4">
        <f>Input!I34</f>
        <v>740.95582000000002</v>
      </c>
      <c r="F33">
        <f t="shared" si="3"/>
        <v>740.14000028571434</v>
      </c>
      <c r="G33">
        <f t="shared" si="4"/>
        <v>190.98843352795691</v>
      </c>
      <c r="H33">
        <f t="shared" si="5"/>
        <v>301567.44327249972</v>
      </c>
      <c r="I33">
        <f t="shared" si="6"/>
        <v>1900139.633251654</v>
      </c>
      <c r="N33">
        <f>Input!J34</f>
        <v>59.271803857142913</v>
      </c>
      <c r="O33">
        <f t="shared" si="7"/>
        <v>58.955465571428626</v>
      </c>
      <c r="P33">
        <f t="shared" si="8"/>
        <v>7.54657655601412</v>
      </c>
      <c r="Q33">
        <f t="shared" si="9"/>
        <v>2642.8738697992057</v>
      </c>
      <c r="R33">
        <f t="shared" si="10"/>
        <v>403.56497504860192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1.0960436465678702</v>
      </c>
      <c r="D34">
        <f t="shared" si="2"/>
        <v>1.209320559709874</v>
      </c>
      <c r="E34" s="4">
        <f>Input!I35</f>
        <v>798.10482742857141</v>
      </c>
      <c r="F34">
        <f t="shared" si="3"/>
        <v>797.28900771428573</v>
      </c>
      <c r="G34">
        <f t="shared" si="4"/>
        <v>197.95028421738587</v>
      </c>
      <c r="H34">
        <f t="shared" si="5"/>
        <v>359206.9054828934</v>
      </c>
      <c r="I34">
        <f t="shared" si="6"/>
        <v>1880994.8975283541</v>
      </c>
      <c r="N34">
        <f>Input!J35</f>
        <v>57.149007428571394</v>
      </c>
      <c r="O34">
        <f t="shared" si="7"/>
        <v>56.832669142857107</v>
      </c>
      <c r="P34">
        <f t="shared" si="8"/>
        <v>7.4603299981878495</v>
      </c>
      <c r="Q34">
        <f t="shared" si="9"/>
        <v>2437.62787261624</v>
      </c>
      <c r="R34">
        <f t="shared" si="10"/>
        <v>407.03761507003321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1.1313998932313498</v>
      </c>
      <c r="D35">
        <f t="shared" si="2"/>
        <v>1.2915672958229996</v>
      </c>
      <c r="E35" s="4">
        <f>Input!I36</f>
        <v>856.25279785714281</v>
      </c>
      <c r="F35">
        <f t="shared" si="3"/>
        <v>855.43697814285713</v>
      </c>
      <c r="G35">
        <f t="shared" si="4"/>
        <v>204.59760592511213</v>
      </c>
      <c r="H35">
        <f t="shared" si="5"/>
        <v>423591.8884287884</v>
      </c>
      <c r="I35">
        <f t="shared" si="6"/>
        <v>1862805.5650732841</v>
      </c>
      <c r="N35">
        <f>Input!J36</f>
        <v>58.147970428571398</v>
      </c>
      <c r="O35">
        <f t="shared" si="7"/>
        <v>57.83163214285711</v>
      </c>
      <c r="P35">
        <f t="shared" si="8"/>
        <v>7.3386189481637141</v>
      </c>
      <c r="Q35">
        <f t="shared" si="9"/>
        <v>2549.5443814794817</v>
      </c>
      <c r="R35">
        <f t="shared" si="10"/>
        <v>411.96351168747947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1.1667561398948294</v>
      </c>
      <c r="D36">
        <f t="shared" si="2"/>
        <v>1.3766173932504004</v>
      </c>
      <c r="E36" s="4">
        <f>Input!I37</f>
        <v>914.96684728571438</v>
      </c>
      <c r="F36">
        <f t="shared" si="3"/>
        <v>914.1510275714287</v>
      </c>
      <c r="G36">
        <f t="shared" si="4"/>
        <v>210.92002502062141</v>
      </c>
      <c r="H36">
        <f t="shared" si="5"/>
        <v>494533.84294861351</v>
      </c>
      <c r="I36">
        <f t="shared" si="6"/>
        <v>1845587.2767775201</v>
      </c>
      <c r="N36">
        <f>Input!J37</f>
        <v>58.71404942857157</v>
      </c>
      <c r="O36">
        <f t="shared" si="7"/>
        <v>58.397711142857283</v>
      </c>
      <c r="P36">
        <f t="shared" si="8"/>
        <v>7.1841230573673203</v>
      </c>
      <c r="Q36">
        <f t="shared" si="9"/>
        <v>2622.8316045902393</v>
      </c>
      <c r="R36">
        <f t="shared" si="10"/>
        <v>418.25895110382419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1.2021123865583092</v>
      </c>
      <c r="D37">
        <f t="shared" si="2"/>
        <v>1.4644771101716423</v>
      </c>
      <c r="E37" s="4">
        <f>Input!I38</f>
        <v>973.11481771428578</v>
      </c>
      <c r="F37">
        <f t="shared" si="3"/>
        <v>972.2989980000001</v>
      </c>
      <c r="G37">
        <f t="shared" si="4"/>
        <v>216.91048492490728</v>
      </c>
      <c r="H37">
        <f t="shared" si="5"/>
        <v>570611.80568579957</v>
      </c>
      <c r="I37">
        <f t="shared" si="6"/>
        <v>1829346.7960870115</v>
      </c>
      <c r="N37">
        <f>Input!J38</f>
        <v>58.147970428571398</v>
      </c>
      <c r="O37">
        <f t="shared" si="7"/>
        <v>57.83163214285711</v>
      </c>
      <c r="P37">
        <f t="shared" si="8"/>
        <v>6.9998076830970479</v>
      </c>
      <c r="Q37">
        <f t="shared" si="9"/>
        <v>2583.8743779078613</v>
      </c>
      <c r="R37">
        <f t="shared" si="10"/>
        <v>425.83193084398761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1.2374686332217888</v>
      </c>
      <c r="D38">
        <f t="shared" si="2"/>
        <v>1.5551525312252275</v>
      </c>
      <c r="E38" s="4">
        <f>Input!I39</f>
        <v>1030.8465535714288</v>
      </c>
      <c r="F38">
        <f t="shared" si="3"/>
        <v>1030.0307338571431</v>
      </c>
      <c r="G38">
        <f t="shared" si="4"/>
        <v>222.5650685316856</v>
      </c>
      <c r="H38">
        <f t="shared" si="5"/>
        <v>652000.8006794838</v>
      </c>
      <c r="I38">
        <f t="shared" si="6"/>
        <v>1814082.7431925908</v>
      </c>
      <c r="N38">
        <f>Input!J39</f>
        <v>57.731735857143008</v>
      </c>
      <c r="O38">
        <f t="shared" si="7"/>
        <v>57.41539757142872</v>
      </c>
      <c r="P38">
        <f t="shared" si="8"/>
        <v>6.7888572473602586</v>
      </c>
      <c r="Q38">
        <f t="shared" si="9"/>
        <v>2563.0465851845297</v>
      </c>
      <c r="R38">
        <f t="shared" si="10"/>
        <v>434.58264886645316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1.2728248798852686</v>
      </c>
      <c r="D39">
        <f t="shared" si="2"/>
        <v>1.6486495772209944</v>
      </c>
      <c r="E39" s="4">
        <f>Input!I40</f>
        <v>1089.6604992857142</v>
      </c>
      <c r="F39">
        <f t="shared" si="3"/>
        <v>1088.8446795714285</v>
      </c>
      <c r="G39">
        <f t="shared" si="4"/>
        <v>227.88279259258292</v>
      </c>
      <c r="H39">
        <f t="shared" si="5"/>
        <v>741255.37083017442</v>
      </c>
      <c r="I39">
        <f t="shared" si="6"/>
        <v>1799786.3608253247</v>
      </c>
      <c r="N39">
        <f>Input!J40</f>
        <v>58.81394571428541</v>
      </c>
      <c r="O39">
        <f t="shared" si="7"/>
        <v>58.497607428571122</v>
      </c>
      <c r="P39">
        <f t="shared" si="8"/>
        <v>6.5546089925273474</v>
      </c>
      <c r="Q39">
        <f t="shared" si="9"/>
        <v>2698.075086526846</v>
      </c>
      <c r="R39">
        <f t="shared" si="10"/>
        <v>444.40410199403482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1.3081811265487482</v>
      </c>
      <c r="D40">
        <f t="shared" si="2"/>
        <v>1.7449740140500734</v>
      </c>
      <c r="E40" s="4">
        <f>Input!I41</f>
        <v>1151.0467747142857</v>
      </c>
      <c r="F40">
        <f t="shared" si="3"/>
        <v>1150.230955</v>
      </c>
      <c r="G40">
        <f t="shared" si="4"/>
        <v>232.86537953835514</v>
      </c>
      <c r="H40">
        <f t="shared" si="5"/>
        <v>841559.59904207487</v>
      </c>
      <c r="I40">
        <f t="shared" si="6"/>
        <v>1786442.2966974694</v>
      </c>
      <c r="N40">
        <f>Input!J41</f>
        <v>61.38627542857148</v>
      </c>
      <c r="O40">
        <f t="shared" si="7"/>
        <v>61.069937142857192</v>
      </c>
      <c r="P40">
        <f t="shared" si="8"/>
        <v>6.3004885465667888</v>
      </c>
      <c r="Q40">
        <f t="shared" si="9"/>
        <v>2999.6924995416966</v>
      </c>
      <c r="R40">
        <f t="shared" si="10"/>
        <v>455.18285168655598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1.343537373212228</v>
      </c>
      <c r="D41">
        <f t="shared" si="2"/>
        <v>1.8441314608789419</v>
      </c>
      <c r="E41" s="4">
        <f>Input!I42</f>
        <v>1215.8628229999999</v>
      </c>
      <c r="F41">
        <f t="shared" si="3"/>
        <v>1215.0470032857143</v>
      </c>
      <c r="G41">
        <f t="shared" si="4"/>
        <v>237.51701219850924</v>
      </c>
      <c r="H41">
        <f t="shared" si="5"/>
        <v>955564.88347495103</v>
      </c>
      <c r="I41">
        <f t="shared" si="6"/>
        <v>1774029.3892459793</v>
      </c>
      <c r="N41">
        <f>Input!J42</f>
        <v>64.81604828571426</v>
      </c>
      <c r="O41">
        <f t="shared" si="7"/>
        <v>64.499709999999979</v>
      </c>
      <c r="P41">
        <f t="shared" si="8"/>
        <v>6.0299485628586131</v>
      </c>
      <c r="Q41">
        <f t="shared" si="9"/>
        <v>3418.7130025162232</v>
      </c>
      <c r="R41">
        <f t="shared" si="10"/>
        <v>466.79999262090934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1.3788936198757076</v>
      </c>
      <c r="D42">
        <f t="shared" si="2"/>
        <v>1.9461273977026778</v>
      </c>
      <c r="E42" s="4">
        <f>Input!I43</f>
        <v>1280.2626367142857</v>
      </c>
      <c r="F42">
        <f t="shared" si="3"/>
        <v>1279.446817</v>
      </c>
      <c r="G42">
        <f t="shared" si="4"/>
        <v>241.84407675648188</v>
      </c>
      <c r="H42">
        <f t="shared" si="5"/>
        <v>1076619.4465608578</v>
      </c>
      <c r="I42">
        <f t="shared" si="6"/>
        <v>1762521.4449707407</v>
      </c>
      <c r="N42">
        <f>Input!J43</f>
        <v>64.399813714285756</v>
      </c>
      <c r="O42">
        <f t="shared" si="7"/>
        <v>64.083475428571475</v>
      </c>
      <c r="P42">
        <f t="shared" si="8"/>
        <v>5.7464115285460444</v>
      </c>
      <c r="Q42">
        <f t="shared" si="9"/>
        <v>3403.2130244756499</v>
      </c>
      <c r="R42">
        <f t="shared" si="10"/>
        <v>479.13233566265183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1.4142498665391874</v>
      </c>
      <c r="D43">
        <f t="shared" si="2"/>
        <v>2.0509671723229261</v>
      </c>
      <c r="E43" s="4">
        <f>Input!I44</f>
        <v>1344.762346857143</v>
      </c>
      <c r="F43">
        <f t="shared" si="3"/>
        <v>1343.9465271428573</v>
      </c>
      <c r="G43">
        <f t="shared" si="4"/>
        <v>245.85489904889366</v>
      </c>
      <c r="H43">
        <f t="shared" si="5"/>
        <v>1205805.2236900518</v>
      </c>
      <c r="I43">
        <f t="shared" si="6"/>
        <v>1751887.9972671275</v>
      </c>
      <c r="N43">
        <f>Input!J44</f>
        <v>64.499710142857339</v>
      </c>
      <c r="O43">
        <f t="shared" si="7"/>
        <v>64.183371857143058</v>
      </c>
      <c r="P43">
        <f t="shared" si="8"/>
        <v>5.4532176479438199</v>
      </c>
      <c r="Q43">
        <f t="shared" si="9"/>
        <v>3449.2310134363233</v>
      </c>
      <c r="R43">
        <f t="shared" si="10"/>
        <v>492.05379379387114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1.449606113202667</v>
      </c>
      <c r="D44">
        <f t="shared" si="2"/>
        <v>2.1586560068078602</v>
      </c>
      <c r="E44" s="4">
        <f>Input!I45</f>
        <v>1410.0196037142855</v>
      </c>
      <c r="F44">
        <f t="shared" si="3"/>
        <v>1409.2037839999998</v>
      </c>
      <c r="G44">
        <f t="shared" si="4"/>
        <v>249.55947899926608</v>
      </c>
      <c r="H44">
        <f t="shared" si="5"/>
        <v>1344774.9141206348</v>
      </c>
      <c r="I44">
        <f t="shared" si="6"/>
        <v>1742095.0381982736</v>
      </c>
      <c r="N44">
        <f>Input!J45</f>
        <v>65.257256857142465</v>
      </c>
      <c r="O44">
        <f t="shared" si="7"/>
        <v>64.940918571428185</v>
      </c>
      <c r="P44">
        <f t="shared" si="8"/>
        <v>5.1535785105518483</v>
      </c>
      <c r="Q44">
        <f t="shared" si="9"/>
        <v>3574.526031554869</v>
      </c>
      <c r="R44">
        <f t="shared" si="10"/>
        <v>505.43693924293336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1.4849623598661466</v>
      </c>
      <c r="D45">
        <f t="shared" si="2"/>
        <v>2.2691990034844753</v>
      </c>
      <c r="E45" s="4">
        <f>Input!I46</f>
        <v>1473.320558285714</v>
      </c>
      <c r="F45">
        <f t="shared" si="3"/>
        <v>1472.5047385714283</v>
      </c>
      <c r="G45">
        <f t="shared" si="4"/>
        <v>252.96922758416233</v>
      </c>
      <c r="H45">
        <f t="shared" si="5"/>
        <v>1487266.8625589719</v>
      </c>
      <c r="I45">
        <f t="shared" si="6"/>
        <v>1733105.7161139348</v>
      </c>
      <c r="N45">
        <f>Input!J46</f>
        <v>63.30095457142852</v>
      </c>
      <c r="O45">
        <f t="shared" si="7"/>
        <v>62.984616285714232</v>
      </c>
      <c r="P45">
        <f t="shared" si="8"/>
        <v>4.850537053360771</v>
      </c>
      <c r="Q45">
        <f t="shared" si="9"/>
        <v>3379.5711681935495</v>
      </c>
      <c r="R45">
        <f t="shared" si="10"/>
        <v>519.15468382464201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1.5203186065296264</v>
      </c>
      <c r="D46">
        <f t="shared" si="2"/>
        <v>2.3826011505075395</v>
      </c>
      <c r="E46" s="4">
        <f>Input!I47</f>
        <v>1535.3561597142857</v>
      </c>
      <c r="F46">
        <f t="shared" si="3"/>
        <v>1534.54034</v>
      </c>
      <c r="G46">
        <f t="shared" si="4"/>
        <v>256.09671027888265</v>
      </c>
      <c r="H46">
        <f t="shared" si="5"/>
        <v>1634418.1143745054</v>
      </c>
      <c r="I46">
        <f t="shared" si="6"/>
        <v>1724880.9933864262</v>
      </c>
      <c r="N46">
        <f>Input!J47</f>
        <v>62.035601428571681</v>
      </c>
      <c r="O46">
        <f t="shared" si="7"/>
        <v>61.719263142857393</v>
      </c>
      <c r="P46">
        <f t="shared" si="8"/>
        <v>4.546934130566151</v>
      </c>
      <c r="Q46">
        <f t="shared" si="9"/>
        <v>3268.675204689679</v>
      </c>
      <c r="R46">
        <f t="shared" si="10"/>
        <v>533.08202321543263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1.5556748531931059</v>
      </c>
      <c r="D47">
        <f t="shared" si="2"/>
        <v>2.4988673270443775</v>
      </c>
      <c r="E47" s="4">
        <f>Input!I48</f>
        <v>1596.5592918571426</v>
      </c>
      <c r="F47">
        <f t="shared" si="3"/>
        <v>1595.7434721428569</v>
      </c>
      <c r="G47">
        <f t="shared" si="4"/>
        <v>258.95540043668217</v>
      </c>
      <c r="H47">
        <f t="shared" si="5"/>
        <v>1787002.3486559133</v>
      </c>
      <c r="I47">
        <f t="shared" si="6"/>
        <v>1717380.2597935472</v>
      </c>
      <c r="N47">
        <f>Input!J48</f>
        <v>61.20313214285693</v>
      </c>
      <c r="O47">
        <f t="shared" si="7"/>
        <v>60.886793857142642</v>
      </c>
      <c r="P47">
        <f t="shared" si="8"/>
        <v>4.245381816081566</v>
      </c>
      <c r="Q47">
        <f t="shared" si="9"/>
        <v>3208.2495580052582</v>
      </c>
      <c r="R47">
        <f t="shared" si="10"/>
        <v>547.09777991598548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1.5910310998565858</v>
      </c>
      <c r="D48">
        <f t="shared" si="2"/>
        <v>2.6180023081102526</v>
      </c>
      <c r="E48" s="4">
        <f>Input!I49</f>
        <v>1656.2972782857144</v>
      </c>
      <c r="F48">
        <f t="shared" si="3"/>
        <v>1655.4814585714287</v>
      </c>
      <c r="G48">
        <f t="shared" si="4"/>
        <v>261.55944553572641</v>
      </c>
      <c r="H48">
        <f t="shared" si="5"/>
        <v>1943018.5784255047</v>
      </c>
      <c r="I48">
        <f t="shared" si="6"/>
        <v>1710561.8982324977</v>
      </c>
      <c r="N48">
        <f>Input!J49</f>
        <v>59.73798642857173</v>
      </c>
      <c r="O48">
        <f t="shared" si="7"/>
        <v>59.421648142857443</v>
      </c>
      <c r="P48">
        <f t="shared" si="8"/>
        <v>3.9482433901356897</v>
      </c>
      <c r="Q48">
        <f t="shared" si="9"/>
        <v>3077.2986348592926</v>
      </c>
      <c r="R48">
        <f t="shared" si="10"/>
        <v>561.08627888139733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1.6263873465200653</v>
      </c>
      <c r="D49">
        <f t="shared" si="2"/>
        <v>2.740010769085194</v>
      </c>
      <c r="E49" s="4">
        <f>Input!I50</f>
        <v>1715.136198142857</v>
      </c>
      <c r="F49">
        <f t="shared" si="3"/>
        <v>1714.3203784285713</v>
      </c>
      <c r="G49">
        <f t="shared" si="4"/>
        <v>263.92344869664839</v>
      </c>
      <c r="H49">
        <f t="shared" si="5"/>
        <v>2103651.2537757885</v>
      </c>
      <c r="I49">
        <f t="shared" si="6"/>
        <v>1704383.800499748</v>
      </c>
      <c r="N49">
        <f>Input!J50</f>
        <v>58.838919857142628</v>
      </c>
      <c r="O49">
        <f t="shared" si="7"/>
        <v>58.52258157142834</v>
      </c>
      <c r="P49">
        <f t="shared" si="8"/>
        <v>3.6576198046597015</v>
      </c>
      <c r="Q49">
        <f t="shared" si="9"/>
        <v>3010.1640296689843</v>
      </c>
      <c r="R49">
        <f t="shared" si="10"/>
        <v>574.93889372132264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1.6617435931835451</v>
      </c>
      <c r="D50">
        <f t="shared" si="2"/>
        <v>2.8648972899398464</v>
      </c>
      <c r="E50" s="4">
        <f>Input!I51</f>
        <v>1772.1936338571431</v>
      </c>
      <c r="F50">
        <f t="shared" si="3"/>
        <v>1771.3778141428575</v>
      </c>
      <c r="G50">
        <f t="shared" si="4"/>
        <v>266.06226734448092</v>
      </c>
      <c r="H50">
        <f t="shared" si="5"/>
        <v>2265974.8954328955</v>
      </c>
      <c r="I50">
        <f t="shared" si="6"/>
        <v>1698803.8318236326</v>
      </c>
      <c r="N50">
        <f>Input!J51</f>
        <v>57.057435714286157</v>
      </c>
      <c r="O50">
        <f t="shared" si="7"/>
        <v>56.741097428571869</v>
      </c>
      <c r="P50">
        <f t="shared" si="8"/>
        <v>3.3753422860937325</v>
      </c>
      <c r="Q50">
        <f t="shared" si="9"/>
        <v>2847.9038219269314</v>
      </c>
      <c r="R50">
        <f t="shared" si="10"/>
        <v>588.55540918825716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1.6970998398470247</v>
      </c>
      <c r="D51">
        <f t="shared" si="2"/>
        <v>2.9926663591949136</v>
      </c>
      <c r="E51" s="4">
        <f>Input!I52</f>
        <v>1828.0939375714286</v>
      </c>
      <c r="F51">
        <f t="shared" si="3"/>
        <v>1827.2781178571429</v>
      </c>
      <c r="G51">
        <f t="shared" si="4"/>
        <v>267.99083037433974</v>
      </c>
      <c r="H51">
        <f t="shared" si="5"/>
        <v>2431376.8449054779</v>
      </c>
      <c r="I51">
        <f t="shared" si="6"/>
        <v>1693780.2436937809</v>
      </c>
      <c r="N51">
        <f>Input!J52</f>
        <v>55.900303714285428</v>
      </c>
      <c r="O51">
        <f t="shared" si="7"/>
        <v>55.58396542857114</v>
      </c>
      <c r="P51">
        <f t="shared" si="8"/>
        <v>3.1029706206934011</v>
      </c>
      <c r="Q51">
        <f t="shared" si="9"/>
        <v>2754.2548160244905</v>
      </c>
      <c r="R51">
        <f t="shared" si="10"/>
        <v>601.84515639255528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1.7324560865105043</v>
      </c>
      <c r="D52">
        <f t="shared" si="2"/>
        <v>3.1233223776362888</v>
      </c>
      <c r="E52" s="4">
        <f>Input!I53</f>
        <v>1883.7777992857141</v>
      </c>
      <c r="F52">
        <f t="shared" si="3"/>
        <v>1882.9619795714284</v>
      </c>
      <c r="G52">
        <f t="shared" si="4"/>
        <v>269.7239746913113</v>
      </c>
      <c r="H52">
        <f t="shared" si="5"/>
        <v>2602536.860389581</v>
      </c>
      <c r="I52">
        <f t="shared" si="6"/>
        <v>1689272.0352987237</v>
      </c>
      <c r="N52">
        <f>Input!J53</f>
        <v>55.683861714285513</v>
      </c>
      <c r="O52">
        <f t="shared" si="7"/>
        <v>55.367523428571225</v>
      </c>
      <c r="P52">
        <f t="shared" si="8"/>
        <v>2.8417965775015261</v>
      </c>
      <c r="Q52">
        <f t="shared" si="9"/>
        <v>2758.9519812331841</v>
      </c>
      <c r="R52">
        <f t="shared" si="10"/>
        <v>614.72788973777654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1.7678123331739841</v>
      </c>
      <c r="D53">
        <f t="shared" si="2"/>
        <v>3.2568696618056565</v>
      </c>
      <c r="E53" s="4">
        <f>Input!I54</f>
        <v>1938.0131645714282</v>
      </c>
      <c r="F53">
        <f t="shared" si="3"/>
        <v>1937.1973448571425</v>
      </c>
      <c r="G53">
        <f t="shared" si="4"/>
        <v>271.27630154052792</v>
      </c>
      <c r="H53">
        <f t="shared" si="5"/>
        <v>2775292.9225651175</v>
      </c>
      <c r="I53">
        <f t="shared" si="6"/>
        <v>1685239.2645639211</v>
      </c>
      <c r="N53">
        <f>Input!J54</f>
        <v>54.235365285714124</v>
      </c>
      <c r="O53">
        <f t="shared" si="7"/>
        <v>53.919026999999836</v>
      </c>
      <c r="P53">
        <f t="shared" si="8"/>
        <v>2.5928518580960822</v>
      </c>
      <c r="Q53">
        <f t="shared" si="9"/>
        <v>2634.376254697379</v>
      </c>
      <c r="R53">
        <f t="shared" si="10"/>
        <v>627.1343879040337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1.8031685798374637</v>
      </c>
      <c r="D54">
        <f t="shared" si="2"/>
        <v>3.3933124472844152</v>
      </c>
      <c r="E54" s="4">
        <f>Input!I55</f>
        <v>1988.6772372857142</v>
      </c>
      <c r="F54">
        <f t="shared" si="3"/>
        <v>1987.8614175714285</v>
      </c>
      <c r="G54">
        <f t="shared" si="4"/>
        <v>272.66205263050193</v>
      </c>
      <c r="H54">
        <f t="shared" si="5"/>
        <v>2941908.8614937579</v>
      </c>
      <c r="I54">
        <f t="shared" si="6"/>
        <v>1681643.3103798833</v>
      </c>
      <c r="N54">
        <f>Input!J55</f>
        <v>50.664072714286021</v>
      </c>
      <c r="O54">
        <f t="shared" si="7"/>
        <v>50.347734428571734</v>
      </c>
      <c r="P54">
        <f t="shared" si="8"/>
        <v>2.3569199194712875</v>
      </c>
      <c r="Q54">
        <f t="shared" si="9"/>
        <v>2303.118277246886</v>
      </c>
      <c r="R54">
        <f t="shared" si="10"/>
        <v>639.00677435824832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1.8385248265009435</v>
      </c>
      <c r="D55">
        <f t="shared" si="2"/>
        <v>3.5326548917870193</v>
      </c>
      <c r="E55" s="4">
        <f>Input!I56</f>
        <v>2035.3038347142858</v>
      </c>
      <c r="F55">
        <f t="shared" si="3"/>
        <v>2034.4880150000001</v>
      </c>
      <c r="G55">
        <f t="shared" si="4"/>
        <v>273.89500568665949</v>
      </c>
      <c r="H55">
        <f t="shared" si="5"/>
        <v>3099687.744443005</v>
      </c>
      <c r="I55">
        <f t="shared" si="6"/>
        <v>1678447.0881260594</v>
      </c>
      <c r="N55">
        <f>Input!J56</f>
        <v>46.626597428571586</v>
      </c>
      <c r="O55">
        <f t="shared" si="7"/>
        <v>46.310259142857298</v>
      </c>
      <c r="P55">
        <f t="shared" si="8"/>
        <v>2.1345509957040067</v>
      </c>
      <c r="Q55">
        <f t="shared" si="9"/>
        <v>1951.493190302466</v>
      </c>
      <c r="R55">
        <f t="shared" si="10"/>
        <v>650.2985650282568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1.8738810731644231</v>
      </c>
      <c r="D56">
        <f t="shared" si="2"/>
        <v>3.6749010780782712</v>
      </c>
      <c r="E56" s="4">
        <f>Input!I57</f>
        <v>2078.5089837142859</v>
      </c>
      <c r="F56">
        <f t="shared" si="3"/>
        <v>2077.6931640000003</v>
      </c>
      <c r="G56">
        <f t="shared" si="4"/>
        <v>274.9883887560577</v>
      </c>
      <c r="H56">
        <f t="shared" si="5"/>
        <v>3249744.5066873133</v>
      </c>
      <c r="I56">
        <f t="shared" si="6"/>
        <v>1675615.2210322826</v>
      </c>
      <c r="N56">
        <f>Input!J57</f>
        <v>43.205149000000119</v>
      </c>
      <c r="O56">
        <f t="shared" si="7"/>
        <v>42.888810714285832</v>
      </c>
      <c r="P56">
        <f t="shared" si="8"/>
        <v>1.9260796435801424</v>
      </c>
      <c r="Q56">
        <f t="shared" si="9"/>
        <v>1677.9453367709571</v>
      </c>
      <c r="R56">
        <f t="shared" si="10"/>
        <v>660.97446131978222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1.9092373198279029</v>
      </c>
      <c r="D57">
        <f t="shared" si="2"/>
        <v>3.820055016727784</v>
      </c>
      <c r="E57" s="4">
        <f>Input!I58</f>
        <v>2118.8004908571429</v>
      </c>
      <c r="F57">
        <f t="shared" si="3"/>
        <v>2117.9846711428572</v>
      </c>
      <c r="G57">
        <f t="shared" si="4"/>
        <v>275.95481232015959</v>
      </c>
      <c r="H57">
        <f t="shared" si="5"/>
        <v>3393074.0007943674</v>
      </c>
      <c r="I57">
        <f t="shared" si="6"/>
        <v>1673114.1702769741</v>
      </c>
      <c r="N57">
        <f>Input!J58</f>
        <v>40.291507142856972</v>
      </c>
      <c r="O57">
        <f t="shared" si="7"/>
        <v>39.975168857142684</v>
      </c>
      <c r="P57">
        <f t="shared" si="8"/>
        <v>1.7316441548381665</v>
      </c>
      <c r="Q57">
        <f t="shared" si="9"/>
        <v>1462.567181655776</v>
      </c>
      <c r="R57">
        <f t="shared" si="10"/>
        <v>671.00991516097929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1.9445935664913825</v>
      </c>
      <c r="D58">
        <f t="shared" si="2"/>
        <v>3.9681206487135419</v>
      </c>
      <c r="E58" s="4">
        <f>Input!I59</f>
        <v>2154.4468201428576</v>
      </c>
      <c r="F58">
        <f t="shared" si="3"/>
        <v>2153.631000428572</v>
      </c>
      <c r="G58">
        <f t="shared" si="4"/>
        <v>276.80621806038096</v>
      </c>
      <c r="H58">
        <f t="shared" si="5"/>
        <v>3522471.2637114068</v>
      </c>
      <c r="I58">
        <f t="shared" si="6"/>
        <v>1670912.3270014292</v>
      </c>
      <c r="N58">
        <f>Input!J59</f>
        <v>35.646329285714728</v>
      </c>
      <c r="O58">
        <f t="shared" si="7"/>
        <v>35.32999100000044</v>
      </c>
      <c r="P58">
        <f t="shared" si="8"/>
        <v>1.5512072105460879</v>
      </c>
      <c r="Q58">
        <f t="shared" si="9"/>
        <v>1141.006234294704</v>
      </c>
      <c r="R58">
        <f t="shared" si="10"/>
        <v>680.39049900685416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1.9799498131548621</v>
      </c>
      <c r="D59">
        <f t="shared" si="2"/>
        <v>4.1191018478854797</v>
      </c>
      <c r="E59" s="4">
        <f>Input!I60</f>
        <v>2187.4125985714286</v>
      </c>
      <c r="F59">
        <f t="shared" si="3"/>
        <v>2186.5967788571429</v>
      </c>
      <c r="G59">
        <f t="shared" si="4"/>
        <v>277.55384295962386</v>
      </c>
      <c r="H59">
        <f t="shared" si="5"/>
        <v>3644444.931100219</v>
      </c>
      <c r="I59">
        <f t="shared" si="6"/>
        <v>1668980.0696240943</v>
      </c>
      <c r="N59">
        <f>Input!J60</f>
        <v>32.965778428570957</v>
      </c>
      <c r="O59">
        <f t="shared" si="7"/>
        <v>32.649440142856669</v>
      </c>
      <c r="P59">
        <f t="shared" si="8"/>
        <v>1.3845771985900424</v>
      </c>
      <c r="Q59">
        <f t="shared" si="9"/>
        <v>977.49165492377631</v>
      </c>
      <c r="R59">
        <f t="shared" si="10"/>
        <v>689.1111176840385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2.0153060598183417</v>
      </c>
      <c r="D60">
        <f t="shared" si="2"/>
        <v>4.2730024232989736</v>
      </c>
      <c r="E60" s="4">
        <f>Input!I61</f>
        <v>2217.2732671428575</v>
      </c>
      <c r="F60">
        <f t="shared" si="3"/>
        <v>2216.4574474285719</v>
      </c>
      <c r="G60">
        <f t="shared" si="4"/>
        <v>278.20819730970373</v>
      </c>
      <c r="H60">
        <f t="shared" si="5"/>
        <v>3756810.1555863544</v>
      </c>
      <c r="I60">
        <f t="shared" si="6"/>
        <v>1667289.7899703614</v>
      </c>
      <c r="N60">
        <f>Input!J61</f>
        <v>29.86066857142896</v>
      </c>
      <c r="O60">
        <f t="shared" si="7"/>
        <v>29.544330285714675</v>
      </c>
      <c r="P60">
        <f t="shared" si="8"/>
        <v>1.2314296704725605</v>
      </c>
      <c r="Q60">
        <f t="shared" si="9"/>
        <v>801.62034124857723</v>
      </c>
      <c r="R60">
        <f t="shared" si="10"/>
        <v>697.17510071545303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2.0506623064818217</v>
      </c>
      <c r="D61">
        <f t="shared" si="2"/>
        <v>4.4298261214273129</v>
      </c>
      <c r="E61" s="4">
        <f>Input!I62</f>
        <v>2244.3784628571429</v>
      </c>
      <c r="F61">
        <f t="shared" si="3"/>
        <v>2243.5626431428573</v>
      </c>
      <c r="G61">
        <f t="shared" si="4"/>
        <v>278.77905512602223</v>
      </c>
      <c r="H61">
        <f t="shared" si="5"/>
        <v>3860374.5477403081</v>
      </c>
      <c r="I61">
        <f t="shared" si="6"/>
        <v>1665815.8917954818</v>
      </c>
      <c r="N61">
        <f>Input!J62</f>
        <v>27.105195714285401</v>
      </c>
      <c r="O61">
        <f t="shared" si="7"/>
        <v>26.788857428571117</v>
      </c>
      <c r="P61">
        <f t="shared" si="8"/>
        <v>1.091328475786542</v>
      </c>
      <c r="Q61">
        <f t="shared" si="9"/>
        <v>660.36299427920142</v>
      </c>
      <c r="R61">
        <f t="shared" si="10"/>
        <v>704.59321356168732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2.0860185531453013</v>
      </c>
      <c r="D62">
        <f t="shared" si="2"/>
        <v>4.5895766282614101</v>
      </c>
      <c r="E62" s="4">
        <f>Input!I63</f>
        <v>2269.7354732857143</v>
      </c>
      <c r="F62">
        <f t="shared" si="3"/>
        <v>2268.9196535714286</v>
      </c>
      <c r="G62">
        <f t="shared" si="4"/>
        <v>279.27545544285857</v>
      </c>
      <c r="H62">
        <f t="shared" si="5"/>
        <v>3958684.0351466802</v>
      </c>
      <c r="I62">
        <f t="shared" si="6"/>
        <v>1664534.7652752143</v>
      </c>
      <c r="N62">
        <f>Input!J63</f>
        <v>25.357010428571357</v>
      </c>
      <c r="O62">
        <f t="shared" si="7"/>
        <v>25.040672142857073</v>
      </c>
      <c r="P62">
        <f t="shared" si="8"/>
        <v>0.96374617916605443</v>
      </c>
      <c r="Q62">
        <f t="shared" si="9"/>
        <v>579.69836386105862</v>
      </c>
      <c r="R62">
        <f t="shared" si="10"/>
        <v>711.3826243590371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2.1213747998087809</v>
      </c>
      <c r="D63">
        <f t="shared" si="2"/>
        <v>4.7522575713043516</v>
      </c>
      <c r="E63" s="4">
        <f>Input!I64</f>
        <v>2292.4285824285712</v>
      </c>
      <c r="F63">
        <f t="shared" si="3"/>
        <v>2291.6127627142855</v>
      </c>
      <c r="G63">
        <f t="shared" si="4"/>
        <v>279.70571297053942</v>
      </c>
      <c r="H63">
        <f t="shared" si="5"/>
        <v>4047769.9768085843</v>
      </c>
      <c r="I63">
        <f t="shared" si="6"/>
        <v>1663424.7409762556</v>
      </c>
      <c r="N63">
        <f>Input!J64</f>
        <v>22.693109142856883</v>
      </c>
      <c r="O63">
        <f t="shared" si="7"/>
        <v>22.376770857142599</v>
      </c>
      <c r="P63">
        <f t="shared" si="8"/>
        <v>0.84808343274076692</v>
      </c>
      <c r="Q63">
        <f t="shared" si="9"/>
        <v>463.48438221759756</v>
      </c>
      <c r="R63">
        <f t="shared" si="10"/>
        <v>717.56585957570462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2.1567310464722604</v>
      </c>
      <c r="D64">
        <f t="shared" si="2"/>
        <v>4.9178725214677153</v>
      </c>
      <c r="E64" s="4">
        <f>Input!I65</f>
        <v>2313.4484285714284</v>
      </c>
      <c r="F64">
        <f t="shared" si="3"/>
        <v>2312.6326088571427</v>
      </c>
      <c r="G64">
        <f t="shared" si="4"/>
        <v>280.07743663447667</v>
      </c>
      <c r="H64">
        <f t="shared" si="5"/>
        <v>4131280.5281291115</v>
      </c>
      <c r="I64">
        <f t="shared" si="6"/>
        <v>1662466.0267027314</v>
      </c>
      <c r="N64">
        <f>Input!J65</f>
        <v>21.019846142857205</v>
      </c>
      <c r="O64">
        <f t="shared" si="7"/>
        <v>20.70350785714292</v>
      </c>
      <c r="P64">
        <f t="shared" si="8"/>
        <v>0.74368704492494619</v>
      </c>
      <c r="Q64">
        <f t="shared" si="9"/>
        <v>398.39444685584976</v>
      </c>
      <c r="R64">
        <f t="shared" si="10"/>
        <v>723.16977791367924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2.1920872931357405</v>
      </c>
      <c r="D65">
        <f t="shared" si="2"/>
        <v>5.0864249948760394</v>
      </c>
      <c r="E65" s="4">
        <f>Input!I66</f>
        <v>2335.6836795714285</v>
      </c>
      <c r="F65">
        <f t="shared" si="3"/>
        <v>2334.8678598571428</v>
      </c>
      <c r="G65">
        <f t="shared" si="4"/>
        <v>280.39755458047546</v>
      </c>
      <c r="H65">
        <f t="shared" si="5"/>
        <v>4220848.2352636019</v>
      </c>
      <c r="I65">
        <f t="shared" si="6"/>
        <v>1661640.6304532422</v>
      </c>
      <c r="N65">
        <f>Input!J66</f>
        <v>22.235251000000062</v>
      </c>
      <c r="O65">
        <f t="shared" si="7"/>
        <v>21.918912714285778</v>
      </c>
      <c r="P65">
        <f t="shared" si="8"/>
        <v>0.64986655184768849</v>
      </c>
      <c r="Q65">
        <f t="shared" si="9"/>
        <v>452.37232465992247</v>
      </c>
      <c r="R65">
        <f t="shared" si="10"/>
        <v>728.22458710768842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2.2274435397992201</v>
      </c>
      <c r="D66">
        <f t="shared" si="2"/>
        <v>5.257918454585325</v>
      </c>
      <c r="E66" s="4">
        <f>Input!I67</f>
        <v>2356.6369281428565</v>
      </c>
      <c r="F66">
        <f t="shared" si="3"/>
        <v>2355.8211084285708</v>
      </c>
      <c r="G66">
        <f t="shared" si="4"/>
        <v>280.67234431568755</v>
      </c>
      <c r="H66">
        <f t="shared" si="5"/>
        <v>4306242.3931992268</v>
      </c>
      <c r="I66">
        <f t="shared" si="6"/>
        <v>1660932.2725228365</v>
      </c>
      <c r="N66">
        <f>Input!J67</f>
        <v>20.953248571428048</v>
      </c>
      <c r="O66">
        <f t="shared" si="7"/>
        <v>20.636910285713764</v>
      </c>
      <c r="P66">
        <f t="shared" si="8"/>
        <v>0.5659091593023986</v>
      </c>
      <c r="Q66">
        <f t="shared" si="9"/>
        <v>402.84508621640623</v>
      </c>
      <c r="R66">
        <f t="shared" si="10"/>
        <v>732.76292333536321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2.2627997864626996</v>
      </c>
      <c r="D67">
        <f t="shared" si="2"/>
        <v>5.4323563122209926</v>
      </c>
      <c r="E67" s="4">
        <f>Input!I68</f>
        <v>2377.0990200000001</v>
      </c>
      <c r="F67">
        <f t="shared" si="3"/>
        <v>2376.2832002857144</v>
      </c>
      <c r="G67">
        <f t="shared" si="4"/>
        <v>280.90746675518147</v>
      </c>
      <c r="H67">
        <f t="shared" si="5"/>
        <v>4390599.4646686194</v>
      </c>
      <c r="I67">
        <f t="shared" si="6"/>
        <v>1660326.289553826</v>
      </c>
      <c r="N67">
        <f>Input!J68</f>
        <v>20.462091857143605</v>
      </c>
      <c r="O67">
        <f t="shared" si="7"/>
        <v>20.145753571429321</v>
      </c>
      <c r="P67">
        <f t="shared" si="8"/>
        <v>0.49109297952412728</v>
      </c>
      <c r="Q67">
        <f t="shared" si="9"/>
        <v>386.30568298299107</v>
      </c>
      <c r="R67">
        <f t="shared" si="10"/>
        <v>736.81900802966209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2.2981560331261792</v>
      </c>
      <c r="D68">
        <f t="shared" ref="D68:D83" si="13">POWER(C68,$AB$3)</f>
        <v>5.6097419295402311</v>
      </c>
      <c r="E68" s="4">
        <f>Input!I69</f>
        <v>2396.2624598571429</v>
      </c>
      <c r="F68">
        <f t="shared" ref="F68:F83" si="14">E68-$E$3</f>
        <v>2395.4466401428572</v>
      </c>
      <c r="G68">
        <f t="shared" ref="G68:G83" si="15">$Z$3*(1-EXP(-1*D68))</f>
        <v>281.10800305566863</v>
      </c>
      <c r="H68">
        <f t="shared" ref="H68:H83" si="16">(F68-G68)^2</f>
        <v>4470427.8722797101</v>
      </c>
      <c r="I68">
        <f t="shared" ref="I68:I83" si="17">(G68-$J$4)^2</f>
        <v>1659809.5330865958</v>
      </c>
      <c r="N68">
        <f>Input!J69</f>
        <v>19.163439857142748</v>
      </c>
      <c r="O68">
        <f t="shared" ref="O68:O83" si="18">N68-$N$3</f>
        <v>18.847101571428464</v>
      </c>
      <c r="P68">
        <f t="shared" ref="P68:P83" si="19">POWER(C68,$AB$3)*EXP(-D68)*$Z$3*$AA$3*$AB$3</f>
        <v>0.42469853749203162</v>
      </c>
      <c r="Q68">
        <f t="shared" ref="Q68:Q83" si="20">(O68-P68)^2</f>
        <v>339.38493354479033</v>
      </c>
      <c r="R68">
        <f t="shared" ref="R68:R83" si="21">(P68-$S$4)^2</f>
        <v>740.42789219778501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2.3335122797896588</v>
      </c>
      <c r="D69">
        <f t="shared" si="13"/>
        <v>5.7900786199233947</v>
      </c>
      <c r="E69" s="4">
        <f>Input!I70</f>
        <v>2414.1272478571432</v>
      </c>
      <c r="F69">
        <f t="shared" si="14"/>
        <v>2413.3114281428575</v>
      </c>
      <c r="G69">
        <f t="shared" si="15"/>
        <v>281.27849323622036</v>
      </c>
      <c r="H69">
        <f t="shared" si="16"/>
        <v>4545564.4355266076</v>
      </c>
      <c r="I69">
        <f t="shared" si="17"/>
        <v>1659370.2648943204</v>
      </c>
      <c r="N69">
        <f>Input!J70</f>
        <v>17.864788000000317</v>
      </c>
      <c r="O69">
        <f t="shared" si="18"/>
        <v>17.548449714286033</v>
      </c>
      <c r="P69">
        <f t="shared" si="19"/>
        <v>0.36601856521840587</v>
      </c>
      <c r="Q69">
        <f t="shared" si="20"/>
        <v>295.23594019244939</v>
      </c>
      <c r="R69">
        <f t="shared" si="21"/>
        <v>743.62479406712646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2.3688685264531388</v>
      </c>
      <c r="D70">
        <f t="shared" si="13"/>
        <v>5.9733696497986877</v>
      </c>
      <c r="E70" s="4">
        <f>Input!I71</f>
        <v>2431.2428137142856</v>
      </c>
      <c r="F70">
        <f t="shared" si="14"/>
        <v>2430.4269939999999</v>
      </c>
      <c r="G70">
        <f t="shared" si="15"/>
        <v>281.42297570702243</v>
      </c>
      <c r="H70">
        <f t="shared" si="16"/>
        <v>4618218.2706393637</v>
      </c>
      <c r="I70">
        <f t="shared" si="17"/>
        <v>1658998.0511111708</v>
      </c>
      <c r="N70">
        <f>Input!J71</f>
        <v>17.115565857142428</v>
      </c>
      <c r="O70">
        <f t="shared" si="18"/>
        <v>16.799227571428144</v>
      </c>
      <c r="P70">
        <f t="shared" si="19"/>
        <v>0.31436613933610574</v>
      </c>
      <c r="Q70">
        <f t="shared" si="20"/>
        <v>271.75065643527557</v>
      </c>
      <c r="R70">
        <f t="shared" si="21"/>
        <v>746.4445321115677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2.4042247731166184</v>
      </c>
      <c r="D71">
        <f t="shared" si="13"/>
        <v>6.1596182400040709</v>
      </c>
      <c r="E71" s="4">
        <f>Input!I72</f>
        <v>2448.0420411428568</v>
      </c>
      <c r="F71">
        <f t="shared" si="14"/>
        <v>2447.2262214285711</v>
      </c>
      <c r="G71">
        <f t="shared" si="15"/>
        <v>281.54502694805132</v>
      </c>
      <c r="H71">
        <f t="shared" si="16"/>
        <v>4690175.0361265717</v>
      </c>
      <c r="I71">
        <f t="shared" si="17"/>
        <v>1658683.656888929</v>
      </c>
      <c r="N71">
        <f>Input!J72</f>
        <v>16.799227428571157</v>
      </c>
      <c r="O71">
        <f t="shared" si="18"/>
        <v>16.482889142856873</v>
      </c>
      <c r="P71">
        <f t="shared" si="19"/>
        <v>0.26908124720313531</v>
      </c>
      <c r="Q71">
        <f t="shared" si="20"/>
        <v>262.88756647716349</v>
      </c>
      <c r="R71">
        <f t="shared" si="21"/>
        <v>748.92105232553092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2.439581019780098</v>
      </c>
      <c r="D72">
        <f t="shared" si="13"/>
        <v>6.3488275670900762</v>
      </c>
      <c r="E72" s="4">
        <f>Input!I73</f>
        <v>2463.8339809999998</v>
      </c>
      <c r="F72">
        <f t="shared" si="14"/>
        <v>2463.0181612857141</v>
      </c>
      <c r="G72">
        <f t="shared" si="15"/>
        <v>281.64780069722673</v>
      </c>
      <c r="H72">
        <f t="shared" si="16"/>
        <v>4758376.6500539482</v>
      </c>
      <c r="I72">
        <f t="shared" si="17"/>
        <v>1658418.9430479435</v>
      </c>
      <c r="N72">
        <f>Input!J73</f>
        <v>15.791939857143007</v>
      </c>
      <c r="O72">
        <f t="shared" si="18"/>
        <v>15.475601571428721</v>
      </c>
      <c r="P72">
        <f t="shared" si="19"/>
        <v>0.22953588989962456</v>
      </c>
      <c r="Q72">
        <f t="shared" si="20"/>
        <v>232.44251876549927</v>
      </c>
      <c r="R72">
        <f t="shared" si="21"/>
        <v>751.08704603193917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2.4749372664435776</v>
      </c>
      <c r="D73">
        <f t="shared" si="13"/>
        <v>6.5410007645668822</v>
      </c>
      <c r="E73" s="4">
        <f>Input!I74</f>
        <v>2479.5842974285711</v>
      </c>
      <c r="F73">
        <f t="shared" si="14"/>
        <v>2478.7684777142854</v>
      </c>
      <c r="G73">
        <f t="shared" si="15"/>
        <v>281.73406611983501</v>
      </c>
      <c r="H73">
        <f t="shared" si="16"/>
        <v>4826960.2057301728</v>
      </c>
      <c r="I73">
        <f t="shared" si="17"/>
        <v>1658196.7659301616</v>
      </c>
      <c r="N73">
        <f>Input!J74</f>
        <v>15.750316428571296</v>
      </c>
      <c r="O73">
        <f t="shared" si="18"/>
        <v>15.43397814285701</v>
      </c>
      <c r="P73">
        <f t="shared" si="19"/>
        <v>0.19513784727350064</v>
      </c>
      <c r="Q73">
        <f t="shared" si="20"/>
        <v>232.2222535542997</v>
      </c>
      <c r="R73">
        <f t="shared" si="21"/>
        <v>752.97365252305826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2.5102935131070576</v>
      </c>
      <c r="D74">
        <f t="shared" si="13"/>
        <v>6.7361409240988213</v>
      </c>
      <c r="E74" s="4">
        <f>Input!I75</f>
        <v>2493.7945458571426</v>
      </c>
      <c r="F74">
        <f t="shared" si="14"/>
        <v>2492.9787261428569</v>
      </c>
      <c r="G74">
        <f t="shared" si="15"/>
        <v>281.80624453606163</v>
      </c>
      <c r="H74">
        <f t="shared" si="16"/>
        <v>4889283.7434151536</v>
      </c>
      <c r="I74">
        <f t="shared" si="17"/>
        <v>1658010.8814187588</v>
      </c>
      <c r="N74">
        <f>Input!J75</f>
        <v>14.210248428571504</v>
      </c>
      <c r="O74">
        <f t="shared" si="18"/>
        <v>13.893910142857218</v>
      </c>
      <c r="P74">
        <f t="shared" si="19"/>
        <v>0.16533324111325381</v>
      </c>
      <c r="Q74">
        <f t="shared" si="20"/>
        <v>188.47382374709787</v>
      </c>
      <c r="R74">
        <f t="shared" si="21"/>
        <v>754.61023940405903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2.5456497597705372</v>
      </c>
      <c r="D75">
        <f t="shared" si="13"/>
        <v>6.9342510966492492</v>
      </c>
      <c r="E75" s="4">
        <f>Input!I76</f>
        <v>2507.0141560000002</v>
      </c>
      <c r="F75">
        <f t="shared" si="14"/>
        <v>2506.1983362857145</v>
      </c>
      <c r="G75">
        <f t="shared" si="15"/>
        <v>281.86644438002315</v>
      </c>
      <c r="H75">
        <f t="shared" si="16"/>
        <v>4947652.3653487526</v>
      </c>
      <c r="I75">
        <f t="shared" si="17"/>
        <v>1657855.8538639075</v>
      </c>
      <c r="N75">
        <f>Input!J76</f>
        <v>13.219610142857618</v>
      </c>
      <c r="O75">
        <f t="shared" si="18"/>
        <v>12.903271857143332</v>
      </c>
      <c r="P75">
        <f t="shared" si="19"/>
        <v>0.13960803820761347</v>
      </c>
      <c r="Q75">
        <f t="shared" si="20"/>
        <v>162.91111408280872</v>
      </c>
      <c r="R75">
        <f t="shared" si="21"/>
        <v>756.02425258393055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2.5810060064340168</v>
      </c>
      <c r="D76">
        <f t="shared" si="13"/>
        <v>7.135334293578528</v>
      </c>
      <c r="E76" s="4">
        <f>Input!I77</f>
        <v>2519.4012970000003</v>
      </c>
      <c r="F76">
        <f t="shared" si="14"/>
        <v>2518.5854772857147</v>
      </c>
      <c r="G76">
        <f t="shared" si="15"/>
        <v>281.91649415089535</v>
      </c>
      <c r="H76">
        <f t="shared" si="16"/>
        <v>5002688.1401173472</v>
      </c>
      <c r="I76">
        <f t="shared" si="17"/>
        <v>1657726.9704498025</v>
      </c>
      <c r="N76">
        <f>Input!J77</f>
        <v>12.387141000000156</v>
      </c>
      <c r="O76">
        <f t="shared" si="18"/>
        <v>12.07080271428587</v>
      </c>
      <c r="P76">
        <f t="shared" si="19"/>
        <v>0.1174886361754952</v>
      </c>
      <c r="Q76">
        <f t="shared" si="20"/>
        <v>142.88171744995171</v>
      </c>
      <c r="R76">
        <f t="shared" si="21"/>
        <v>757.24112737198686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2.6163622530974964</v>
      </c>
      <c r="D77">
        <f t="shared" si="13"/>
        <v>7.3393934876975999</v>
      </c>
      <c r="E77" s="4">
        <f>Input!I78</f>
        <v>2530.789475</v>
      </c>
      <c r="F77">
        <f t="shared" si="14"/>
        <v>2529.9736552857144</v>
      </c>
      <c r="G77">
        <f t="shared" si="15"/>
        <v>281.95797319411554</v>
      </c>
      <c r="H77">
        <f t="shared" si="16"/>
        <v>5053574.5069297571</v>
      </c>
      <c r="I77">
        <f t="shared" si="17"/>
        <v>1657620.1613556643</v>
      </c>
      <c r="N77">
        <f>Input!J78</f>
        <v>11.388177999999698</v>
      </c>
      <c r="O77">
        <f t="shared" si="18"/>
        <v>11.071839714285412</v>
      </c>
      <c r="P77">
        <f t="shared" si="19"/>
        <v>9.8541672229170693E-2</v>
      </c>
      <c r="Q77">
        <f t="shared" si="20"/>
        <v>120.41326991979533</v>
      </c>
      <c r="R77">
        <f t="shared" si="21"/>
        <v>758.28425202032486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2.651718499760976</v>
      </c>
      <c r="D78">
        <f t="shared" si="13"/>
        <v>7.5464316142796042</v>
      </c>
      <c r="E78" s="4">
        <f>Input!I79</f>
        <v>2542.0527827142855</v>
      </c>
      <c r="F78">
        <f t="shared" si="14"/>
        <v>2541.2369629999998</v>
      </c>
      <c r="G78">
        <f t="shared" si="15"/>
        <v>281.99224021806299</v>
      </c>
      <c r="H78">
        <f t="shared" si="16"/>
        <v>5104186.7174180299</v>
      </c>
      <c r="I78">
        <f t="shared" si="17"/>
        <v>1657531.9259037389</v>
      </c>
      <c r="N78">
        <f>Input!J79</f>
        <v>11.263307714285475</v>
      </c>
      <c r="O78">
        <f t="shared" si="18"/>
        <v>10.946969428571188</v>
      </c>
      <c r="P78">
        <f t="shared" si="19"/>
        <v>8.2373189184885759E-2</v>
      </c>
      <c r="Q78">
        <f t="shared" si="20"/>
        <v>118.03945144488701</v>
      </c>
      <c r="R78">
        <f t="shared" si="21"/>
        <v>759.17497523235409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2.687074746424456</v>
      </c>
      <c r="D79">
        <f t="shared" si="13"/>
        <v>7.7564515720317067</v>
      </c>
      <c r="E79" s="4">
        <f>Input!I80</f>
        <v>2552.5835175714287</v>
      </c>
      <c r="F79">
        <f t="shared" si="14"/>
        <v>2551.767697857143</v>
      </c>
      <c r="G79">
        <f t="shared" si="15"/>
        <v>282.02045950923156</v>
      </c>
      <c r="H79">
        <f t="shared" si="16"/>
        <v>5151752.5259879716</v>
      </c>
      <c r="I79">
        <f t="shared" si="17"/>
        <v>1657459.2647502818</v>
      </c>
      <c r="N79">
        <f>Input!J80</f>
        <v>10.530734857143216</v>
      </c>
      <c r="O79">
        <f t="shared" si="18"/>
        <v>10.21439657142893</v>
      </c>
      <c r="P79">
        <f t="shared" si="19"/>
        <v>6.8627284751167583E-2</v>
      </c>
      <c r="Q79">
        <f t="shared" si="20"/>
        <v>102.93663441849378</v>
      </c>
      <c r="R79">
        <f t="shared" si="21"/>
        <v>759.93264956711755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2.7224309930879356</v>
      </c>
      <c r="D80">
        <f t="shared" si="13"/>
        <v>7.9694562240291882</v>
      </c>
      <c r="E80" s="4">
        <f>Input!I81</f>
        <v>2562.8728362857146</v>
      </c>
      <c r="F80">
        <f t="shared" si="14"/>
        <v>2562.0570165714289</v>
      </c>
      <c r="G80">
        <f t="shared" si="15"/>
        <v>282.04362485708305</v>
      </c>
      <c r="H80">
        <f t="shared" si="16"/>
        <v>5198461.0663967542</v>
      </c>
      <c r="I80">
        <f t="shared" si="17"/>
        <v>1657399.6180605609</v>
      </c>
      <c r="N80">
        <f>Input!J81</f>
        <v>10.289318714285855</v>
      </c>
      <c r="O80">
        <f t="shared" si="18"/>
        <v>9.9729804285715691</v>
      </c>
      <c r="P80">
        <f t="shared" si="19"/>
        <v>5.6984360056477709E-2</v>
      </c>
      <c r="Q80">
        <f t="shared" si="20"/>
        <v>98.326978030806757</v>
      </c>
      <c r="R80">
        <f t="shared" si="21"/>
        <v>760.57470324628832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2.7577872397514152</v>
      </c>
      <c r="D81">
        <f t="shared" si="13"/>
        <v>8.1854483986138256</v>
      </c>
      <c r="E81" s="4">
        <f>Input!I82</f>
        <v>2573.020635285714</v>
      </c>
      <c r="F81">
        <f t="shared" si="14"/>
        <v>2572.2048155714283</v>
      </c>
      <c r="G81">
        <f t="shared" si="15"/>
        <v>282.06258123906349</v>
      </c>
      <c r="H81">
        <f t="shared" si="16"/>
        <v>5244751.4534728359</v>
      </c>
      <c r="I81">
        <f t="shared" si="17"/>
        <v>1657350.8095149472</v>
      </c>
      <c r="N81">
        <f>Input!J82</f>
        <v>10.147798999999395</v>
      </c>
      <c r="O81">
        <f t="shared" si="18"/>
        <v>9.8314607142851091</v>
      </c>
      <c r="P81">
        <f t="shared" si="19"/>
        <v>4.715907211847236E-2</v>
      </c>
      <c r="Q81">
        <f t="shared" si="20"/>
        <v>95.732558624904755</v>
      </c>
      <c r="R81">
        <f t="shared" si="21"/>
        <v>761.11673356023971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2.7931434864148947</v>
      </c>
      <c r="D82">
        <f t="shared" si="13"/>
        <v>8.4044308902582632</v>
      </c>
      <c r="E82" s="4">
        <f>Input!I83</f>
        <v>2583.068538</v>
      </c>
      <c r="F82">
        <f t="shared" si="14"/>
        <v>2582.2527182857143</v>
      </c>
      <c r="G82">
        <f t="shared" si="15"/>
        <v>282.07804434735732</v>
      </c>
      <c r="H82">
        <f t="shared" si="16"/>
        <v>5290803.5306274267</v>
      </c>
      <c r="I82">
        <f t="shared" si="17"/>
        <v>1657310.9959187631</v>
      </c>
      <c r="N82">
        <f>Input!J83</f>
        <v>10.04790271428601</v>
      </c>
      <c r="O82">
        <f t="shared" si="18"/>
        <v>9.7315644285717244</v>
      </c>
      <c r="P82">
        <f t="shared" si="19"/>
        <v>3.8898083033656917E-2</v>
      </c>
      <c r="Q82">
        <f t="shared" si="20"/>
        <v>93.947780885926292</v>
      </c>
      <c r="R82">
        <f t="shared" si="21"/>
        <v>761.5726158241489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2.8284997330783748</v>
      </c>
      <c r="D83">
        <f t="shared" si="13"/>
        <v>8.6264064603981492</v>
      </c>
      <c r="E83" s="4">
        <f>Input!I84</f>
        <v>2593.008219714286</v>
      </c>
      <c r="F83">
        <f t="shared" si="14"/>
        <v>2592.1924000000004</v>
      </c>
      <c r="G83">
        <f t="shared" si="15"/>
        <v>282.09061806263145</v>
      </c>
      <c r="H83">
        <f t="shared" si="16"/>
        <v>5336570.2429102063</v>
      </c>
      <c r="I83">
        <f t="shared" si="17"/>
        <v>1657278.6221319549</v>
      </c>
      <c r="N83">
        <f>Input!J84</f>
        <v>9.9396817142860527</v>
      </c>
      <c r="O83">
        <f t="shared" si="18"/>
        <v>9.6233434285717667</v>
      </c>
      <c r="P83">
        <f t="shared" si="19"/>
        <v>3.1977686532384704E-2</v>
      </c>
      <c r="Q83">
        <f t="shared" si="20"/>
        <v>91.994296797566676</v>
      </c>
      <c r="R83">
        <f t="shared" si="21"/>
        <v>761.95462261549551</v>
      </c>
    </row>
    <row r="84" spans="1:18" x14ac:dyDescent="0.25">
      <c r="A84">
        <f>Input!G85</f>
        <v>81</v>
      </c>
      <c r="E84" s="4">
        <f>Input!I85</f>
        <v>2603.3391620000002</v>
      </c>
      <c r="N84">
        <f>Input!J85</f>
        <v>10.330942285714173</v>
      </c>
    </row>
    <row r="85" spans="1:18" x14ac:dyDescent="0.25">
      <c r="A85">
        <f>Input!G86</f>
        <v>82</v>
      </c>
      <c r="E85" s="4">
        <f>Input!I86</f>
        <v>2614.1945597142853</v>
      </c>
      <c r="N85">
        <f>Input!J86</f>
        <v>10.855397714285118</v>
      </c>
    </row>
    <row r="86" spans="1:18" x14ac:dyDescent="0.25">
      <c r="A86">
        <f>Input!G87</f>
        <v>83</v>
      </c>
      <c r="E86" s="4">
        <f>Input!I87</f>
        <v>2625.2580747142856</v>
      </c>
      <c r="N86">
        <f>Input!J87</f>
        <v>11.06351500000028</v>
      </c>
    </row>
    <row r="87" spans="1:18" x14ac:dyDescent="0.25">
      <c r="A87">
        <f>Input!G88</f>
        <v>84</v>
      </c>
      <c r="E87" s="4">
        <f>Input!I88</f>
        <v>2636.2549922857143</v>
      </c>
      <c r="N87">
        <f>Input!J88</f>
        <v>10.996917571428639</v>
      </c>
    </row>
    <row r="88" spans="1:18" x14ac:dyDescent="0.25">
      <c r="A88">
        <f>Input!G89</f>
        <v>85</v>
      </c>
      <c r="E88" s="4">
        <f>Input!I89</f>
        <v>2646.6608567142857</v>
      </c>
      <c r="N88">
        <f>Input!J89</f>
        <v>10.405864428571476</v>
      </c>
    </row>
    <row r="89" spans="1:18" x14ac:dyDescent="0.25">
      <c r="A89">
        <f>Input!G90</f>
        <v>86</v>
      </c>
      <c r="E89" s="4">
        <f>Input!I90</f>
        <v>2656.9668248571429</v>
      </c>
      <c r="N89">
        <f>Input!J90</f>
        <v>10.305968142857182</v>
      </c>
    </row>
    <row r="90" spans="1:18" x14ac:dyDescent="0.25">
      <c r="A90">
        <f>Input!G91</f>
        <v>87</v>
      </c>
      <c r="E90" s="4">
        <f>Input!I91</f>
        <v>2666.8981818571433</v>
      </c>
      <c r="N90">
        <f>Input!J91</f>
        <v>9.9313570000003892</v>
      </c>
    </row>
    <row r="91" spans="1:18" x14ac:dyDescent="0.25">
      <c r="A91">
        <f>Input!G92</f>
        <v>88</v>
      </c>
      <c r="E91" s="4">
        <f>Input!I92</f>
        <v>2676.9377598571423</v>
      </c>
      <c r="N91">
        <f>Input!J92</f>
        <v>10.039577999998983</v>
      </c>
    </row>
    <row r="92" spans="1:18" x14ac:dyDescent="0.25">
      <c r="A92">
        <f>Input!G93</f>
        <v>89</v>
      </c>
      <c r="E92" s="4">
        <f>Input!I93</f>
        <v>2686.0949205714282</v>
      </c>
      <c r="N92">
        <f>Input!J93</f>
        <v>9.1571607142859648</v>
      </c>
    </row>
    <row r="93" spans="1:18" x14ac:dyDescent="0.25">
      <c r="A93">
        <f>Input!G94</f>
        <v>90</v>
      </c>
      <c r="E93" s="4">
        <f>Input!I94</f>
        <v>2694.994015857143</v>
      </c>
      <c r="N93">
        <f>Input!J94</f>
        <v>8.8990952857147931</v>
      </c>
    </row>
    <row r="94" spans="1:18" x14ac:dyDescent="0.25">
      <c r="A94">
        <f>Input!G95</f>
        <v>91</v>
      </c>
      <c r="E94" s="4">
        <f>Input!I95</f>
        <v>2703.0273431428573</v>
      </c>
      <c r="N94">
        <f>Input!J95</f>
        <v>8.0333272857142219</v>
      </c>
    </row>
    <row r="95" spans="1:18" x14ac:dyDescent="0.25">
      <c r="A95">
        <f>Input!G96</f>
        <v>92</v>
      </c>
      <c r="E95" s="4">
        <f>Input!I96</f>
        <v>2711.2854371428575</v>
      </c>
      <c r="N95">
        <f>Input!J96</f>
        <v>8.2580940000002556</v>
      </c>
    </row>
    <row r="96" spans="1:18" x14ac:dyDescent="0.25">
      <c r="A96">
        <f>Input!G97</f>
        <v>93</v>
      </c>
      <c r="E96" s="4">
        <f>Input!I97</f>
        <v>2719.8265707142859</v>
      </c>
      <c r="N96">
        <f>Input!J97</f>
        <v>8.5411335714284178</v>
      </c>
    </row>
    <row r="97" spans="1:14" x14ac:dyDescent="0.25">
      <c r="A97">
        <f>Input!G98</f>
        <v>94</v>
      </c>
      <c r="E97" s="4">
        <f>Input!I98</f>
        <v>2728.8005881428571</v>
      </c>
      <c r="N97">
        <f>Input!J98</f>
        <v>8.9740174285711873</v>
      </c>
    </row>
    <row r="98" spans="1:14" x14ac:dyDescent="0.25">
      <c r="A98">
        <f>Input!G99</f>
        <v>95</v>
      </c>
      <c r="E98" s="4">
        <f>Input!I99</f>
        <v>2738.2241388571429</v>
      </c>
      <c r="N98">
        <f>Input!J99</f>
        <v>9.4235507142857386</v>
      </c>
    </row>
    <row r="99" spans="1:14" x14ac:dyDescent="0.25">
      <c r="A99">
        <f>Input!G100</f>
        <v>96</v>
      </c>
      <c r="E99" s="4">
        <f>Input!I100</f>
        <v>2748.1638205714289</v>
      </c>
      <c r="N99">
        <f>Input!J100</f>
        <v>9.9396817142860527</v>
      </c>
    </row>
    <row r="100" spans="1:14" x14ac:dyDescent="0.25">
      <c r="A100">
        <f>Input!G101</f>
        <v>97</v>
      </c>
      <c r="E100" s="4">
        <f>Input!I101</f>
        <v>2758.6196331428573</v>
      </c>
      <c r="N100">
        <f>Input!J101</f>
        <v>10.455812571428396</v>
      </c>
    </row>
    <row r="101" spans="1:14" x14ac:dyDescent="0.25">
      <c r="A101">
        <f>Input!G102</f>
        <v>98</v>
      </c>
      <c r="E101" s="4">
        <f>Input!I102</f>
        <v>2769.8912655714289</v>
      </c>
      <c r="N101">
        <f>Input!J102</f>
        <v>11.271632428571593</v>
      </c>
    </row>
    <row r="102" spans="1:14" x14ac:dyDescent="0.25">
      <c r="A102">
        <f>Input!G103</f>
        <v>99</v>
      </c>
      <c r="E102" s="4">
        <f>Input!I103</f>
        <v>2780.7882868571428</v>
      </c>
      <c r="N102">
        <f>Input!J103</f>
        <v>10.89702128571389</v>
      </c>
    </row>
    <row r="103" spans="1:14" x14ac:dyDescent="0.25">
      <c r="A103">
        <f>Input!G104</f>
        <v>100</v>
      </c>
      <c r="E103" s="4">
        <f>Input!I104</f>
        <v>2791.6853080000001</v>
      </c>
      <c r="N103">
        <f>Input!J104</f>
        <v>10.897021142857284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0.8158197142857142</v>
      </c>
      <c r="F3">
        <f>E3-$E$3</f>
        <v>0</v>
      </c>
      <c r="G3">
        <f>P3</f>
        <v>0</v>
      </c>
      <c r="H3">
        <f>(F3-G3)^2</f>
        <v>0</v>
      </c>
      <c r="I3">
        <f>(G3-$J$4)^2</f>
        <v>1705647.785045821</v>
      </c>
      <c r="J3" s="2" t="s">
        <v>11</v>
      </c>
      <c r="K3" s="23">
        <f>SUM(H3:H161)</f>
        <v>206979051.84072343</v>
      </c>
      <c r="L3">
        <f>1-(K3/K5)</f>
        <v>-0.60996987333211594</v>
      </c>
      <c r="N3" s="4">
        <f>Input!J4</f>
        <v>0.31633828571428568</v>
      </c>
      <c r="O3">
        <f>N3-$N$3</f>
        <v>0</v>
      </c>
      <c r="P3" s="4">
        <v>0</v>
      </c>
      <c r="Q3">
        <f>(O3-P3)^2</f>
        <v>0</v>
      </c>
      <c r="R3">
        <f>(O3-$S$4)^2</f>
        <v>987.56890342981512</v>
      </c>
      <c r="S3" s="2" t="s">
        <v>11</v>
      </c>
      <c r="T3" s="23">
        <f>SUM(Q4:Q167)</f>
        <v>122289.89211903818</v>
      </c>
      <c r="U3">
        <f>1-(T3/T5)</f>
        <v>-2.12231726712908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1.4901197142857143</v>
      </c>
      <c r="F4">
        <f t="shared" ref="F4:F67" si="3">E4-$E$3</f>
        <v>0.67430000000000012</v>
      </c>
      <c r="G4">
        <f>P4</f>
        <v>2.1370326615924773</v>
      </c>
      <c r="H4">
        <f>(F4-G4)^2</f>
        <v>2.1395868392894122</v>
      </c>
      <c r="I4">
        <f t="shared" ref="I4:I67" si="4">(G4-$J$4)^2</f>
        <v>1700070.4033582767</v>
      </c>
      <c r="J4">
        <f>AVERAGE(F3:F161)</f>
        <v>1306.004511878049</v>
      </c>
      <c r="K4" t="s">
        <v>5</v>
      </c>
      <c r="L4" t="s">
        <v>6</v>
      </c>
      <c r="N4" s="4">
        <f>Input!J5</f>
        <v>0.67430000000000012</v>
      </c>
      <c r="O4">
        <f>N4-$N$3</f>
        <v>0.35796171428571444</v>
      </c>
      <c r="P4">
        <f>$Y$3*((1/$AA$3)*(1/SQRT(2*PI()))*EXP(-1*D4*D4/2))</f>
        <v>2.1370326615924773</v>
      </c>
      <c r="Q4">
        <f>(O4-P4)^2</f>
        <v>3.1650934355509821</v>
      </c>
      <c r="R4">
        <f t="shared" ref="R4:R67" si="5">(O4-$S$4)^2</f>
        <v>965.19871025104476</v>
      </c>
      <c r="S4">
        <f>AVERAGE(O3:O167)</f>
        <v>31.425609038327565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2.5473555714285712</v>
      </c>
      <c r="F5">
        <f t="shared" si="3"/>
        <v>1.731535857142857</v>
      </c>
      <c r="G5">
        <f>G4+P5</f>
        <v>7.4644130315874202</v>
      </c>
      <c r="H5">
        <f t="shared" ref="H5:H68" si="6">(F5-G5)^2</f>
        <v>32.865880697267478</v>
      </c>
      <c r="I5">
        <f t="shared" si="4"/>
        <v>1686206.3883121784</v>
      </c>
      <c r="K5">
        <f>SUM(I3:I161)</f>
        <v>128560822.95027289</v>
      </c>
      <c r="L5">
        <f>1-((1-L3)*(W3-1)/(W3-1-1))</f>
        <v>-0.6303492388173324</v>
      </c>
      <c r="N5" s="4">
        <f>Input!J6</f>
        <v>1.0572358571428568</v>
      </c>
      <c r="O5">
        <f t="shared" ref="O5:O68" si="7">N5-$N$3</f>
        <v>0.74089757142857116</v>
      </c>
      <c r="P5">
        <f t="shared" ref="P5:P68" si="8">$Y$3*((1/$AA$3)*(1/SQRT(2*PI()))*EXP(-1*D5*D5/2))</f>
        <v>5.3273803699949429</v>
      </c>
      <c r="Q5">
        <f t="shared" ref="Q5:Q68" si="9">(O5-P5)^2</f>
        <v>21.035824461545214</v>
      </c>
      <c r="R5">
        <f t="shared" si="5"/>
        <v>941.55151780684253</v>
      </c>
      <c r="T5">
        <f>SUM(R4:R167)</f>
        <v>39166.388824887661</v>
      </c>
      <c r="U5">
        <f>1-((1-U3)*(Y3-1)/(Y3-1-1))</f>
        <v>-2.123911488707968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4.0624494285714281</v>
      </c>
      <c r="F6">
        <f t="shared" si="3"/>
        <v>3.2466297142857137</v>
      </c>
      <c r="G6">
        <f t="shared" ref="G6:G69" si="10">G5+P6</f>
        <v>38.418442554684681</v>
      </c>
      <c r="H6">
        <f t="shared" si="6"/>
        <v>1237.0564184800539</v>
      </c>
      <c r="I6">
        <f t="shared" si="4"/>
        <v>1606774.4431426572</v>
      </c>
      <c r="N6" s="4">
        <f>Input!J7</f>
        <v>1.5150938571428569</v>
      </c>
      <c r="O6">
        <f t="shared" si="7"/>
        <v>1.1987555714285714</v>
      </c>
      <c r="P6">
        <f t="shared" si="8"/>
        <v>30.954029523097262</v>
      </c>
      <c r="Q6">
        <f t="shared" si="9"/>
        <v>885.37632793885336</v>
      </c>
      <c r="R6">
        <f t="shared" si="5"/>
        <v>913.6626705093837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6.1852458571428581</v>
      </c>
      <c r="F7">
        <f t="shared" si="3"/>
        <v>5.3694261428571437</v>
      </c>
      <c r="G7">
        <f t="shared" si="10"/>
        <v>56.070544748267977</v>
      </c>
      <c r="H7">
        <f t="shared" si="6"/>
        <v>2570.6034278399366</v>
      </c>
      <c r="I7">
        <f t="shared" si="4"/>
        <v>1562334.9221847923</v>
      </c>
      <c r="N7" s="4">
        <f>Input!J8</f>
        <v>2.12279642857143</v>
      </c>
      <c r="O7">
        <f t="shared" si="7"/>
        <v>1.8064581428571445</v>
      </c>
      <c r="P7">
        <f t="shared" si="8"/>
        <v>17.652102193583296</v>
      </c>
      <c r="Q7">
        <f t="shared" si="9"/>
        <v>251.0844353823131</v>
      </c>
      <c r="R7">
        <f t="shared" si="5"/>
        <v>877.29409976864611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8.7076274285714295</v>
      </c>
      <c r="F8">
        <f t="shared" si="3"/>
        <v>7.891807714285715</v>
      </c>
      <c r="G8">
        <f t="shared" si="10"/>
        <v>56.070544748267977</v>
      </c>
      <c r="H8">
        <f t="shared" si="6"/>
        <v>2321.1907021896136</v>
      </c>
      <c r="I8">
        <f t="shared" si="4"/>
        <v>1562334.9221847923</v>
      </c>
      <c r="N8" s="4">
        <f>Input!J9</f>
        <v>2.5223815714285713</v>
      </c>
      <c r="O8">
        <f t="shared" si="7"/>
        <v>2.2060432857142858</v>
      </c>
      <c r="P8">
        <f t="shared" si="8"/>
        <v>2.7037687730027737E-17</v>
      </c>
      <c r="Q8">
        <f t="shared" si="9"/>
        <v>4.8666269784450815</v>
      </c>
      <c r="R8">
        <f t="shared" si="5"/>
        <v>853.78302277129069</v>
      </c>
      <c r="T8" s="19" t="s">
        <v>28</v>
      </c>
      <c r="U8" s="24">
        <f>SQRT((U5-L5)^2)</f>
        <v>1.4935622498906356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11.687866999999999</v>
      </c>
      <c r="F9">
        <f t="shared" si="3"/>
        <v>10.872047285714284</v>
      </c>
      <c r="G9">
        <f t="shared" si="10"/>
        <v>56.070544748267977</v>
      </c>
      <c r="H9">
        <f t="shared" si="6"/>
        <v>2042.9041728724724</v>
      </c>
      <c r="I9">
        <f t="shared" si="4"/>
        <v>1562334.9221847923</v>
      </c>
      <c r="N9" s="4">
        <f>Input!J10</f>
        <v>2.9802395714285694</v>
      </c>
      <c r="O9">
        <f t="shared" si="7"/>
        <v>2.6639012857142839</v>
      </c>
      <c r="P9">
        <f t="shared" si="8"/>
        <v>1.8654066528481725E-192</v>
      </c>
      <c r="Q9">
        <f t="shared" si="9"/>
        <v>7.0963700600302149</v>
      </c>
      <c r="R9">
        <f t="shared" si="5"/>
        <v>827.23583284673487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15.558848571428571</v>
      </c>
      <c r="F10">
        <f t="shared" si="3"/>
        <v>14.743028857142857</v>
      </c>
      <c r="G10">
        <f t="shared" si="10"/>
        <v>56.070544748267977</v>
      </c>
      <c r="H10">
        <f t="shared" si="6"/>
        <v>1707.963569731199</v>
      </c>
      <c r="I10">
        <f t="shared" si="4"/>
        <v>1562334.9221847923</v>
      </c>
      <c r="N10" s="4">
        <f>Input!J11</f>
        <v>3.8709815714285725</v>
      </c>
      <c r="O10">
        <f t="shared" si="7"/>
        <v>3.5546432857142869</v>
      </c>
      <c r="P10">
        <f t="shared" si="8"/>
        <v>0</v>
      </c>
      <c r="Q10">
        <f t="shared" si="9"/>
        <v>12.635488888673661</v>
      </c>
      <c r="R10">
        <f t="shared" si="5"/>
        <v>776.7907319833422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19.063543714285714</v>
      </c>
      <c r="F11">
        <f t="shared" si="3"/>
        <v>18.247724000000002</v>
      </c>
      <c r="G11">
        <f t="shared" si="10"/>
        <v>56.070544748267977</v>
      </c>
      <c r="H11">
        <f t="shared" si="6"/>
        <v>1430.5657693556102</v>
      </c>
      <c r="I11">
        <f t="shared" si="4"/>
        <v>1562334.9221847923</v>
      </c>
      <c r="N11" s="4">
        <f>Input!J12</f>
        <v>3.5046951428571429</v>
      </c>
      <c r="O11">
        <f t="shared" si="7"/>
        <v>3.1883568571428573</v>
      </c>
      <c r="P11">
        <f t="shared" si="8"/>
        <v>0</v>
      </c>
      <c r="Q11">
        <f t="shared" si="9"/>
        <v>10.165619448489879</v>
      </c>
      <c r="R11">
        <f t="shared" si="5"/>
        <v>797.34241074382055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24.691035142857142</v>
      </c>
      <c r="F12">
        <f t="shared" si="3"/>
        <v>23.87521542857143</v>
      </c>
      <c r="G12">
        <f t="shared" si="10"/>
        <v>56.070544748267977</v>
      </c>
      <c r="H12">
        <f t="shared" si="6"/>
        <v>1036.5392300037122</v>
      </c>
      <c r="I12">
        <f t="shared" si="4"/>
        <v>1562334.9221847923</v>
      </c>
      <c r="N12" s="4">
        <f>Input!J13</f>
        <v>5.6274914285714281</v>
      </c>
      <c r="O12">
        <f t="shared" si="7"/>
        <v>5.3111531428571421</v>
      </c>
      <c r="P12">
        <f t="shared" si="8"/>
        <v>0</v>
      </c>
      <c r="Q12">
        <f t="shared" si="9"/>
        <v>28.208347706881298</v>
      </c>
      <c r="R12">
        <f t="shared" si="5"/>
        <v>681.96480671646987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31.109372285714283</v>
      </c>
      <c r="F13">
        <f t="shared" si="3"/>
        <v>30.29355257142857</v>
      </c>
      <c r="G13">
        <f t="shared" si="10"/>
        <v>56.070544748267977</v>
      </c>
      <c r="H13">
        <f t="shared" si="6"/>
        <v>664.45332568484002</v>
      </c>
      <c r="I13">
        <f t="shared" si="4"/>
        <v>1562334.9221847923</v>
      </c>
      <c r="N13" s="4">
        <f>Input!J14</f>
        <v>6.4183371428571405</v>
      </c>
      <c r="O13">
        <f t="shared" si="7"/>
        <v>6.1019988571428545</v>
      </c>
      <c r="P13">
        <f t="shared" si="8"/>
        <v>0</v>
      </c>
      <c r="Q13">
        <f t="shared" si="9"/>
        <v>37.234390052572699</v>
      </c>
      <c r="R13">
        <f t="shared" si="5"/>
        <v>641.28523260860197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38.351853857142864</v>
      </c>
      <c r="F14">
        <f t="shared" si="3"/>
        <v>37.536034142857147</v>
      </c>
      <c r="G14">
        <f t="shared" si="10"/>
        <v>56.070544748267977</v>
      </c>
      <c r="H14">
        <f t="shared" si="6"/>
        <v>343.52808338208655</v>
      </c>
      <c r="I14">
        <f t="shared" si="4"/>
        <v>1562334.9221847923</v>
      </c>
      <c r="N14" s="4">
        <f>Input!J15</f>
        <v>7.2424815714285806</v>
      </c>
      <c r="O14">
        <f t="shared" si="7"/>
        <v>6.9261432857142946</v>
      </c>
      <c r="P14">
        <f t="shared" si="8"/>
        <v>0</v>
      </c>
      <c r="Q14">
        <f t="shared" si="9"/>
        <v>47.971460814245205</v>
      </c>
      <c r="R14">
        <f t="shared" si="5"/>
        <v>600.22382216347046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47.442416999999992</v>
      </c>
      <c r="F15">
        <f t="shared" si="3"/>
        <v>46.626597285714276</v>
      </c>
      <c r="G15">
        <f t="shared" si="10"/>
        <v>56.070544748267977</v>
      </c>
      <c r="H15">
        <f t="shared" si="6"/>
        <v>89.188143675474507</v>
      </c>
      <c r="I15">
        <f t="shared" si="4"/>
        <v>1562334.9221847923</v>
      </c>
      <c r="N15" s="4">
        <f>Input!J16</f>
        <v>9.0905631428571283</v>
      </c>
      <c r="O15">
        <f t="shared" si="7"/>
        <v>8.7742248571428423</v>
      </c>
      <c r="P15">
        <f t="shared" si="8"/>
        <v>0</v>
      </c>
      <c r="Q15">
        <f t="shared" si="9"/>
        <v>76.987021843703332</v>
      </c>
      <c r="R15">
        <f t="shared" si="5"/>
        <v>513.08520532362559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58.455983999999994</v>
      </c>
      <c r="F16">
        <f t="shared" si="3"/>
        <v>57.640164285714278</v>
      </c>
      <c r="G16">
        <f t="shared" si="10"/>
        <v>56.070544748267977</v>
      </c>
      <c r="H16">
        <f t="shared" si="6"/>
        <v>2.4637054923331374</v>
      </c>
      <c r="I16">
        <f t="shared" si="4"/>
        <v>1562334.9221847923</v>
      </c>
      <c r="N16" s="4">
        <f>Input!J17</f>
        <v>11.013567000000002</v>
      </c>
      <c r="O16">
        <f t="shared" si="7"/>
        <v>10.697228714285716</v>
      </c>
      <c r="P16">
        <f t="shared" si="8"/>
        <v>0</v>
      </c>
      <c r="Q16">
        <f t="shared" si="9"/>
        <v>114.43070216573884</v>
      </c>
      <c r="R16">
        <f t="shared" si="5"/>
        <v>429.66575085812536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71.342606428571429</v>
      </c>
      <c r="F17">
        <f t="shared" si="3"/>
        <v>70.52678671428572</v>
      </c>
      <c r="G17">
        <f t="shared" si="10"/>
        <v>56.070544748267977</v>
      </c>
      <c r="H17">
        <f t="shared" si="6"/>
        <v>208.98293178005252</v>
      </c>
      <c r="I17">
        <f t="shared" si="4"/>
        <v>1562334.9221847923</v>
      </c>
      <c r="N17" s="4">
        <f>Input!J18</f>
        <v>12.886622428571435</v>
      </c>
      <c r="O17">
        <f t="shared" si="7"/>
        <v>12.570284142857149</v>
      </c>
      <c r="P17">
        <f t="shared" si="8"/>
        <v>0</v>
      </c>
      <c r="Q17">
        <f t="shared" si="9"/>
        <v>158.01204343216588</v>
      </c>
      <c r="R17">
        <f t="shared" si="5"/>
        <v>355.52327691374649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87.634027714285708</v>
      </c>
      <c r="F18">
        <f t="shared" si="3"/>
        <v>86.818207999999998</v>
      </c>
      <c r="G18">
        <f t="shared" si="10"/>
        <v>56.070544748267977</v>
      </c>
      <c r="H18">
        <f t="shared" si="6"/>
        <v>945.41879544191181</v>
      </c>
      <c r="I18">
        <f t="shared" si="4"/>
        <v>1562334.9221847923</v>
      </c>
      <c r="N18" s="4">
        <f>Input!J19</f>
        <v>16.291421285714279</v>
      </c>
      <c r="O18">
        <f t="shared" si="7"/>
        <v>15.975082999999993</v>
      </c>
      <c r="P18">
        <f t="shared" si="8"/>
        <v>0</v>
      </c>
      <c r="Q18">
        <f t="shared" si="9"/>
        <v>255.20327685688878</v>
      </c>
      <c r="R18">
        <f t="shared" si="5"/>
        <v>238.71875486103829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105.86510214285714</v>
      </c>
      <c r="F19">
        <f t="shared" si="3"/>
        <v>105.04928242857143</v>
      </c>
      <c r="G19">
        <f t="shared" si="10"/>
        <v>56.070544748267977</v>
      </c>
      <c r="H19">
        <f t="shared" si="6"/>
        <v>2398.9167447559771</v>
      </c>
      <c r="I19">
        <f t="shared" si="4"/>
        <v>1562334.9221847923</v>
      </c>
      <c r="N19" s="4">
        <f>Input!J20</f>
        <v>18.231074428571432</v>
      </c>
      <c r="O19">
        <f t="shared" si="7"/>
        <v>17.914736142857148</v>
      </c>
      <c r="P19">
        <f t="shared" si="8"/>
        <v>0</v>
      </c>
      <c r="Q19">
        <f t="shared" si="9"/>
        <v>320.93777106819221</v>
      </c>
      <c r="R19">
        <f t="shared" si="5"/>
        <v>182.54368639755717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128.108678</v>
      </c>
      <c r="F20">
        <f t="shared" si="3"/>
        <v>127.29285828571429</v>
      </c>
      <c r="G20">
        <f t="shared" si="10"/>
        <v>56.070544748267977</v>
      </c>
      <c r="H20">
        <f t="shared" si="6"/>
        <v>5072.617945626308</v>
      </c>
      <c r="I20">
        <f t="shared" si="4"/>
        <v>1562334.9221847923</v>
      </c>
      <c r="N20" s="4">
        <f>Input!J21</f>
        <v>22.243575857142858</v>
      </c>
      <c r="O20">
        <f t="shared" si="7"/>
        <v>21.927237571428574</v>
      </c>
      <c r="P20">
        <f t="shared" si="8"/>
        <v>0</v>
      </c>
      <c r="Q20">
        <f t="shared" si="9"/>
        <v>480.80374751386887</v>
      </c>
      <c r="R20">
        <f t="shared" si="5"/>
        <v>90.219060523200895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153.65715642857143</v>
      </c>
      <c r="F21">
        <f t="shared" si="3"/>
        <v>152.84133671428572</v>
      </c>
      <c r="G21">
        <f t="shared" si="10"/>
        <v>56.070544748267977</v>
      </c>
      <c r="H21">
        <f t="shared" si="6"/>
        <v>9364.5861777302835</v>
      </c>
      <c r="I21">
        <f t="shared" si="4"/>
        <v>1562334.9221847923</v>
      </c>
      <c r="N21" s="4">
        <f>Input!J22</f>
        <v>25.548478428571428</v>
      </c>
      <c r="O21">
        <f t="shared" si="7"/>
        <v>25.232140142857144</v>
      </c>
      <c r="P21">
        <f t="shared" si="8"/>
        <v>0</v>
      </c>
      <c r="Q21">
        <f t="shared" si="9"/>
        <v>636.66089618878289</v>
      </c>
      <c r="R21">
        <f t="shared" si="5"/>
        <v>38.359056959159595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181.42832742857144</v>
      </c>
      <c r="F22">
        <f t="shared" si="3"/>
        <v>180.61250771428573</v>
      </c>
      <c r="G22">
        <f t="shared" si="10"/>
        <v>56.070544748267977</v>
      </c>
      <c r="H22">
        <f t="shared" si="6"/>
        <v>15510.700539428937</v>
      </c>
      <c r="I22">
        <f t="shared" si="4"/>
        <v>1562334.9221847923</v>
      </c>
      <c r="N22" s="4">
        <f>Input!J23</f>
        <v>27.77117100000001</v>
      </c>
      <c r="O22">
        <f t="shared" si="7"/>
        <v>27.454832714285725</v>
      </c>
      <c r="P22">
        <f t="shared" si="8"/>
        <v>0</v>
      </c>
      <c r="Q22">
        <f t="shared" si="9"/>
        <v>753.76783936941365</v>
      </c>
      <c r="R22">
        <f t="shared" si="5"/>
        <v>15.767064615571224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213.52001328571427</v>
      </c>
      <c r="F23">
        <f t="shared" si="3"/>
        <v>212.70419357142856</v>
      </c>
      <c r="G23">
        <f t="shared" si="10"/>
        <v>56.070544748267977</v>
      </c>
      <c r="H23">
        <f t="shared" si="6"/>
        <v>24534.099943657191</v>
      </c>
      <c r="I23">
        <f t="shared" si="4"/>
        <v>1562334.9221847923</v>
      </c>
      <c r="N23" s="4">
        <f>Input!J24</f>
        <v>32.091685857142835</v>
      </c>
      <c r="O23">
        <f t="shared" si="7"/>
        <v>31.775347571428551</v>
      </c>
      <c r="P23">
        <f t="shared" si="8"/>
        <v>0</v>
      </c>
      <c r="Q23">
        <f t="shared" si="9"/>
        <v>1009.6727132850903</v>
      </c>
      <c r="R23">
        <f t="shared" si="5"/>
        <v>0.12231704153562942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249.82399314285718</v>
      </c>
      <c r="F24">
        <f t="shared" si="3"/>
        <v>249.00817342857147</v>
      </c>
      <c r="G24">
        <f t="shared" si="10"/>
        <v>56.070544748267977</v>
      </c>
      <c r="H24">
        <f t="shared" si="6"/>
        <v>37224.928560778666</v>
      </c>
      <c r="I24">
        <f t="shared" si="4"/>
        <v>1562334.9221847923</v>
      </c>
      <c r="N24" s="4">
        <f>Input!J25</f>
        <v>36.303979857142906</v>
      </c>
      <c r="O24">
        <f t="shared" si="7"/>
        <v>35.987641571428618</v>
      </c>
      <c r="P24">
        <f t="shared" si="8"/>
        <v>0</v>
      </c>
      <c r="Q24">
        <f t="shared" si="9"/>
        <v>1295.1103458736172</v>
      </c>
      <c r="R24">
        <f t="shared" si="5"/>
        <v>20.812140833072412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291.20603485714287</v>
      </c>
      <c r="F25">
        <f t="shared" si="3"/>
        <v>290.39021514285713</v>
      </c>
      <c r="G25">
        <f t="shared" si="10"/>
        <v>56.070544748267977</v>
      </c>
      <c r="H25">
        <f t="shared" si="6"/>
        <v>54905.707933828897</v>
      </c>
      <c r="I25">
        <f t="shared" si="4"/>
        <v>1562334.9221847923</v>
      </c>
      <c r="N25" s="4">
        <f>Input!J26</f>
        <v>41.382041714285691</v>
      </c>
      <c r="O25">
        <f t="shared" si="7"/>
        <v>41.065703428571403</v>
      </c>
      <c r="P25">
        <f t="shared" si="8"/>
        <v>0</v>
      </c>
      <c r="Q25">
        <f t="shared" si="9"/>
        <v>1686.3919980833812</v>
      </c>
      <c r="R25">
        <f t="shared" si="5"/>
        <v>92.93141985281072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337.89922971428575</v>
      </c>
      <c r="F26">
        <f t="shared" si="3"/>
        <v>337.08341000000001</v>
      </c>
      <c r="G26">
        <f t="shared" si="10"/>
        <v>56.070544748267977</v>
      </c>
      <c r="H26">
        <f t="shared" si="6"/>
        <v>78968.230436988102</v>
      </c>
      <c r="I26">
        <f t="shared" si="4"/>
        <v>1562334.9221847923</v>
      </c>
      <c r="N26" s="4">
        <f>Input!J27</f>
        <v>46.693194857142885</v>
      </c>
      <c r="O26">
        <f t="shared" si="7"/>
        <v>46.376856571428597</v>
      </c>
      <c r="P26">
        <f t="shared" si="8"/>
        <v>0</v>
      </c>
      <c r="Q26">
        <f t="shared" si="9"/>
        <v>2150.8128254468597</v>
      </c>
      <c r="R26">
        <f t="shared" si="5"/>
        <v>223.53980279605969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388.93791357142857</v>
      </c>
      <c r="F27">
        <f t="shared" si="3"/>
        <v>388.12209385714283</v>
      </c>
      <c r="G27">
        <f t="shared" si="10"/>
        <v>56.070544748267977</v>
      </c>
      <c r="H27">
        <f t="shared" si="6"/>
        <v>110258.23126560352</v>
      </c>
      <c r="I27">
        <f t="shared" si="4"/>
        <v>1562334.9221847923</v>
      </c>
      <c r="N27" s="4">
        <f>Input!J28</f>
        <v>51.038683857142814</v>
      </c>
      <c r="O27">
        <f t="shared" si="7"/>
        <v>50.722345571428527</v>
      </c>
      <c r="P27">
        <f t="shared" si="8"/>
        <v>0</v>
      </c>
      <c r="Q27">
        <f t="shared" si="9"/>
        <v>2572.756340267415</v>
      </c>
      <c r="R27">
        <f t="shared" si="5"/>
        <v>372.3640408279133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444.39700857142861</v>
      </c>
      <c r="F28">
        <f t="shared" si="3"/>
        <v>443.58118885714288</v>
      </c>
      <c r="G28">
        <f t="shared" si="10"/>
        <v>56.070544748267977</v>
      </c>
      <c r="H28">
        <f t="shared" si="6"/>
        <v>150164.49929767509</v>
      </c>
      <c r="I28">
        <f t="shared" si="4"/>
        <v>1562334.9221847923</v>
      </c>
      <c r="N28" s="4">
        <f>Input!J29</f>
        <v>55.459095000000048</v>
      </c>
      <c r="O28">
        <f t="shared" si="7"/>
        <v>55.14275671428576</v>
      </c>
      <c r="P28">
        <f t="shared" si="8"/>
        <v>0</v>
      </c>
      <c r="Q28">
        <f t="shared" si="9"/>
        <v>3040.7236180509071</v>
      </c>
      <c r="R28">
        <f t="shared" si="5"/>
        <v>562.5030938832092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502.67817400000007</v>
      </c>
      <c r="F29">
        <f t="shared" si="3"/>
        <v>501.86235428571433</v>
      </c>
      <c r="G29">
        <f t="shared" si="10"/>
        <v>56.070544748267977</v>
      </c>
      <c r="H29">
        <f t="shared" si="6"/>
        <v>198730.33745067084</v>
      </c>
      <c r="I29">
        <f t="shared" si="4"/>
        <v>1562334.9221847923</v>
      </c>
      <c r="N29" s="4">
        <f>Input!J30</f>
        <v>58.281165428571455</v>
      </c>
      <c r="O29">
        <f t="shared" si="7"/>
        <v>57.964827142857168</v>
      </c>
      <c r="P29">
        <f t="shared" si="8"/>
        <v>0</v>
      </c>
      <c r="Q29">
        <f t="shared" si="9"/>
        <v>3359.9211857013111</v>
      </c>
      <c r="R29">
        <f t="shared" si="5"/>
        <v>704.33009759979188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561.24237900000003</v>
      </c>
      <c r="F30">
        <f t="shared" si="3"/>
        <v>560.42655928571435</v>
      </c>
      <c r="G30">
        <f t="shared" si="10"/>
        <v>56.070544748267977</v>
      </c>
      <c r="H30">
        <f t="shared" si="6"/>
        <v>254374.98940009679</v>
      </c>
      <c r="I30">
        <f t="shared" si="4"/>
        <v>1562334.9221847923</v>
      </c>
      <c r="N30" s="4">
        <f>Input!J31</f>
        <v>58.564204999999959</v>
      </c>
      <c r="O30">
        <f t="shared" si="7"/>
        <v>58.247866714285671</v>
      </c>
      <c r="P30">
        <f t="shared" si="8"/>
        <v>0</v>
      </c>
      <c r="Q30">
        <f t="shared" si="9"/>
        <v>3392.8139767651887</v>
      </c>
      <c r="R30">
        <f t="shared" si="5"/>
        <v>719.43350683549352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621.19680742857145</v>
      </c>
      <c r="F31">
        <f t="shared" si="3"/>
        <v>620.38098771428577</v>
      </c>
      <c r="G31">
        <f t="shared" si="10"/>
        <v>56.070544748267977</v>
      </c>
      <c r="H31">
        <f t="shared" si="6"/>
        <v>318446.27604050329</v>
      </c>
      <c r="I31">
        <f t="shared" si="4"/>
        <v>1562334.9221847923</v>
      </c>
      <c r="N31" s="4">
        <f>Input!J32</f>
        <v>59.954428428571418</v>
      </c>
      <c r="O31">
        <f t="shared" si="7"/>
        <v>59.638090142857131</v>
      </c>
      <c r="P31">
        <f t="shared" si="8"/>
        <v>0</v>
      </c>
      <c r="Q31">
        <f t="shared" si="9"/>
        <v>3556.7017958875526</v>
      </c>
      <c r="R31">
        <f t="shared" si="5"/>
        <v>795.94409007343779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681.6840161428571</v>
      </c>
      <c r="F32">
        <f t="shared" si="3"/>
        <v>680.86819642857142</v>
      </c>
      <c r="G32">
        <f t="shared" si="10"/>
        <v>56.070544748267977</v>
      </c>
      <c r="H32">
        <f t="shared" si="6"/>
        <v>390372.10554522183</v>
      </c>
      <c r="I32">
        <f t="shared" si="4"/>
        <v>1562334.9221847923</v>
      </c>
      <c r="N32" s="4">
        <f>Input!J33</f>
        <v>60.487208714285657</v>
      </c>
      <c r="O32">
        <f t="shared" si="7"/>
        <v>60.170870428571369</v>
      </c>
      <c r="P32">
        <f t="shared" si="8"/>
        <v>0</v>
      </c>
      <c r="Q32">
        <f t="shared" si="9"/>
        <v>3620.5336481319246</v>
      </c>
      <c r="R32">
        <f t="shared" si="5"/>
        <v>826.29005239344121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740.95582000000002</v>
      </c>
      <c r="F33">
        <f t="shared" si="3"/>
        <v>740.14000028571434</v>
      </c>
      <c r="G33">
        <f t="shared" si="10"/>
        <v>56.070544748267977</v>
      </c>
      <c r="H33">
        <f t="shared" si="6"/>
        <v>467951.01999929838</v>
      </c>
      <c r="I33">
        <f t="shared" si="4"/>
        <v>1562334.9221847923</v>
      </c>
      <c r="N33" s="4">
        <f>Input!J34</f>
        <v>59.271803857142913</v>
      </c>
      <c r="O33">
        <f t="shared" si="7"/>
        <v>58.955465571428626</v>
      </c>
      <c r="P33">
        <f t="shared" si="8"/>
        <v>0</v>
      </c>
      <c r="Q33">
        <f t="shared" si="9"/>
        <v>3475.7469207439058</v>
      </c>
      <c r="R33">
        <f t="shared" si="5"/>
        <v>757.89300073312711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798.10482742857141</v>
      </c>
      <c r="F34">
        <f t="shared" si="3"/>
        <v>797.28900771428573</v>
      </c>
      <c r="G34">
        <f t="shared" si="10"/>
        <v>56.070544748267977</v>
      </c>
      <c r="H34">
        <f t="shared" si="6"/>
        <v>549404.80984170595</v>
      </c>
      <c r="I34">
        <f t="shared" si="4"/>
        <v>1562334.9221847923</v>
      </c>
      <c r="N34" s="4">
        <f>Input!J35</f>
        <v>57.149007428571394</v>
      </c>
      <c r="O34">
        <f t="shared" si="7"/>
        <v>56.832669142857107</v>
      </c>
      <c r="P34">
        <f t="shared" si="8"/>
        <v>0</v>
      </c>
      <c r="Q34">
        <f t="shared" si="9"/>
        <v>3229.9522819014624</v>
      </c>
      <c r="R34">
        <f t="shared" si="5"/>
        <v>645.51870315517669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856.25279785714281</v>
      </c>
      <c r="F35">
        <f t="shared" si="3"/>
        <v>855.43697814285713</v>
      </c>
      <c r="G35">
        <f t="shared" si="10"/>
        <v>56.070544748267977</v>
      </c>
      <c r="H35">
        <f t="shared" si="6"/>
        <v>638986.69483798626</v>
      </c>
      <c r="I35">
        <f t="shared" si="4"/>
        <v>1562334.9221847923</v>
      </c>
      <c r="N35" s="4">
        <f>Input!J36</f>
        <v>58.147970428571398</v>
      </c>
      <c r="O35">
        <f t="shared" si="7"/>
        <v>57.83163214285711</v>
      </c>
      <c r="P35">
        <f t="shared" si="8"/>
        <v>0</v>
      </c>
      <c r="Q35">
        <f t="shared" si="9"/>
        <v>3344.4976763067439</v>
      </c>
      <c r="R35">
        <f t="shared" si="5"/>
        <v>697.27805619694811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914.96684728571438</v>
      </c>
      <c r="F36">
        <f t="shared" si="3"/>
        <v>914.1510275714287</v>
      </c>
      <c r="G36">
        <f t="shared" si="10"/>
        <v>56.070544748267977</v>
      </c>
      <c r="H36">
        <f t="shared" si="6"/>
        <v>736302.11500202864</v>
      </c>
      <c r="I36">
        <f t="shared" si="4"/>
        <v>1562334.9221847923</v>
      </c>
      <c r="N36" s="4">
        <f>Input!J37</f>
        <v>58.71404942857157</v>
      </c>
      <c r="O36">
        <f t="shared" si="7"/>
        <v>58.397711142857283</v>
      </c>
      <c r="P36">
        <f t="shared" si="8"/>
        <v>0</v>
      </c>
      <c r="Q36">
        <f t="shared" si="9"/>
        <v>3410.2926667245974</v>
      </c>
      <c r="R36">
        <f t="shared" si="5"/>
        <v>727.4942919371764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973.11481771428578</v>
      </c>
      <c r="F37">
        <f t="shared" si="3"/>
        <v>972.2989980000001</v>
      </c>
      <c r="G37">
        <f t="shared" si="10"/>
        <v>56.070544748267977</v>
      </c>
      <c r="H37">
        <f t="shared" si="6"/>
        <v>839474.57854806155</v>
      </c>
      <c r="I37">
        <f t="shared" si="4"/>
        <v>1562334.9221847923</v>
      </c>
      <c r="N37" s="4">
        <f>Input!J38</f>
        <v>58.147970428571398</v>
      </c>
      <c r="O37">
        <f t="shared" si="7"/>
        <v>57.83163214285711</v>
      </c>
      <c r="P37">
        <f t="shared" si="8"/>
        <v>0</v>
      </c>
      <c r="Q37">
        <f t="shared" si="9"/>
        <v>3344.4976763067439</v>
      </c>
      <c r="R37">
        <f t="shared" si="5"/>
        <v>697.27805619694811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1030.8465535714288</v>
      </c>
      <c r="F38">
        <f t="shared" si="3"/>
        <v>1030.0307338571431</v>
      </c>
      <c r="G38">
        <f t="shared" si="10"/>
        <v>56.070544748267977</v>
      </c>
      <c r="H38">
        <f t="shared" si="6"/>
        <v>948598.44996899588</v>
      </c>
      <c r="I38">
        <f t="shared" si="4"/>
        <v>1562334.9221847923</v>
      </c>
      <c r="N38" s="4">
        <f>Input!J39</f>
        <v>57.731735857143008</v>
      </c>
      <c r="O38">
        <f t="shared" si="7"/>
        <v>57.41539757142872</v>
      </c>
      <c r="P38">
        <f t="shared" si="8"/>
        <v>0</v>
      </c>
      <c r="Q38">
        <f t="shared" si="9"/>
        <v>3296.5278782852229</v>
      </c>
      <c r="R38">
        <f t="shared" si="5"/>
        <v>675.46910799531634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1089.6604992857142</v>
      </c>
      <c r="F39">
        <f t="shared" si="3"/>
        <v>1088.8446795714285</v>
      </c>
      <c r="G39">
        <f t="shared" si="10"/>
        <v>56.070544748267977</v>
      </c>
      <c r="H39">
        <f t="shared" si="6"/>
        <v>1066622.4135597276</v>
      </c>
      <c r="I39">
        <f t="shared" si="4"/>
        <v>1562334.9221847923</v>
      </c>
      <c r="N39" s="4">
        <f>Input!J40</f>
        <v>58.81394571428541</v>
      </c>
      <c r="O39">
        <f t="shared" si="7"/>
        <v>58.497607428571122</v>
      </c>
      <c r="P39">
        <f t="shared" si="8"/>
        <v>0</v>
      </c>
      <c r="Q39">
        <f t="shared" si="9"/>
        <v>3421.9700748672194</v>
      </c>
      <c r="R39">
        <f t="shared" si="5"/>
        <v>732.8930968413498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1151.0467747142857</v>
      </c>
      <c r="F40">
        <f t="shared" si="3"/>
        <v>1150.230955</v>
      </c>
      <c r="G40">
        <f t="shared" si="10"/>
        <v>56.070544748267977</v>
      </c>
      <c r="H40">
        <f t="shared" si="6"/>
        <v>1197187.0033622384</v>
      </c>
      <c r="I40">
        <f t="shared" si="4"/>
        <v>1562334.9221847923</v>
      </c>
      <c r="N40" s="4">
        <f>Input!J41</f>
        <v>61.38627542857148</v>
      </c>
      <c r="O40">
        <f t="shared" si="7"/>
        <v>61.069937142857192</v>
      </c>
      <c r="P40">
        <f t="shared" si="8"/>
        <v>0</v>
      </c>
      <c r="Q40">
        <f t="shared" si="9"/>
        <v>3729.5372226325285</v>
      </c>
      <c r="R40">
        <f t="shared" si="5"/>
        <v>878.78618876900509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1215.8628229999999</v>
      </c>
      <c r="F41">
        <f t="shared" si="3"/>
        <v>1215.0470032857143</v>
      </c>
      <c r="G41">
        <f t="shared" si="10"/>
        <v>56.070544748267977</v>
      </c>
      <c r="H41">
        <f t="shared" si="6"/>
        <v>1343226.4314440007</v>
      </c>
      <c r="I41">
        <f t="shared" si="4"/>
        <v>1562334.9221847923</v>
      </c>
      <c r="N41" s="4">
        <f>Input!J42</f>
        <v>64.81604828571426</v>
      </c>
      <c r="O41">
        <f t="shared" si="7"/>
        <v>64.499709999999979</v>
      </c>
      <c r="P41">
        <f t="shared" si="8"/>
        <v>0</v>
      </c>
      <c r="Q41">
        <f t="shared" si="9"/>
        <v>4160.2125900840974</v>
      </c>
      <c r="R41">
        <f t="shared" si="5"/>
        <v>1093.8961544229001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1280.2626367142857</v>
      </c>
      <c r="F42">
        <f t="shared" si="3"/>
        <v>1279.446817</v>
      </c>
      <c r="G42">
        <f t="shared" si="10"/>
        <v>56.070544748267977</v>
      </c>
      <c r="H42">
        <f t="shared" si="6"/>
        <v>1496649.5035085438</v>
      </c>
      <c r="I42">
        <f t="shared" si="4"/>
        <v>1562334.9221847923</v>
      </c>
      <c r="N42" s="4">
        <f>Input!J43</f>
        <v>64.399813714285756</v>
      </c>
      <c r="O42">
        <f t="shared" si="7"/>
        <v>64.083475428571475</v>
      </c>
      <c r="P42">
        <f t="shared" si="8"/>
        <v>0</v>
      </c>
      <c r="Q42">
        <f t="shared" si="9"/>
        <v>4106.6918230043239</v>
      </c>
      <c r="R42">
        <f t="shared" si="5"/>
        <v>1066.5362371630229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1344.762346857143</v>
      </c>
      <c r="F43">
        <f t="shared" si="3"/>
        <v>1343.9465271428573</v>
      </c>
      <c r="G43">
        <f t="shared" si="10"/>
        <v>56.070544748267977</v>
      </c>
      <c r="H43">
        <f t="shared" si="6"/>
        <v>1658624.5460288285</v>
      </c>
      <c r="I43">
        <f t="shared" si="4"/>
        <v>1562334.9221847923</v>
      </c>
      <c r="N43" s="4">
        <f>Input!J44</f>
        <v>64.499710142857339</v>
      </c>
      <c r="O43">
        <f t="shared" si="7"/>
        <v>64.183371857143058</v>
      </c>
      <c r="P43">
        <f t="shared" si="8"/>
        <v>0</v>
      </c>
      <c r="Q43">
        <f t="shared" si="9"/>
        <v>4119.5052229523035</v>
      </c>
      <c r="R43">
        <f t="shared" si="5"/>
        <v>1073.0710248937708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1410.0196037142855</v>
      </c>
      <c r="F44">
        <f t="shared" si="3"/>
        <v>1409.2037839999998</v>
      </c>
      <c r="G44">
        <f t="shared" si="10"/>
        <v>56.070544748267977</v>
      </c>
      <c r="H44">
        <f t="shared" si="6"/>
        <v>1830969.5631678842</v>
      </c>
      <c r="I44">
        <f t="shared" si="4"/>
        <v>1562334.9221847923</v>
      </c>
      <c r="N44" s="4">
        <f>Input!J45</f>
        <v>65.257256857142465</v>
      </c>
      <c r="O44">
        <f t="shared" si="7"/>
        <v>64.940918571428185</v>
      </c>
      <c r="P44">
        <f t="shared" si="8"/>
        <v>0</v>
      </c>
      <c r="Q44">
        <f t="shared" si="9"/>
        <v>4217.322904900866</v>
      </c>
      <c r="R44">
        <f t="shared" si="5"/>
        <v>1123.2759730995454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1473.320558285714</v>
      </c>
      <c r="F45">
        <f t="shared" si="3"/>
        <v>1472.5047385714283</v>
      </c>
      <c r="G45">
        <f t="shared" si="10"/>
        <v>56.070544748267977</v>
      </c>
      <c r="H45">
        <f t="shared" si="6"/>
        <v>2006285.8254314661</v>
      </c>
      <c r="I45">
        <f t="shared" si="4"/>
        <v>1562334.9221847923</v>
      </c>
      <c r="N45" s="4">
        <f>Input!J46</f>
        <v>63.30095457142852</v>
      </c>
      <c r="O45">
        <f t="shared" si="7"/>
        <v>62.984616285714232</v>
      </c>
      <c r="P45">
        <f t="shared" si="8"/>
        <v>0</v>
      </c>
      <c r="Q45">
        <f t="shared" si="9"/>
        <v>3967.0618886586585</v>
      </c>
      <c r="R45">
        <f t="shared" si="5"/>
        <v>995.97093844060419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1535.3561597142857</v>
      </c>
      <c r="F46">
        <f t="shared" si="3"/>
        <v>1534.54034</v>
      </c>
      <c r="G46">
        <f t="shared" si="10"/>
        <v>56.070544748267977</v>
      </c>
      <c r="H46">
        <f t="shared" si="6"/>
        <v>2185872.9354716982</v>
      </c>
      <c r="I46">
        <f t="shared" si="4"/>
        <v>1562334.9221847923</v>
      </c>
      <c r="N46" s="4">
        <f>Input!J47</f>
        <v>62.035601428571681</v>
      </c>
      <c r="O46">
        <f t="shared" si="7"/>
        <v>61.719263142857393</v>
      </c>
      <c r="P46">
        <f t="shared" si="8"/>
        <v>0</v>
      </c>
      <c r="Q46">
        <f t="shared" si="9"/>
        <v>3809.267442897275</v>
      </c>
      <c r="R46">
        <f t="shared" si="5"/>
        <v>917.70547900489692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1596.5592918571426</v>
      </c>
      <c r="F47">
        <f t="shared" si="3"/>
        <v>1595.7434721428569</v>
      </c>
      <c r="G47">
        <f t="shared" si="10"/>
        <v>56.070544748267977</v>
      </c>
      <c r="H47">
        <f t="shared" si="6"/>
        <v>2370592.7233518232</v>
      </c>
      <c r="I47">
        <f t="shared" si="4"/>
        <v>1562334.9221847923</v>
      </c>
      <c r="N47" s="4">
        <f>Input!J48</f>
        <v>61.20313214285693</v>
      </c>
      <c r="O47">
        <f t="shared" si="7"/>
        <v>60.886793857142642</v>
      </c>
      <c r="P47">
        <f t="shared" si="8"/>
        <v>0</v>
      </c>
      <c r="Q47">
        <f t="shared" si="9"/>
        <v>3707.2016662021829</v>
      </c>
      <c r="R47">
        <f t="shared" si="5"/>
        <v>867.96141092838002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1656.2972782857144</v>
      </c>
      <c r="F48">
        <f t="shared" si="3"/>
        <v>1655.4814585714287</v>
      </c>
      <c r="G48">
        <f t="shared" si="10"/>
        <v>56.070544748267977</v>
      </c>
      <c r="H48">
        <f t="shared" si="6"/>
        <v>2558115.2712566378</v>
      </c>
      <c r="I48">
        <f t="shared" si="4"/>
        <v>1562334.9221847923</v>
      </c>
      <c r="N48" s="4">
        <f>Input!J49</f>
        <v>59.73798642857173</v>
      </c>
      <c r="O48">
        <f t="shared" si="7"/>
        <v>59.421648142857443</v>
      </c>
      <c r="P48">
        <f t="shared" si="8"/>
        <v>0</v>
      </c>
      <c r="Q48">
        <f t="shared" si="9"/>
        <v>3530.9322680135533</v>
      </c>
      <c r="R48">
        <f t="shared" si="5"/>
        <v>783.77820554236609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1715.136198142857</v>
      </c>
      <c r="F49">
        <f t="shared" si="3"/>
        <v>1714.3203784285713</v>
      </c>
      <c r="G49">
        <f t="shared" si="10"/>
        <v>56.070544748267977</v>
      </c>
      <c r="H49">
        <f t="shared" si="6"/>
        <v>2749792.5109007536</v>
      </c>
      <c r="I49">
        <f t="shared" si="4"/>
        <v>1562334.9221847923</v>
      </c>
      <c r="N49" s="4">
        <f>Input!J50</f>
        <v>58.838919857142628</v>
      </c>
      <c r="O49">
        <f t="shared" si="7"/>
        <v>58.52258157142834</v>
      </c>
      <c r="P49">
        <f t="shared" si="8"/>
        <v>0</v>
      </c>
      <c r="Q49">
        <f t="shared" si="9"/>
        <v>3424.8925537844839</v>
      </c>
      <c r="R49">
        <f t="shared" si="5"/>
        <v>734.24592045961788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1772.1936338571431</v>
      </c>
      <c r="F50">
        <f t="shared" si="3"/>
        <v>1771.3778141428575</v>
      </c>
      <c r="G50">
        <f t="shared" si="10"/>
        <v>56.070544748267977</v>
      </c>
      <c r="H50">
        <f t="shared" si="6"/>
        <v>2942279.0284379227</v>
      </c>
      <c r="I50">
        <f t="shared" si="4"/>
        <v>1562334.9221847923</v>
      </c>
      <c r="N50" s="4">
        <f>Input!J51</f>
        <v>57.057435714286157</v>
      </c>
      <c r="O50">
        <f t="shared" si="7"/>
        <v>56.741097428571869</v>
      </c>
      <c r="P50">
        <f t="shared" si="8"/>
        <v>0</v>
      </c>
      <c r="Q50">
        <f t="shared" si="9"/>
        <v>3219.5521373986853</v>
      </c>
      <c r="R50">
        <f t="shared" si="5"/>
        <v>640.87395243659421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1828.0939375714286</v>
      </c>
      <c r="F51">
        <f t="shared" si="3"/>
        <v>1827.2781178571429</v>
      </c>
      <c r="G51">
        <f t="shared" si="10"/>
        <v>56.070544748267977</v>
      </c>
      <c r="H51">
        <f t="shared" si="6"/>
        <v>3137176.2670382303</v>
      </c>
      <c r="I51">
        <f t="shared" si="4"/>
        <v>1562334.9221847923</v>
      </c>
      <c r="N51" s="4">
        <f>Input!J52</f>
        <v>55.900303714285428</v>
      </c>
      <c r="O51">
        <f t="shared" si="7"/>
        <v>55.58396542857114</v>
      </c>
      <c r="P51">
        <f t="shared" si="8"/>
        <v>0</v>
      </c>
      <c r="Q51">
        <f t="shared" si="9"/>
        <v>3089.5772127645919</v>
      </c>
      <c r="R51">
        <f t="shared" si="5"/>
        <v>583.62618347802265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1883.7777992857141</v>
      </c>
      <c r="F52">
        <f t="shared" si="3"/>
        <v>1882.9619795714284</v>
      </c>
      <c r="G52">
        <f t="shared" si="10"/>
        <v>56.070544748267977</v>
      </c>
      <c r="H52">
        <f t="shared" si="6"/>
        <v>3337532.3146302258</v>
      </c>
      <c r="I52">
        <f t="shared" si="4"/>
        <v>1562334.9221847923</v>
      </c>
      <c r="N52" s="4">
        <f>Input!J53</f>
        <v>55.683861714285513</v>
      </c>
      <c r="O52">
        <f t="shared" si="7"/>
        <v>55.367523428571225</v>
      </c>
      <c r="P52">
        <f t="shared" si="8"/>
        <v>0</v>
      </c>
      <c r="Q52">
        <f t="shared" si="9"/>
        <v>3065.5626506133835</v>
      </c>
      <c r="R52">
        <f t="shared" si="5"/>
        <v>573.21526466975649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1938.0131645714282</v>
      </c>
      <c r="F53">
        <f t="shared" si="3"/>
        <v>1937.1973448571425</v>
      </c>
      <c r="G53">
        <f t="shared" si="10"/>
        <v>56.070544748267977</v>
      </c>
      <c r="H53">
        <f t="shared" si="6"/>
        <v>3538638.0380878532</v>
      </c>
      <c r="I53">
        <f t="shared" si="4"/>
        <v>1562334.9221847923</v>
      </c>
      <c r="N53" s="4">
        <f>Input!J54</f>
        <v>54.235365285714124</v>
      </c>
      <c r="O53">
        <f t="shared" si="7"/>
        <v>53.919026999999836</v>
      </c>
      <c r="P53">
        <f t="shared" si="8"/>
        <v>0</v>
      </c>
      <c r="Q53">
        <f t="shared" si="9"/>
        <v>2907.2614726267116</v>
      </c>
      <c r="R53">
        <f t="shared" si="5"/>
        <v>505.95385159848075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1988.6772372857142</v>
      </c>
      <c r="F54">
        <f t="shared" si="3"/>
        <v>1987.8614175714285</v>
      </c>
      <c r="G54">
        <f t="shared" si="10"/>
        <v>56.070544748267977</v>
      </c>
      <c r="H54">
        <f t="shared" si="6"/>
        <v>3731815.9763228684</v>
      </c>
      <c r="I54">
        <f t="shared" si="4"/>
        <v>1562334.9221847923</v>
      </c>
      <c r="N54" s="4">
        <f>Input!J55</f>
        <v>50.664072714286021</v>
      </c>
      <c r="O54">
        <f t="shared" si="7"/>
        <v>50.347734428571734</v>
      </c>
      <c r="P54">
        <f t="shared" si="8"/>
        <v>0</v>
      </c>
      <c r="Q54">
        <f t="shared" si="9"/>
        <v>2534.8943620899877</v>
      </c>
      <c r="R54">
        <f t="shared" si="5"/>
        <v>358.04682928412302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2035.3038347142858</v>
      </c>
      <c r="F55">
        <f t="shared" si="3"/>
        <v>2034.4880150000001</v>
      </c>
      <c r="G55">
        <f t="shared" si="10"/>
        <v>56.070544748267977</v>
      </c>
      <c r="H55">
        <f t="shared" si="6"/>
        <v>3914135.686597263</v>
      </c>
      <c r="I55">
        <f t="shared" si="4"/>
        <v>1562334.9221847923</v>
      </c>
      <c r="N55" s="4">
        <f>Input!J56</f>
        <v>46.626597428571586</v>
      </c>
      <c r="O55">
        <f t="shared" si="7"/>
        <v>46.310259142857298</v>
      </c>
      <c r="P55">
        <f t="shared" si="8"/>
        <v>0</v>
      </c>
      <c r="Q55">
        <f t="shared" si="9"/>
        <v>2144.6401018785978</v>
      </c>
      <c r="R55">
        <f t="shared" si="5"/>
        <v>221.55280873427699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2078.5089837142859</v>
      </c>
      <c r="F56">
        <f t="shared" si="3"/>
        <v>2077.6931640000003</v>
      </c>
      <c r="G56">
        <f t="shared" si="10"/>
        <v>56.070544748267977</v>
      </c>
      <c r="H56">
        <f t="shared" si="6"/>
        <v>4086958.0146702342</v>
      </c>
      <c r="I56">
        <f t="shared" si="4"/>
        <v>1562334.9221847923</v>
      </c>
      <c r="N56" s="4">
        <f>Input!J57</f>
        <v>43.205149000000119</v>
      </c>
      <c r="O56">
        <f t="shared" si="7"/>
        <v>42.888810714285832</v>
      </c>
      <c r="P56">
        <f t="shared" si="8"/>
        <v>0</v>
      </c>
      <c r="Q56">
        <f t="shared" si="9"/>
        <v>1839.4500844858392</v>
      </c>
      <c r="R56">
        <f t="shared" si="5"/>
        <v>131.40499266369241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2118.8004908571429</v>
      </c>
      <c r="F57">
        <f t="shared" si="3"/>
        <v>2117.9846711428572</v>
      </c>
      <c r="G57">
        <f t="shared" si="10"/>
        <v>56.070544748267977</v>
      </c>
      <c r="H57">
        <f t="shared" si="6"/>
        <v>4251489.8646255629</v>
      </c>
      <c r="I57">
        <f t="shared" si="4"/>
        <v>1562334.9221847923</v>
      </c>
      <c r="N57" s="4">
        <f>Input!J58</f>
        <v>40.291507142856972</v>
      </c>
      <c r="O57">
        <f t="shared" si="7"/>
        <v>39.975168857142684</v>
      </c>
      <c r="P57">
        <f t="shared" si="8"/>
        <v>0</v>
      </c>
      <c r="Q57">
        <f t="shared" si="9"/>
        <v>1598.0141251570703</v>
      </c>
      <c r="R57">
        <f t="shared" si="5"/>
        <v>73.09497309549802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2154.4468201428576</v>
      </c>
      <c r="F58">
        <f t="shared" si="3"/>
        <v>2153.631000428572</v>
      </c>
      <c r="G58">
        <f t="shared" si="10"/>
        <v>56.070544748267977</v>
      </c>
      <c r="H58">
        <f t="shared" si="6"/>
        <v>4399759.865233765</v>
      </c>
      <c r="I58">
        <f t="shared" si="4"/>
        <v>1562334.9221847923</v>
      </c>
      <c r="N58" s="4">
        <f>Input!J59</f>
        <v>35.646329285714728</v>
      </c>
      <c r="O58">
        <f t="shared" si="7"/>
        <v>35.32999100000044</v>
      </c>
      <c r="P58">
        <f t="shared" si="8"/>
        <v>0</v>
      </c>
      <c r="Q58">
        <f t="shared" si="9"/>
        <v>1248.208264060112</v>
      </c>
      <c r="R58">
        <f t="shared" si="5"/>
        <v>15.244198502636531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2187.4125985714286</v>
      </c>
      <c r="F59">
        <f t="shared" si="3"/>
        <v>2186.5967788571429</v>
      </c>
      <c r="G59">
        <f t="shared" si="10"/>
        <v>56.070544748267977</v>
      </c>
      <c r="H59">
        <f t="shared" si="6"/>
        <v>4539142.0342261456</v>
      </c>
      <c r="I59">
        <f t="shared" si="4"/>
        <v>1562334.9221847923</v>
      </c>
      <c r="N59" s="4">
        <f>Input!J60</f>
        <v>32.965778428570957</v>
      </c>
      <c r="O59">
        <f t="shared" si="7"/>
        <v>32.649440142856669</v>
      </c>
      <c r="P59">
        <f t="shared" si="8"/>
        <v>0</v>
      </c>
      <c r="Q59">
        <f t="shared" si="9"/>
        <v>1065.9859416419806</v>
      </c>
      <c r="R59">
        <f t="shared" si="5"/>
        <v>1.4977625724129271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2217.2732671428575</v>
      </c>
      <c r="F60">
        <f t="shared" si="3"/>
        <v>2216.4574474285719</v>
      </c>
      <c r="G60">
        <f t="shared" si="10"/>
        <v>56.070544748267977</v>
      </c>
      <c r="H60">
        <f t="shared" si="6"/>
        <v>4667271.5692725973</v>
      </c>
      <c r="I60">
        <f t="shared" si="4"/>
        <v>1562334.9221847923</v>
      </c>
      <c r="N60" s="4">
        <f>Input!J61</f>
        <v>29.86066857142896</v>
      </c>
      <c r="O60">
        <f t="shared" si="7"/>
        <v>29.544330285714675</v>
      </c>
      <c r="P60">
        <f t="shared" si="8"/>
        <v>0</v>
      </c>
      <c r="Q60">
        <f t="shared" si="9"/>
        <v>872.86745203139742</v>
      </c>
      <c r="R60">
        <f t="shared" si="5"/>
        <v>3.5392097450327089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2244.3784628571429</v>
      </c>
      <c r="F61">
        <f t="shared" si="3"/>
        <v>2243.5626431428573</v>
      </c>
      <c r="G61">
        <f t="shared" si="10"/>
        <v>56.070544748267977</v>
      </c>
      <c r="H61">
        <f t="shared" si="6"/>
        <v>4785121.6805387642</v>
      </c>
      <c r="I61">
        <f t="shared" si="4"/>
        <v>1562334.9221847923</v>
      </c>
      <c r="N61" s="4">
        <f>Input!J62</f>
        <v>27.105195714285401</v>
      </c>
      <c r="O61">
        <f t="shared" si="7"/>
        <v>26.788857428571117</v>
      </c>
      <c r="P61">
        <f t="shared" si="8"/>
        <v>0</v>
      </c>
      <c r="Q61">
        <f t="shared" si="9"/>
        <v>717.64288232830984</v>
      </c>
      <c r="R61">
        <f t="shared" si="5"/>
        <v>21.499465490579013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2269.7354732857143</v>
      </c>
      <c r="F62">
        <f t="shared" si="3"/>
        <v>2268.9196535714286</v>
      </c>
      <c r="G62">
        <f t="shared" si="10"/>
        <v>56.070544748267977</v>
      </c>
      <c r="H62">
        <f t="shared" si="6"/>
        <v>4896701.1784194568</v>
      </c>
      <c r="I62">
        <f t="shared" si="4"/>
        <v>1562334.9221847923</v>
      </c>
      <c r="N62" s="4">
        <f>Input!J63</f>
        <v>25.357010428571357</v>
      </c>
      <c r="O62">
        <f t="shared" si="7"/>
        <v>25.040672142857073</v>
      </c>
      <c r="P62">
        <f t="shared" si="8"/>
        <v>0</v>
      </c>
      <c r="Q62">
        <f t="shared" si="9"/>
        <v>627.03526136605819</v>
      </c>
      <c r="R62">
        <f t="shared" si="5"/>
        <v>40.767419159140367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2292.4285824285712</v>
      </c>
      <c r="F63">
        <f t="shared" si="3"/>
        <v>2291.6127627142855</v>
      </c>
      <c r="G63">
        <f t="shared" si="10"/>
        <v>56.070544748267977</v>
      </c>
      <c r="H63">
        <f t="shared" si="6"/>
        <v>4997649.0083084218</v>
      </c>
      <c r="I63">
        <f t="shared" si="4"/>
        <v>1562334.9221847923</v>
      </c>
      <c r="N63" s="4">
        <f>Input!J64</f>
        <v>22.693109142856883</v>
      </c>
      <c r="O63">
        <f t="shared" si="7"/>
        <v>22.376770857142599</v>
      </c>
      <c r="P63">
        <f t="shared" si="8"/>
        <v>0</v>
      </c>
      <c r="Q63">
        <f t="shared" si="9"/>
        <v>500.71987399306636</v>
      </c>
      <c r="R63">
        <f t="shared" si="5"/>
        <v>81.881472429270843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2313.4484285714284</v>
      </c>
      <c r="F64">
        <f t="shared" si="3"/>
        <v>2312.6326088571427</v>
      </c>
      <c r="G64">
        <f t="shared" si="10"/>
        <v>56.070544748267977</v>
      </c>
      <c r="H64">
        <f t="shared" si="6"/>
        <v>5092072.349175306</v>
      </c>
      <c r="I64">
        <f t="shared" si="4"/>
        <v>1562334.9221847923</v>
      </c>
      <c r="N64" s="4">
        <f>Input!J65</f>
        <v>21.019846142857205</v>
      </c>
      <c r="O64">
        <f t="shared" si="7"/>
        <v>20.70350785714292</v>
      </c>
      <c r="P64">
        <f t="shared" si="8"/>
        <v>0</v>
      </c>
      <c r="Q64">
        <f t="shared" si="9"/>
        <v>428.63523759077862</v>
      </c>
      <c r="R64">
        <f t="shared" si="5"/>
        <v>114.96345373956115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2335.6836795714285</v>
      </c>
      <c r="F65">
        <f t="shared" si="3"/>
        <v>2334.8678598571428</v>
      </c>
      <c r="G65">
        <f t="shared" si="10"/>
        <v>56.070544748267977</v>
      </c>
      <c r="H65">
        <f t="shared" si="6"/>
        <v>5192917.2033474175</v>
      </c>
      <c r="I65">
        <f t="shared" si="4"/>
        <v>1562334.9221847923</v>
      </c>
      <c r="N65" s="4">
        <f>Input!J66</f>
        <v>22.235251000000062</v>
      </c>
      <c r="O65">
        <f t="shared" si="7"/>
        <v>21.918912714285778</v>
      </c>
      <c r="P65">
        <f t="shared" si="8"/>
        <v>0</v>
      </c>
      <c r="Q65">
        <f t="shared" si="9"/>
        <v>480.43873457647874</v>
      </c>
      <c r="R65">
        <f t="shared" si="5"/>
        <v>90.37727499754962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2356.6369281428565</v>
      </c>
      <c r="F66">
        <f t="shared" si="3"/>
        <v>2355.8211084285708</v>
      </c>
      <c r="G66">
        <f t="shared" si="10"/>
        <v>56.070544748267977</v>
      </c>
      <c r="H66">
        <f t="shared" si="6"/>
        <v>5288852.655147871</v>
      </c>
      <c r="I66">
        <f t="shared" si="4"/>
        <v>1562334.9221847923</v>
      </c>
      <c r="N66" s="4">
        <f>Input!J67</f>
        <v>20.953248571428048</v>
      </c>
      <c r="O66">
        <f t="shared" si="7"/>
        <v>20.636910285713764</v>
      </c>
      <c r="P66">
        <f t="shared" si="8"/>
        <v>0</v>
      </c>
      <c r="Q66">
        <f t="shared" si="9"/>
        <v>425.88206614059857</v>
      </c>
      <c r="R66">
        <f t="shared" si="5"/>
        <v>116.39602077465058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2377.0990200000001</v>
      </c>
      <c r="F67">
        <f t="shared" si="3"/>
        <v>2376.2832002857144</v>
      </c>
      <c r="G67">
        <f t="shared" si="10"/>
        <v>56.070544748267977</v>
      </c>
      <c r="H67">
        <f t="shared" si="6"/>
        <v>5383386.7669161297</v>
      </c>
      <c r="I67">
        <f t="shared" si="4"/>
        <v>1562334.9221847923</v>
      </c>
      <c r="N67" s="4">
        <f>Input!J68</f>
        <v>20.462091857143605</v>
      </c>
      <c r="O67">
        <f t="shared" si="7"/>
        <v>20.145753571429321</v>
      </c>
      <c r="P67">
        <f t="shared" si="8"/>
        <v>0</v>
      </c>
      <c r="Q67">
        <f t="shared" si="9"/>
        <v>405.85138696075722</v>
      </c>
      <c r="R67">
        <f t="shared" si="5"/>
        <v>127.2351393541142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2396.2624598571429</v>
      </c>
      <c r="F68">
        <f t="shared" ref="F68:F84" si="14">E68-$E$3</f>
        <v>2395.4466401428572</v>
      </c>
      <c r="G68">
        <f t="shared" si="10"/>
        <v>56.070544748267977</v>
      </c>
      <c r="H68">
        <f t="shared" si="6"/>
        <v>5472680.5157036353</v>
      </c>
      <c r="I68">
        <f t="shared" ref="I68:I84" si="15">(G68-$J$4)^2</f>
        <v>1562334.9221847923</v>
      </c>
      <c r="N68" s="4">
        <f>Input!J69</f>
        <v>19.163439857142748</v>
      </c>
      <c r="O68">
        <f t="shared" si="7"/>
        <v>18.847101571428464</v>
      </c>
      <c r="P68">
        <f t="shared" si="8"/>
        <v>0</v>
      </c>
      <c r="Q68">
        <f t="shared" si="9"/>
        <v>355.21323764374125</v>
      </c>
      <c r="R68">
        <f t="shared" ref="R68:R84" si="16">(O68-$S$4)^2</f>
        <v>158.21885009483643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2414.1272478571432</v>
      </c>
      <c r="F69">
        <f t="shared" si="14"/>
        <v>2413.3114281428575</v>
      </c>
      <c r="G69">
        <f t="shared" si="10"/>
        <v>56.070544748267977</v>
      </c>
      <c r="H69">
        <f t="shared" ref="H69:H84" si="17">(F69-G69)^2</f>
        <v>5556584.582346906</v>
      </c>
      <c r="I69">
        <f t="shared" si="15"/>
        <v>1562334.9221847923</v>
      </c>
      <c r="N69" s="4">
        <f>Input!J70</f>
        <v>17.864788000000317</v>
      </c>
      <c r="O69">
        <f t="shared" ref="O69:O84" si="18">N69-$N$3</f>
        <v>17.548449714286033</v>
      </c>
      <c r="P69">
        <f t="shared" ref="P69:P84" si="19">$Y$3*((1/$AA$3)*(1/SQRT(2*PI()))*EXP(-1*D69*D69/2))</f>
        <v>0</v>
      </c>
      <c r="Q69">
        <f t="shared" ref="Q69:Q84" si="20">(O69-P69)^2</f>
        <v>307.94808737482555</v>
      </c>
      <c r="R69">
        <f t="shared" si="16"/>
        <v>192.57555090483282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2431.2428137142856</v>
      </c>
      <c r="F70">
        <f t="shared" si="14"/>
        <v>2430.4269939999999</v>
      </c>
      <c r="G70">
        <f t="shared" ref="G70:G84" si="21">G69+P70</f>
        <v>56.070544748267977</v>
      </c>
      <c r="H70">
        <f t="shared" si="17"/>
        <v>5637568.5481032934</v>
      </c>
      <c r="I70">
        <f t="shared" si="15"/>
        <v>1562334.9221847923</v>
      </c>
      <c r="N70" s="4">
        <f>Input!J71</f>
        <v>17.115565857142428</v>
      </c>
      <c r="O70">
        <f t="shared" si="18"/>
        <v>16.799227571428144</v>
      </c>
      <c r="P70">
        <f t="shared" si="19"/>
        <v>0</v>
      </c>
      <c r="Q70">
        <f t="shared" si="20"/>
        <v>282.21404699663157</v>
      </c>
      <c r="R70">
        <f t="shared" si="16"/>
        <v>213.93103481525884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2448.0420411428568</v>
      </c>
      <c r="F71">
        <f t="shared" si="14"/>
        <v>2447.2262214285711</v>
      </c>
      <c r="G71">
        <f t="shared" si="21"/>
        <v>56.070544748267977</v>
      </c>
      <c r="H71">
        <f t="shared" si="17"/>
        <v>5717625.4701204393</v>
      </c>
      <c r="I71">
        <f t="shared" si="15"/>
        <v>1562334.9221847923</v>
      </c>
      <c r="N71" s="4">
        <f>Input!J72</f>
        <v>16.799227428571157</v>
      </c>
      <c r="O71">
        <f t="shared" si="18"/>
        <v>16.482889142856873</v>
      </c>
      <c r="P71">
        <f t="shared" si="19"/>
        <v>0</v>
      </c>
      <c r="Q71">
        <f t="shared" si="20"/>
        <v>271.685634495709</v>
      </c>
      <c r="R71">
        <f t="shared" si="16"/>
        <v>223.28487787449563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2463.8339809999998</v>
      </c>
      <c r="F72">
        <f t="shared" si="14"/>
        <v>2463.0181612857141</v>
      </c>
      <c r="G72">
        <f t="shared" si="21"/>
        <v>56.070544748267977</v>
      </c>
      <c r="H72">
        <f t="shared" si="17"/>
        <v>5793396.828755293</v>
      </c>
      <c r="I72">
        <f t="shared" si="15"/>
        <v>1562334.9221847923</v>
      </c>
      <c r="N72" s="4">
        <f>Input!J73</f>
        <v>15.791939857143007</v>
      </c>
      <c r="O72">
        <f t="shared" si="18"/>
        <v>15.475601571428721</v>
      </c>
      <c r="P72">
        <f t="shared" si="19"/>
        <v>0</v>
      </c>
      <c r="Q72">
        <f t="shared" si="20"/>
        <v>239.49424399760707</v>
      </c>
      <c r="R72">
        <f t="shared" si="16"/>
        <v>254.40273819412889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2479.5842974285711</v>
      </c>
      <c r="F73">
        <f t="shared" si="14"/>
        <v>2478.7684777142854</v>
      </c>
      <c r="G73">
        <f t="shared" si="21"/>
        <v>56.070544748267977</v>
      </c>
      <c r="H73">
        <f t="shared" si="17"/>
        <v>5869465.2743978137</v>
      </c>
      <c r="I73">
        <f t="shared" si="15"/>
        <v>1562334.9221847923</v>
      </c>
      <c r="N73" s="4">
        <f>Input!J74</f>
        <v>15.750316428571296</v>
      </c>
      <c r="O73">
        <f t="shared" si="18"/>
        <v>15.43397814285701</v>
      </c>
      <c r="P73">
        <f t="shared" si="19"/>
        <v>0</v>
      </c>
      <c r="Q73">
        <f t="shared" si="20"/>
        <v>238.20768131418791</v>
      </c>
      <c r="R73">
        <f t="shared" si="16"/>
        <v>255.73225869696839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2493.7945458571426</v>
      </c>
      <c r="F74">
        <f t="shared" si="14"/>
        <v>2492.9787261428569</v>
      </c>
      <c r="G74">
        <f t="shared" si="21"/>
        <v>56.070544748267977</v>
      </c>
      <c r="H74">
        <f t="shared" si="17"/>
        <v>5938521.4845478833</v>
      </c>
      <c r="I74">
        <f t="shared" si="15"/>
        <v>1562334.9221847923</v>
      </c>
      <c r="N74" s="4">
        <f>Input!J75</f>
        <v>14.210248428571504</v>
      </c>
      <c r="O74">
        <f t="shared" si="18"/>
        <v>13.893910142857218</v>
      </c>
      <c r="P74">
        <f t="shared" si="19"/>
        <v>0</v>
      </c>
      <c r="Q74">
        <f t="shared" si="20"/>
        <v>193.04073905779066</v>
      </c>
      <c r="R74">
        <f t="shared" si="16"/>
        <v>307.36046616143625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2507.0141560000002</v>
      </c>
      <c r="F75">
        <f t="shared" si="14"/>
        <v>2506.1983362857145</v>
      </c>
      <c r="G75">
        <f t="shared" si="21"/>
        <v>56.070544748267977</v>
      </c>
      <c r="H75">
        <f t="shared" si="17"/>
        <v>6003126.194864166</v>
      </c>
      <c r="I75">
        <f t="shared" si="15"/>
        <v>1562334.9221847923</v>
      </c>
      <c r="N75" s="4">
        <f>Input!J76</f>
        <v>13.219610142857618</v>
      </c>
      <c r="O75">
        <f t="shared" si="18"/>
        <v>12.903271857143332</v>
      </c>
      <c r="P75">
        <f t="shared" si="19"/>
        <v>0</v>
      </c>
      <c r="Q75">
        <f t="shared" si="20"/>
        <v>166.49442461934714</v>
      </c>
      <c r="R75">
        <f t="shared" si="16"/>
        <v>343.07697465347991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2519.4012970000003</v>
      </c>
      <c r="F76">
        <f t="shared" si="14"/>
        <v>2518.5854772857147</v>
      </c>
      <c r="G76">
        <f t="shared" si="21"/>
        <v>56.070544748267977</v>
      </c>
      <c r="H76">
        <f t="shared" si="17"/>
        <v>6063979.7929699067</v>
      </c>
      <c r="I76">
        <f t="shared" si="15"/>
        <v>1562334.9221847923</v>
      </c>
      <c r="N76" s="4">
        <f>Input!J77</f>
        <v>12.387141000000156</v>
      </c>
      <c r="O76">
        <f t="shared" si="18"/>
        <v>12.07080271428587</v>
      </c>
      <c r="P76">
        <f t="shared" si="19"/>
        <v>0</v>
      </c>
      <c r="Q76">
        <f t="shared" si="20"/>
        <v>145.70427816721113</v>
      </c>
      <c r="R76">
        <f t="shared" si="16"/>
        <v>374.60852784116446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2530.789475</v>
      </c>
      <c r="F77">
        <f t="shared" si="14"/>
        <v>2529.9736552857144</v>
      </c>
      <c r="G77">
        <f t="shared" si="21"/>
        <v>56.070544748267977</v>
      </c>
      <c r="H77">
        <f t="shared" si="17"/>
        <v>6120196.6003268538</v>
      </c>
      <c r="I77">
        <f t="shared" si="15"/>
        <v>1562334.9221847923</v>
      </c>
      <c r="N77" s="4">
        <f>Input!J78</f>
        <v>11.388177999999698</v>
      </c>
      <c r="O77">
        <f t="shared" si="18"/>
        <v>11.071839714285412</v>
      </c>
      <c r="P77">
        <f t="shared" si="19"/>
        <v>0</v>
      </c>
      <c r="Q77">
        <f t="shared" si="20"/>
        <v>122.58563465882767</v>
      </c>
      <c r="R77">
        <f t="shared" si="16"/>
        <v>414.2759256963194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2542.0527827142855</v>
      </c>
      <c r="F78">
        <f t="shared" si="14"/>
        <v>2541.2369629999998</v>
      </c>
      <c r="G78">
        <f t="shared" si="21"/>
        <v>56.070544748267977</v>
      </c>
      <c r="H78">
        <f t="shared" si="17"/>
        <v>6176052.1264061425</v>
      </c>
      <c r="I78">
        <f t="shared" si="15"/>
        <v>1562334.9221847923</v>
      </c>
      <c r="N78" s="4">
        <f>Input!J79</f>
        <v>11.263307714285475</v>
      </c>
      <c r="O78">
        <f t="shared" si="18"/>
        <v>10.946969428571188</v>
      </c>
      <c r="P78">
        <f t="shared" si="19"/>
        <v>0</v>
      </c>
      <c r="Q78">
        <f t="shared" si="20"/>
        <v>119.83613967007221</v>
      </c>
      <c r="R78">
        <f t="shared" si="16"/>
        <v>419.37468026628284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2552.5835175714287</v>
      </c>
      <c r="F79">
        <f t="shared" si="14"/>
        <v>2551.767697857143</v>
      </c>
      <c r="G79">
        <f t="shared" si="21"/>
        <v>56.070544748267977</v>
      </c>
      <c r="H79">
        <f t="shared" si="17"/>
        <v>6228504.2800357444</v>
      </c>
      <c r="I79">
        <f t="shared" si="15"/>
        <v>1562334.9221847923</v>
      </c>
      <c r="N79" s="4">
        <f>Input!J80</f>
        <v>10.530734857143216</v>
      </c>
      <c r="O79">
        <f t="shared" si="18"/>
        <v>10.21439657142893</v>
      </c>
      <c r="P79">
        <f t="shared" si="19"/>
        <v>0</v>
      </c>
      <c r="Q79">
        <f t="shared" si="20"/>
        <v>104.33389731841908</v>
      </c>
      <c r="R79">
        <f t="shared" si="16"/>
        <v>449.91553431591615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2562.8728362857146</v>
      </c>
      <c r="F80">
        <f t="shared" si="14"/>
        <v>2562.0570165714289</v>
      </c>
      <c r="G80">
        <f t="shared" si="21"/>
        <v>56.070544748267977</v>
      </c>
      <c r="H80">
        <f t="shared" si="17"/>
        <v>6279968.1969606951</v>
      </c>
      <c r="I80">
        <f t="shared" si="15"/>
        <v>1562334.9221847923</v>
      </c>
      <c r="N80" s="4">
        <f>Input!J81</f>
        <v>10.289318714285855</v>
      </c>
      <c r="O80">
        <f t="shared" si="18"/>
        <v>9.9729804285715691</v>
      </c>
      <c r="P80">
        <f t="shared" si="19"/>
        <v>0</v>
      </c>
      <c r="Q80">
        <f t="shared" si="20"/>
        <v>99.460338628671565</v>
      </c>
      <c r="R80">
        <f t="shared" si="16"/>
        <v>460.21527426812156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2573.020635285714</v>
      </c>
      <c r="F81">
        <f t="shared" si="14"/>
        <v>2572.2048155714283</v>
      </c>
      <c r="G81">
        <f t="shared" si="21"/>
        <v>56.070544748267977</v>
      </c>
      <c r="H81">
        <f t="shared" si="17"/>
        <v>6330931.6688107979</v>
      </c>
      <c r="I81">
        <f t="shared" si="15"/>
        <v>1562334.9221847923</v>
      </c>
      <c r="N81" s="4">
        <f>Input!J82</f>
        <v>10.147798999999395</v>
      </c>
      <c r="O81">
        <f t="shared" si="18"/>
        <v>9.8314607142851091</v>
      </c>
      <c r="P81">
        <f t="shared" si="19"/>
        <v>0</v>
      </c>
      <c r="Q81">
        <f t="shared" si="20"/>
        <v>96.657619776531462</v>
      </c>
      <c r="R81">
        <f t="shared" si="16"/>
        <v>466.30724184074569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2583.068538</v>
      </c>
      <c r="F82">
        <f t="shared" si="14"/>
        <v>2582.2527182857143</v>
      </c>
      <c r="G82">
        <f t="shared" si="21"/>
        <v>56.070544748267977</v>
      </c>
      <c r="H82">
        <f t="shared" si="17"/>
        <v>6381596.3738983776</v>
      </c>
      <c r="I82">
        <f t="shared" si="15"/>
        <v>1562334.9221847923</v>
      </c>
      <c r="N82" s="4">
        <f>Input!J83</f>
        <v>10.04790271428601</v>
      </c>
      <c r="O82">
        <f t="shared" si="18"/>
        <v>9.7315644285717244</v>
      </c>
      <c r="P82">
        <f t="shared" si="19"/>
        <v>0</v>
      </c>
      <c r="Q82">
        <f t="shared" si="20"/>
        <v>94.703346227442509</v>
      </c>
      <c r="R82">
        <f t="shared" si="16"/>
        <v>470.63157153007649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2593.008219714286</v>
      </c>
      <c r="F83">
        <f t="shared" si="14"/>
        <v>2592.1924000000004</v>
      </c>
      <c r="G83">
        <f t="shared" si="21"/>
        <v>56.070544748267977</v>
      </c>
      <c r="H83">
        <f t="shared" si="17"/>
        <v>6431914.06468549</v>
      </c>
      <c r="I83">
        <f t="shared" si="15"/>
        <v>1562334.9221847923</v>
      </c>
      <c r="N83" s="4">
        <f>Input!J84</f>
        <v>9.9396817142860527</v>
      </c>
      <c r="O83">
        <f t="shared" si="18"/>
        <v>9.6233434285717667</v>
      </c>
      <c r="P83">
        <f t="shared" si="19"/>
        <v>0</v>
      </c>
      <c r="Q83">
        <f t="shared" si="20"/>
        <v>92.60873874423541</v>
      </c>
      <c r="R83">
        <f t="shared" si="16"/>
        <v>475.33878571834043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2603.3391620000002</v>
      </c>
      <c r="F84">
        <f t="shared" si="14"/>
        <v>2602.5233422857145</v>
      </c>
      <c r="G84">
        <f t="shared" si="21"/>
        <v>56.070544748267977</v>
      </c>
      <c r="H84">
        <f t="shared" si="17"/>
        <v>6484421.8500862885</v>
      </c>
      <c r="I84">
        <f t="shared" si="15"/>
        <v>1562334.9221847923</v>
      </c>
      <c r="N84" s="4">
        <f>Input!J85</f>
        <v>10.330942285714173</v>
      </c>
      <c r="O84">
        <f t="shared" si="18"/>
        <v>10.014603999999887</v>
      </c>
      <c r="P84">
        <f t="shared" si="19"/>
        <v>0</v>
      </c>
      <c r="Q84">
        <f t="shared" si="20"/>
        <v>100.29229327681372</v>
      </c>
      <c r="R84">
        <f t="shared" si="16"/>
        <v>458.43113675129331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2021-08-17T22:02:55Z</dcterms:modified>
</cp:coreProperties>
</file>