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Weibull!$U$5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Weibull!$K$3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0.999</definedName>
    <definedName name="solver_rhs1" localSheetId="2" hidden="1">0.95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0.96</definedName>
    <definedName name="solver_rhs2" localSheetId="2" hidden="1">0.96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2" l="1"/>
  <c r="A134" i="2" l="1"/>
  <c r="C134" i="2"/>
  <c r="L134" i="2"/>
  <c r="A135" i="2"/>
  <c r="C135" i="2"/>
  <c r="L135" i="2"/>
  <c r="A136" i="2"/>
  <c r="C136" i="2"/>
  <c r="L136" i="2"/>
  <c r="A108" i="2"/>
  <c r="C108" i="2"/>
  <c r="L108" i="2"/>
  <c r="A109" i="2"/>
  <c r="C109" i="2"/>
  <c r="L109" i="2"/>
  <c r="A110" i="2"/>
  <c r="C110" i="2"/>
  <c r="L110" i="2"/>
  <c r="A111" i="2"/>
  <c r="C111" i="2"/>
  <c r="L111" i="2"/>
  <c r="A112" i="2"/>
  <c r="C112" i="2"/>
  <c r="L112" i="2"/>
  <c r="A113" i="2"/>
  <c r="C113" i="2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121" i="2"/>
  <c r="C121" i="2"/>
  <c r="L121" i="2"/>
  <c r="A122" i="2"/>
  <c r="C122" i="2"/>
  <c r="L122" i="2"/>
  <c r="A123" i="2"/>
  <c r="C123" i="2"/>
  <c r="L123" i="2"/>
  <c r="A124" i="2"/>
  <c r="C124" i="2"/>
  <c r="L124" i="2"/>
  <c r="A125" i="2"/>
  <c r="C125" i="2"/>
  <c r="L125" i="2"/>
  <c r="A126" i="2"/>
  <c r="C126" i="2"/>
  <c r="L126" i="2"/>
  <c r="A127" i="2"/>
  <c r="C127" i="2"/>
  <c r="L127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107" i="2"/>
  <c r="C107" i="2"/>
  <c r="L107" i="2"/>
  <c r="B104" i="2" l="1"/>
  <c r="E104" i="2" s="1"/>
  <c r="B106" i="2"/>
  <c r="B96" i="2"/>
  <c r="E96" i="2" s="1"/>
  <c r="B92" i="2"/>
  <c r="E92" i="2" s="1"/>
  <c r="B88" i="2"/>
  <c r="E88" i="2" s="1"/>
  <c r="B133" i="2"/>
  <c r="B129" i="2"/>
  <c r="E129" i="2" s="1"/>
  <c r="B125" i="2"/>
  <c r="E125" i="2" s="1"/>
  <c r="B121" i="2"/>
  <c r="E121" i="2" s="1"/>
  <c r="B117" i="2"/>
  <c r="E117" i="2" s="1"/>
  <c r="B113" i="2"/>
  <c r="E113" i="2" s="1"/>
  <c r="B109" i="2"/>
  <c r="E109" i="2" s="1"/>
  <c r="B134" i="2"/>
  <c r="E134" i="2" s="1"/>
  <c r="E10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100" i="2" s="1"/>
  <c r="E100" i="2" l="1"/>
  <c r="B135" i="2"/>
  <c r="B110" i="2"/>
  <c r="B114" i="2"/>
  <c r="B118" i="2"/>
  <c r="B122" i="2"/>
  <c r="B126" i="2"/>
  <c r="B130" i="2"/>
  <c r="B85" i="2"/>
  <c r="B89" i="2"/>
  <c r="B93" i="2"/>
  <c r="B97" i="2"/>
  <c r="B107" i="2"/>
  <c r="B105" i="2"/>
  <c r="N121" i="2"/>
  <c r="O121" i="2" s="1"/>
  <c r="E133" i="2"/>
  <c r="N134" i="2"/>
  <c r="O134" i="2" s="1"/>
  <c r="B136" i="2"/>
  <c r="B111" i="2"/>
  <c r="B115" i="2"/>
  <c r="B119" i="2"/>
  <c r="B123" i="2"/>
  <c r="B127" i="2"/>
  <c r="B131" i="2"/>
  <c r="B86" i="2"/>
  <c r="B90" i="2"/>
  <c r="B94" i="2"/>
  <c r="B98" i="2"/>
  <c r="B102" i="2"/>
  <c r="B99" i="2"/>
  <c r="B108" i="2"/>
  <c r="B112" i="2"/>
  <c r="B116" i="2"/>
  <c r="B120" i="2"/>
  <c r="B124" i="2"/>
  <c r="B128" i="2"/>
  <c r="B132" i="2"/>
  <c r="B87" i="2"/>
  <c r="B91" i="2"/>
  <c r="B95" i="2"/>
  <c r="B101" i="2"/>
  <c r="B103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116" i="2" l="1"/>
  <c r="N116" i="2"/>
  <c r="O116" i="2" s="1"/>
  <c r="N93" i="2"/>
  <c r="O93" i="2" s="1"/>
  <c r="E93" i="2"/>
  <c r="N126" i="2"/>
  <c r="O126" i="2" s="1"/>
  <c r="E126" i="2"/>
  <c r="M113" i="2"/>
  <c r="M135" i="2"/>
  <c r="M108" i="2"/>
  <c r="M110" i="2"/>
  <c r="M112" i="2"/>
  <c r="M115" i="2"/>
  <c r="M117" i="2"/>
  <c r="M118" i="2"/>
  <c r="M121" i="2"/>
  <c r="M123" i="2"/>
  <c r="M125" i="2"/>
  <c r="M127" i="2"/>
  <c r="M129" i="2"/>
  <c r="M131" i="2"/>
  <c r="M133" i="2"/>
  <c r="M134" i="2"/>
  <c r="M136" i="2"/>
  <c r="M109" i="2"/>
  <c r="M111" i="2"/>
  <c r="M114" i="2"/>
  <c r="M116" i="2"/>
  <c r="M119" i="2"/>
  <c r="M120" i="2"/>
  <c r="M122" i="2"/>
  <c r="M124" i="2"/>
  <c r="M126" i="2"/>
  <c r="M128" i="2"/>
  <c r="M130" i="2"/>
  <c r="M132" i="2"/>
  <c r="M98" i="2"/>
  <c r="M102" i="2"/>
  <c r="M106" i="2"/>
  <c r="M104" i="2"/>
  <c r="M85" i="2"/>
  <c r="M91" i="2"/>
  <c r="M93" i="2"/>
  <c r="M86" i="2"/>
  <c r="M105" i="2"/>
  <c r="M99" i="2"/>
  <c r="M103" i="2"/>
  <c r="N117" i="2"/>
  <c r="O117" i="2" s="1"/>
  <c r="N88" i="2"/>
  <c r="O88" i="2" s="1"/>
  <c r="M92" i="2"/>
  <c r="M87" i="2"/>
  <c r="M89" i="2"/>
  <c r="M97" i="2"/>
  <c r="M101" i="2"/>
  <c r="M96" i="2"/>
  <c r="M95" i="2"/>
  <c r="M90" i="2"/>
  <c r="N113" i="2"/>
  <c r="O113" i="2" s="1"/>
  <c r="N109" i="2"/>
  <c r="O109" i="2" s="1"/>
  <c r="M100" i="2"/>
  <c r="M107" i="2"/>
  <c r="M88" i="2"/>
  <c r="M94" i="2"/>
  <c r="N104" i="2"/>
  <c r="O104" i="2" s="1"/>
  <c r="N96" i="2"/>
  <c r="O96" i="2" s="1"/>
  <c r="E95" i="2"/>
  <c r="N95" i="2"/>
  <c r="O95" i="2" s="1"/>
  <c r="E128" i="2"/>
  <c r="N128" i="2"/>
  <c r="O128" i="2" s="1"/>
  <c r="E112" i="2"/>
  <c r="N112" i="2"/>
  <c r="O112" i="2" s="1"/>
  <c r="N98" i="2"/>
  <c r="O98" i="2" s="1"/>
  <c r="E98" i="2"/>
  <c r="N131" i="2"/>
  <c r="O131" i="2" s="1"/>
  <c r="E131" i="2"/>
  <c r="E115" i="2"/>
  <c r="N115" i="2"/>
  <c r="O115" i="2" s="1"/>
  <c r="E105" i="2"/>
  <c r="N105" i="2"/>
  <c r="O105" i="2" s="1"/>
  <c r="N89" i="2"/>
  <c r="O89" i="2" s="1"/>
  <c r="E89" i="2"/>
  <c r="E122" i="2"/>
  <c r="N122" i="2"/>
  <c r="O122" i="2" s="1"/>
  <c r="N135" i="2"/>
  <c r="O135" i="2" s="1"/>
  <c r="E135" i="2"/>
  <c r="N106" i="2"/>
  <c r="O106" i="2" s="1"/>
  <c r="E101" i="2"/>
  <c r="N101" i="2"/>
  <c r="O101" i="2" s="1"/>
  <c r="E102" i="2"/>
  <c r="F102" i="2" s="1"/>
  <c r="N102" i="2"/>
  <c r="O102" i="2" s="1"/>
  <c r="E119" i="2"/>
  <c r="N119" i="2"/>
  <c r="O119" i="2" s="1"/>
  <c r="E91" i="2"/>
  <c r="F91" i="2" s="1"/>
  <c r="N91" i="2"/>
  <c r="O91" i="2" s="1"/>
  <c r="E124" i="2"/>
  <c r="N124" i="2"/>
  <c r="O124" i="2" s="1"/>
  <c r="E108" i="2"/>
  <c r="F108" i="2" s="1"/>
  <c r="N108" i="2"/>
  <c r="O108" i="2" s="1"/>
  <c r="N94" i="2"/>
  <c r="O94" i="2" s="1"/>
  <c r="E94" i="2"/>
  <c r="E127" i="2"/>
  <c r="N127" i="2"/>
  <c r="O127" i="2" s="1"/>
  <c r="E111" i="2"/>
  <c r="N111" i="2"/>
  <c r="O111" i="2" s="1"/>
  <c r="N129" i="2"/>
  <c r="O129" i="2" s="1"/>
  <c r="E107" i="2"/>
  <c r="N107" i="2"/>
  <c r="O107" i="2" s="1"/>
  <c r="E85" i="2"/>
  <c r="N85" i="2"/>
  <c r="O85" i="2" s="1"/>
  <c r="E118" i="2"/>
  <c r="N118" i="2"/>
  <c r="O118" i="2" s="1"/>
  <c r="N92" i="2"/>
  <c r="O92" i="2" s="1"/>
  <c r="N133" i="2"/>
  <c r="O133" i="2" s="1"/>
  <c r="N100" i="2"/>
  <c r="O100" i="2" s="1"/>
  <c r="N132" i="2"/>
  <c r="O132" i="2" s="1"/>
  <c r="E132" i="2"/>
  <c r="E86" i="2"/>
  <c r="N86" i="2"/>
  <c r="O86" i="2" s="1"/>
  <c r="E110" i="2"/>
  <c r="N110" i="2"/>
  <c r="O110" i="2" s="1"/>
  <c r="D98" i="2"/>
  <c r="D87" i="2"/>
  <c r="D88" i="2"/>
  <c r="F88" i="2" s="1"/>
  <c r="D91" i="2"/>
  <c r="D93" i="2"/>
  <c r="F93" i="2" s="1"/>
  <c r="D132" i="2"/>
  <c r="D128" i="2"/>
  <c r="F128" i="2" s="1"/>
  <c r="D124" i="2"/>
  <c r="D120" i="2"/>
  <c r="D116" i="2"/>
  <c r="D112" i="2"/>
  <c r="D108" i="2"/>
  <c r="D107" i="2"/>
  <c r="D129" i="2"/>
  <c r="F129" i="2" s="1"/>
  <c r="D117" i="2"/>
  <c r="F117" i="2" s="1"/>
  <c r="D134" i="2"/>
  <c r="F134" i="2" s="1"/>
  <c r="D90" i="2"/>
  <c r="D106" i="2"/>
  <c r="F106" i="2" s="1"/>
  <c r="D102" i="2"/>
  <c r="D100" i="2"/>
  <c r="D89" i="2"/>
  <c r="F89" i="2" s="1"/>
  <c r="D131" i="2"/>
  <c r="D127" i="2"/>
  <c r="D123" i="2"/>
  <c r="D119" i="2"/>
  <c r="F119" i="2" s="1"/>
  <c r="D115" i="2"/>
  <c r="D111" i="2"/>
  <c r="F111" i="2" s="1"/>
  <c r="D136" i="2"/>
  <c r="D101" i="2"/>
  <c r="F101" i="2" s="1"/>
  <c r="D99" i="2"/>
  <c r="D92" i="2"/>
  <c r="F92" i="2" s="1"/>
  <c r="D104" i="2"/>
  <c r="F104" i="2" s="1"/>
  <c r="D133" i="2"/>
  <c r="F133" i="2" s="1"/>
  <c r="D125" i="2"/>
  <c r="F125" i="2" s="1"/>
  <c r="D113" i="2"/>
  <c r="F113" i="2" s="1"/>
  <c r="D103" i="2"/>
  <c r="F103" i="2" s="1"/>
  <c r="D86" i="2"/>
  <c r="D94" i="2"/>
  <c r="F94" i="2" s="1"/>
  <c r="D96" i="2"/>
  <c r="F96" i="2" s="1"/>
  <c r="D85" i="2"/>
  <c r="D105" i="2"/>
  <c r="D97" i="2"/>
  <c r="D130" i="2"/>
  <c r="D126" i="2"/>
  <c r="D122" i="2"/>
  <c r="D118" i="2"/>
  <c r="D114" i="2"/>
  <c r="D110" i="2"/>
  <c r="D135" i="2"/>
  <c r="D95" i="2"/>
  <c r="D121" i="2"/>
  <c r="F121" i="2" s="1"/>
  <c r="D109" i="2"/>
  <c r="F109" i="2" s="1"/>
  <c r="N103" i="2"/>
  <c r="O103" i="2" s="1"/>
  <c r="E103" i="2"/>
  <c r="N87" i="2"/>
  <c r="O87" i="2" s="1"/>
  <c r="E87" i="2"/>
  <c r="F87" i="2" s="1"/>
  <c r="E120" i="2"/>
  <c r="F120" i="2" s="1"/>
  <c r="N120" i="2"/>
  <c r="O120" i="2" s="1"/>
  <c r="E99" i="2"/>
  <c r="F99" i="2" s="1"/>
  <c r="N99" i="2"/>
  <c r="O99" i="2" s="1"/>
  <c r="E90" i="2"/>
  <c r="N90" i="2"/>
  <c r="O90" i="2" s="1"/>
  <c r="N123" i="2"/>
  <c r="O123" i="2" s="1"/>
  <c r="E123" i="2"/>
  <c r="F123" i="2" s="1"/>
  <c r="E136" i="2"/>
  <c r="F136" i="2" s="1"/>
  <c r="N136" i="2"/>
  <c r="O136" i="2" s="1"/>
  <c r="N125" i="2"/>
  <c r="O125" i="2" s="1"/>
  <c r="N97" i="2"/>
  <c r="O97" i="2" s="1"/>
  <c r="E97" i="2"/>
  <c r="F97" i="2" s="1"/>
  <c r="E130" i="2"/>
  <c r="F130" i="2" s="1"/>
  <c r="N130" i="2"/>
  <c r="O130" i="2" s="1"/>
  <c r="E114" i="2"/>
  <c r="F114" i="2" s="1"/>
  <c r="N114" i="2"/>
  <c r="O114" i="2" s="1"/>
  <c r="F100" i="2"/>
  <c r="D350" i="15"/>
  <c r="D382" i="15"/>
  <c r="D398" i="15"/>
  <c r="D406" i="15"/>
  <c r="D414" i="15"/>
  <c r="D43" i="15"/>
  <c r="D415" i="15"/>
  <c r="D189" i="15"/>
  <c r="D150" i="15"/>
  <c r="D196" i="15"/>
  <c r="D344" i="15"/>
  <c r="D352" i="15"/>
  <c r="D156" i="15"/>
  <c r="D240" i="15"/>
  <c r="D341" i="15"/>
  <c r="D369" i="15"/>
  <c r="D381" i="15"/>
  <c r="D385" i="15"/>
  <c r="D149" i="15"/>
  <c r="E150" i="15" s="1"/>
  <c r="D183" i="15"/>
  <c r="D195" i="15"/>
  <c r="D206" i="15"/>
  <c r="D351" i="15"/>
  <c r="E351" i="15" s="1"/>
  <c r="D391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D407" i="15"/>
  <c r="D157" i="15"/>
  <c r="E157" i="15" s="1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E419" i="15" s="1"/>
  <c r="D349" i="15"/>
  <c r="E350" i="15" s="1"/>
  <c r="D205" i="15"/>
  <c r="E206" i="15" s="1"/>
  <c r="D301" i="15"/>
  <c r="D317" i="15"/>
  <c r="D345" i="15"/>
  <c r="E345" i="15" s="1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D405" i="15"/>
  <c r="D413" i="15"/>
  <c r="E414" i="15" s="1"/>
  <c r="D70" i="15"/>
  <c r="D326" i="15"/>
  <c r="D359" i="15"/>
  <c r="D370" i="15"/>
  <c r="D377" i="15"/>
  <c r="D403" i="15"/>
  <c r="E403" i="15" s="1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2" i="15" s="1"/>
  <c r="D378" i="15"/>
  <c r="E382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D401" i="15"/>
  <c r="D44" i="15"/>
  <c r="E44" i="15" s="1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E313" i="15" s="1"/>
  <c r="D346" i="15"/>
  <c r="D390" i="15"/>
  <c r="E390" i="15" s="1"/>
  <c r="D62" i="15"/>
  <c r="D325" i="15"/>
  <c r="D328" i="15"/>
  <c r="D336" i="15"/>
  <c r="E336" i="15" s="1"/>
  <c r="D361" i="15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8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74" i="15"/>
  <c r="F90" i="2" l="1"/>
  <c r="F135" i="2"/>
  <c r="F98" i="2"/>
  <c r="E416" i="15"/>
  <c r="E342" i="15"/>
  <c r="F85" i="2"/>
  <c r="F115" i="2"/>
  <c r="F86" i="2"/>
  <c r="E362" i="15"/>
  <c r="E62" i="15"/>
  <c r="F127" i="2"/>
  <c r="F110" i="2"/>
  <c r="F124" i="2"/>
  <c r="F131" i="2"/>
  <c r="F126" i="2"/>
  <c r="F132" i="2"/>
  <c r="F118" i="2"/>
  <c r="F107" i="2"/>
  <c r="F122" i="2"/>
  <c r="F105" i="2"/>
  <c r="F112" i="2"/>
  <c r="F95" i="2"/>
  <c r="F116" i="2"/>
  <c r="E52" i="15"/>
  <c r="E331" i="15"/>
  <c r="E205" i="15"/>
  <c r="E364" i="15"/>
  <c r="E341" i="15"/>
  <c r="E344" i="15"/>
  <c r="E401" i="15"/>
  <c r="E90" i="15"/>
  <c r="E323" i="15"/>
  <c r="E228" i="15"/>
  <c r="E415" i="15"/>
  <c r="E384" i="15"/>
  <c r="E349" i="15"/>
  <c r="E327" i="15"/>
  <c r="E397" i="15"/>
  <c r="E409" i="15"/>
  <c r="E360" i="15"/>
  <c r="E377" i="15"/>
  <c r="E393" i="15"/>
  <c r="E322" i="15"/>
  <c r="E400" i="15"/>
  <c r="E333" i="15"/>
  <c r="E413" i="15"/>
  <c r="E265" i="15"/>
  <c r="E399" i="15"/>
  <c r="E334" i="15"/>
  <c r="E367" i="15"/>
  <c r="E418" i="15"/>
  <c r="E110" i="15"/>
  <c r="E106" i="15"/>
  <c r="E286" i="15"/>
  <c r="E264" i="15"/>
  <c r="E49" i="15"/>
  <c r="E109" i="15"/>
  <c r="E54" i="15"/>
  <c r="E348" i="15"/>
  <c r="E402" i="15"/>
  <c r="E48" i="15"/>
  <c r="E337" i="15"/>
  <c r="E387" i="15"/>
  <c r="E189" i="15"/>
  <c r="E270" i="15"/>
  <c r="E40" i="15"/>
  <c r="E253" i="15"/>
  <c r="E50" i="15"/>
  <c r="E108" i="15"/>
  <c r="E38" i="15"/>
  <c r="E368" i="15"/>
  <c r="E370" i="15"/>
  <c r="E123" i="15"/>
  <c r="E352" i="15"/>
  <c r="E55" i="15"/>
  <c r="E404" i="15"/>
  <c r="E275" i="15"/>
  <c r="E398" i="15"/>
  <c r="E271" i="15"/>
  <c r="E412" i="15"/>
  <c r="E358" i="15"/>
  <c r="E417" i="15"/>
  <c r="E392" i="15"/>
  <c r="E183" i="15"/>
  <c r="E190" i="15"/>
  <c r="E407" i="15"/>
  <c r="E112" i="15"/>
  <c r="E56" i="15"/>
  <c r="E394" i="15"/>
  <c r="E47" i="15"/>
  <c r="E191" i="15"/>
  <c r="E410" i="15"/>
  <c r="E359" i="15"/>
  <c r="E388" i="15"/>
  <c r="E353" i="15"/>
  <c r="E343" i="15"/>
  <c r="E408" i="15"/>
  <c r="E332" i="15"/>
  <c r="E317" i="15"/>
  <c r="E66" i="15"/>
  <c r="E391" i="15"/>
  <c r="E375" i="15"/>
  <c r="E335" i="15"/>
  <c r="E406" i="15"/>
  <c r="E421" i="15"/>
  <c r="E356" i="15"/>
  <c r="E57" i="15"/>
  <c r="E324" i="15"/>
  <c r="E51" i="15"/>
  <c r="E120" i="15"/>
  <c r="E42" i="15"/>
  <c r="E254" i="15"/>
  <c r="E371" i="15"/>
  <c r="E365" i="15"/>
  <c r="E363" i="15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N137" i="2" l="1"/>
  <c r="N138" i="2" s="1"/>
  <c r="I81" i="13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15" i="2" s="1"/>
  <c r="Q4" i="2"/>
  <c r="P138" i="2" s="1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8" i="2"/>
  <c r="G32" i="2"/>
  <c r="G40" i="2"/>
  <c r="G64" i="2"/>
  <c r="G77" i="2"/>
  <c r="G56" i="2" l="1"/>
  <c r="G29" i="2"/>
  <c r="G53" i="2"/>
  <c r="P134" i="2"/>
  <c r="P136" i="2"/>
  <c r="P135" i="2"/>
  <c r="G7" i="2"/>
  <c r="G134" i="2"/>
  <c r="G135" i="2"/>
  <c r="G136" i="2"/>
  <c r="G71" i="2"/>
  <c r="G47" i="2"/>
  <c r="G23" i="2"/>
  <c r="G72" i="2"/>
  <c r="G63" i="2"/>
  <c r="G48" i="2"/>
  <c r="G37" i="2"/>
  <c r="G24" i="2"/>
  <c r="G13" i="2"/>
  <c r="G79" i="2"/>
  <c r="G69" i="2"/>
  <c r="G55" i="2"/>
  <c r="G45" i="2"/>
  <c r="G31" i="2"/>
  <c r="G21" i="2"/>
  <c r="P109" i="2"/>
  <c r="P114" i="2"/>
  <c r="P119" i="2"/>
  <c r="P128" i="2"/>
  <c r="P115" i="2"/>
  <c r="P120" i="2"/>
  <c r="P108" i="2"/>
  <c r="P112" i="2"/>
  <c r="P118" i="2"/>
  <c r="P125" i="2"/>
  <c r="P130" i="2"/>
  <c r="P124" i="2"/>
  <c r="P133" i="2"/>
  <c r="P111" i="2"/>
  <c r="P117" i="2"/>
  <c r="P123" i="2"/>
  <c r="P132" i="2"/>
  <c r="P126" i="2"/>
  <c r="P127" i="2"/>
  <c r="P110" i="2"/>
  <c r="P116" i="2"/>
  <c r="P121" i="2"/>
  <c r="P129" i="2"/>
  <c r="P122" i="2"/>
  <c r="P113" i="2"/>
  <c r="P131" i="2"/>
  <c r="G109" i="2"/>
  <c r="G119" i="2"/>
  <c r="G126" i="2"/>
  <c r="G133" i="2"/>
  <c r="G108" i="2"/>
  <c r="G118" i="2"/>
  <c r="G113" i="2"/>
  <c r="G111" i="2"/>
  <c r="G123" i="2"/>
  <c r="G120" i="2"/>
  <c r="G110" i="2"/>
  <c r="G121" i="2"/>
  <c r="G124" i="2"/>
  <c r="G114" i="2"/>
  <c r="G128" i="2"/>
  <c r="G127" i="2"/>
  <c r="G112" i="2"/>
  <c r="G125" i="2"/>
  <c r="G122" i="2"/>
  <c r="G131" i="2"/>
  <c r="G117" i="2"/>
  <c r="G132" i="2"/>
  <c r="G115" i="2"/>
  <c r="G116" i="2"/>
  <c r="G129" i="2"/>
  <c r="G130" i="2"/>
  <c r="P102" i="2"/>
  <c r="P95" i="2"/>
  <c r="P87" i="2"/>
  <c r="P104" i="2"/>
  <c r="P89" i="2"/>
  <c r="P86" i="2"/>
  <c r="P97" i="2"/>
  <c r="P100" i="2"/>
  <c r="P90" i="2"/>
  <c r="P107" i="2"/>
  <c r="P105" i="2"/>
  <c r="P98" i="2"/>
  <c r="P101" i="2"/>
  <c r="P85" i="2"/>
  <c r="P92" i="2"/>
  <c r="P94" i="2"/>
  <c r="P106" i="2"/>
  <c r="P96" i="2"/>
  <c r="P103" i="2"/>
  <c r="P91" i="2"/>
  <c r="P99" i="2"/>
  <c r="P88" i="2"/>
  <c r="P93" i="2"/>
  <c r="G3" i="2"/>
  <c r="G89" i="2"/>
  <c r="G96" i="2"/>
  <c r="G95" i="2"/>
  <c r="G88" i="2"/>
  <c r="G92" i="2"/>
  <c r="G107" i="2"/>
  <c r="G90" i="2"/>
  <c r="G99" i="2"/>
  <c r="G98" i="2"/>
  <c r="G104" i="2"/>
  <c r="G106" i="2"/>
  <c r="G100" i="2"/>
  <c r="G93" i="2"/>
  <c r="G102" i="2"/>
  <c r="G103" i="2"/>
  <c r="G87" i="2"/>
  <c r="G101" i="2"/>
  <c r="G97" i="2"/>
  <c r="G94" i="2"/>
  <c r="G91" i="2"/>
  <c r="G85" i="2"/>
  <c r="G105" i="2"/>
  <c r="G86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P137" i="2" l="1"/>
  <c r="R5" i="2"/>
  <c r="S3" i="2" s="1"/>
  <c r="S5" i="2" s="1"/>
  <c r="W6" i="2" s="1"/>
</calcChain>
</file>

<file path=xl/sharedStrings.xml><?xml version="1.0" encoding="utf-8"?>
<sst xmlns="http://schemas.openxmlformats.org/spreadsheetml/2006/main" count="743" uniqueCount="466">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</sst>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3.338201285714149</c:v>
                </c:pt>
                <c:pt idx="3">
                  <c:v>6.9677667142859718</c:v>
                </c:pt>
                <c:pt idx="4">
                  <c:v>10.730527285714743</c:v>
                </c:pt>
                <c:pt idx="5">
                  <c:v>14.942821285714217</c:v>
                </c:pt>
                <c:pt idx="6">
                  <c:v>19.546375714285659</c:v>
                </c:pt>
                <c:pt idx="7">
                  <c:v>24.657736428571297</c:v>
                </c:pt>
                <c:pt idx="8">
                  <c:v>30.152032714286179</c:v>
                </c:pt>
                <c:pt idx="9">
                  <c:v>36.004290857143133</c:v>
                </c:pt>
                <c:pt idx="10">
                  <c:v>42.805563857142715</c:v>
                </c:pt>
                <c:pt idx="11">
                  <c:v>50.522552857142728</c:v>
                </c:pt>
                <c:pt idx="12">
                  <c:v>58.755672714285993</c:v>
                </c:pt>
                <c:pt idx="13">
                  <c:v>67.521572857143383</c:v>
                </c:pt>
                <c:pt idx="14">
                  <c:v>77.020045857143487</c:v>
                </c:pt>
                <c:pt idx="15">
                  <c:v>86.601765857143164</c:v>
                </c:pt>
                <c:pt idx="16">
                  <c:v>97.25737114285721</c:v>
                </c:pt>
                <c:pt idx="17">
                  <c:v>107.58831328571478</c:v>
                </c:pt>
                <c:pt idx="18">
                  <c:v>118.41873700000042</c:v>
                </c:pt>
                <c:pt idx="19">
                  <c:v>129.90681142857193</c:v>
                </c:pt>
                <c:pt idx="20">
                  <c:v>142.88500557142879</c:v>
                </c:pt>
                <c:pt idx="21">
                  <c:v>157.08692928571463</c:v>
                </c:pt>
                <c:pt idx="22">
                  <c:v>173.73631242857164</c:v>
                </c:pt>
                <c:pt idx="23">
                  <c:v>191.159891714286</c:v>
                </c:pt>
                <c:pt idx="24">
                  <c:v>210.46485142857136</c:v>
                </c:pt>
                <c:pt idx="25">
                  <c:v>231.95088028571445</c:v>
                </c:pt>
                <c:pt idx="26">
                  <c:v>254.92702885714289</c:v>
                </c:pt>
                <c:pt idx="27">
                  <c:v>280.05927257142912</c:v>
                </c:pt>
                <c:pt idx="28">
                  <c:v>306.6982855714291</c:v>
                </c:pt>
                <c:pt idx="29">
                  <c:v>333.79515642857132</c:v>
                </c:pt>
                <c:pt idx="30">
                  <c:v>362.64853742857167</c:v>
                </c:pt>
                <c:pt idx="31">
                  <c:v>393.64968871428528</c:v>
                </c:pt>
                <c:pt idx="32">
                  <c:v>422.52804371428556</c:v>
                </c:pt>
                <c:pt idx="33">
                  <c:v>457.87468400000034</c:v>
                </c:pt>
                <c:pt idx="34">
                  <c:v>493.02153171428563</c:v>
                </c:pt>
                <c:pt idx="35">
                  <c:v>529.14236828571438</c:v>
                </c:pt>
                <c:pt idx="36">
                  <c:v>566.67007785714304</c:v>
                </c:pt>
                <c:pt idx="37">
                  <c:v>603.61505885714314</c:v>
                </c:pt>
                <c:pt idx="38">
                  <c:v>639.3279855714286</c:v>
                </c:pt>
                <c:pt idx="39">
                  <c:v>677.19700728571434</c:v>
                </c:pt>
                <c:pt idx="40">
                  <c:v>709.64665500000001</c:v>
                </c:pt>
                <c:pt idx="41">
                  <c:v>741.69671742857145</c:v>
                </c:pt>
                <c:pt idx="42">
                  <c:v>772.90598600000021</c:v>
                </c:pt>
                <c:pt idx="43">
                  <c:v>802.89152485714294</c:v>
                </c:pt>
                <c:pt idx="44">
                  <c:v>832.46082914285762</c:v>
                </c:pt>
                <c:pt idx="45">
                  <c:v>862.79600514285767</c:v>
                </c:pt>
                <c:pt idx="46">
                  <c:v>892.51515400000017</c:v>
                </c:pt>
                <c:pt idx="47">
                  <c:v>922.39247185714294</c:v>
                </c:pt>
                <c:pt idx="48">
                  <c:v>952.11162071428589</c:v>
                </c:pt>
                <c:pt idx="49">
                  <c:v>981.59767814285715</c:v>
                </c:pt>
                <c:pt idx="50">
                  <c:v>1011.0254627142858</c:v>
                </c:pt>
                <c:pt idx="51">
                  <c:v>1040.8778067142862</c:v>
                </c:pt>
                <c:pt idx="52">
                  <c:v>1070.3388901428575</c:v>
                </c:pt>
                <c:pt idx="53">
                  <c:v>1100.1912340000003</c:v>
                </c:pt>
                <c:pt idx="54">
                  <c:v>1131.4005025714282</c:v>
                </c:pt>
                <c:pt idx="55">
                  <c:v>1163.3673179999996</c:v>
                </c:pt>
                <c:pt idx="56">
                  <c:v>1197.3070854285706</c:v>
                </c:pt>
                <c:pt idx="57">
                  <c:v>1232.520530714286</c:v>
                </c:pt>
                <c:pt idx="58">
                  <c:v>1271.2053722857136</c:v>
                </c:pt>
                <c:pt idx="59">
                  <c:v>1312.1378805714285</c:v>
                </c:pt>
                <c:pt idx="60">
                  <c:v>1357.2493839999997</c:v>
                </c:pt>
                <c:pt idx="61">
                  <c:v>1405.7407122857139</c:v>
                </c:pt>
                <c:pt idx="62">
                  <c:v>1456.0801221428574</c:v>
                </c:pt>
                <c:pt idx="63">
                  <c:v>1510.7983197142858</c:v>
                </c:pt>
                <c:pt idx="64">
                  <c:v>1570.3198642857142</c:v>
                </c:pt>
                <c:pt idx="65">
                  <c:v>1631.1900087142858</c:v>
                </c:pt>
                <c:pt idx="66">
                  <c:v>1696.2474729999994</c:v>
                </c:pt>
                <c:pt idx="67">
                  <c:v>1764.7596844285708</c:v>
                </c:pt>
                <c:pt idx="68">
                  <c:v>1836.6184217142854</c:v>
                </c:pt>
                <c:pt idx="69">
                  <c:v>1916.2191221428566</c:v>
                </c:pt>
                <c:pt idx="70">
                  <c:v>2001.6804054285712</c:v>
                </c:pt>
                <c:pt idx="71">
                  <c:v>2092.6026864285714</c:v>
                </c:pt>
                <c:pt idx="72">
                  <c:v>2189.8267590000005</c:v>
                </c:pt>
                <c:pt idx="73">
                  <c:v>2294.6845737142867</c:v>
                </c:pt>
                <c:pt idx="74">
                  <c:v>2406.7515712857148</c:v>
                </c:pt>
                <c:pt idx="75">
                  <c:v>2525.6031924285717</c:v>
                </c:pt>
                <c:pt idx="76">
                  <c:v>2651.0396445714287</c:v>
                </c:pt>
                <c:pt idx="77">
                  <c:v>2783.1608240000005</c:v>
                </c:pt>
                <c:pt idx="78">
                  <c:v>2922.1581985714274</c:v>
                </c:pt>
                <c:pt idx="79">
                  <c:v>3070.7372931428572</c:v>
                </c:pt>
                <c:pt idx="80">
                  <c:v>3225.1186977142861</c:v>
                </c:pt>
                <c:pt idx="81">
                  <c:v>3385.876816</c:v>
                </c:pt>
                <c:pt idx="82">
                  <c:v>3554.4351702857139</c:v>
                </c:pt>
                <c:pt idx="83">
                  <c:v>3728.887406285714</c:v>
                </c:pt>
                <c:pt idx="84">
                  <c:v>3912.0639190000002</c:v>
                </c:pt>
                <c:pt idx="85">
                  <c:v>4105.6795948571425</c:v>
                </c:pt>
                <c:pt idx="86">
                  <c:v>4307.6865598571421</c:v>
                </c:pt>
                <c:pt idx="87">
                  <c:v>4523.5541362857139</c:v>
                </c:pt>
                <c:pt idx="88">
                  <c:v>4752.0502697142856</c:v>
                </c:pt>
                <c:pt idx="89">
                  <c:v>4994.6567552857132</c:v>
                </c:pt>
                <c:pt idx="90">
                  <c:v>5258.6576980000018</c:v>
                </c:pt>
                <c:pt idx="91">
                  <c:v>5540.5234288571437</c:v>
                </c:pt>
                <c:pt idx="92">
                  <c:v>5843.4672787142854</c:v>
                </c:pt>
                <c:pt idx="93">
                  <c:v>6166.1406474285714</c:v>
                </c:pt>
                <c:pt idx="94">
                  <c:v>6507.6777671428563</c:v>
                </c:pt>
                <c:pt idx="95">
                  <c:v>6872.9402578571417</c:v>
                </c:pt>
                <c:pt idx="96">
                  <c:v>7257.3328898571426</c:v>
                </c:pt>
                <c:pt idx="97">
                  <c:v>7658.1168394285714</c:v>
                </c:pt>
                <c:pt idx="98">
                  <c:v>8075.6583930000006</c:v>
                </c:pt>
                <c:pt idx="99">
                  <c:v>8506.6443234285725</c:v>
                </c:pt>
                <c:pt idx="100">
                  <c:v>8952.6896208571416</c:v>
                </c:pt>
                <c:pt idx="101">
                  <c:v>9408.2833395714297</c:v>
                </c:pt>
                <c:pt idx="102">
                  <c:v>9870.4285904285716</c:v>
                </c:pt>
                <c:pt idx="103">
                  <c:v>10344.694592142856</c:v>
                </c:pt>
                <c:pt idx="104">
                  <c:v>10831.281137428574</c:v>
                </c:pt>
                <c:pt idx="105">
                  <c:v>11334.616962</c:v>
                </c:pt>
                <c:pt idx="106">
                  <c:v>11842.423145999997</c:v>
                </c:pt>
                <c:pt idx="107">
                  <c:v>12367.045206857143</c:v>
                </c:pt>
                <c:pt idx="108">
                  <c:v>12911.238617571431</c:v>
                </c:pt>
                <c:pt idx="109">
                  <c:v>13473.13864714286</c:v>
                </c:pt>
                <c:pt idx="110">
                  <c:v>14029.702549428574</c:v>
                </c:pt>
                <c:pt idx="111">
                  <c:v>14594.532870428575</c:v>
                </c:pt>
                <c:pt idx="112">
                  <c:v>15168.711820000004</c:v>
                </c:pt>
                <c:pt idx="113">
                  <c:v>15752.489138857145</c:v>
                </c:pt>
                <c:pt idx="114">
                  <c:v>16323.621251428573</c:v>
                </c:pt>
                <c:pt idx="115">
                  <c:v>16877.629473428573</c:v>
                </c:pt>
                <c:pt idx="116">
                  <c:v>17410.41805671429</c:v>
                </c:pt>
                <c:pt idx="117">
                  <c:v>17939.302359714289</c:v>
                </c:pt>
                <c:pt idx="118">
                  <c:v>18440.723505285718</c:v>
                </c:pt>
                <c:pt idx="119">
                  <c:v>18909.869821857144</c:v>
                </c:pt>
                <c:pt idx="120">
                  <c:v>19352.934879714288</c:v>
                </c:pt>
                <c:pt idx="121">
                  <c:v>19770.867693857148</c:v>
                </c:pt>
                <c:pt idx="122">
                  <c:v>20158.781670285716</c:v>
                </c:pt>
                <c:pt idx="123">
                  <c:v>20521.088895428569</c:v>
                </c:pt>
                <c:pt idx="124">
                  <c:v>20864.865357285718</c:v>
                </c:pt>
                <c:pt idx="125">
                  <c:v>21197.561654714289</c:v>
                </c:pt>
                <c:pt idx="126">
                  <c:v>21520.676232142861</c:v>
                </c:pt>
                <c:pt idx="127">
                  <c:v>21837.489018142856</c:v>
                </c:pt>
                <c:pt idx="128">
                  <c:v>22152.21230642857</c:v>
                </c:pt>
                <c:pt idx="129">
                  <c:v>22468.184298428576</c:v>
                </c:pt>
                <c:pt idx="130">
                  <c:v>22781.11777814286</c:v>
                </c:pt>
                <c:pt idx="131">
                  <c:v>23087.408153857141</c:v>
                </c:pt>
                <c:pt idx="132">
                  <c:v>23393.790101285715</c:v>
                </c:pt>
                <c:pt idx="133">
                  <c:v>23698.856747428574</c:v>
                </c:pt>
                <c:pt idx="134">
                  <c:v>24005.222045571427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20.529101553207678</c:v>
                </c:pt>
                <c:pt idx="2">
                  <c:v>21.915745737346207</c:v>
                </c:pt>
                <c:pt idx="3">
                  <c:v>23.39597936296596</c:v>
                </c:pt>
                <c:pt idx="4">
                  <c:v>24.976109074838551</c:v>
                </c:pt>
                <c:pt idx="5">
                  <c:v>26.662865098378667</c:v>
                </c:pt>
                <c:pt idx="6">
                  <c:v>28.463429493476966</c:v>
                </c:pt>
                <c:pt idx="7">
                  <c:v>30.385466265579236</c:v>
                </c:pt>
                <c:pt idx="8">
                  <c:v>32.437153452258805</c:v>
                </c:pt>
                <c:pt idx="9">
                  <c:v>34.627217310512712</c:v>
                </c:pt>
                <c:pt idx="10">
                  <c:v>36.964968737331361</c:v>
                </c:pt>
                <c:pt idx="11">
                  <c:v>39.460342063746111</c:v>
                </c:pt>
                <c:pt idx="12">
                  <c:v>42.123936370553764</c:v>
                </c:pt>
                <c:pt idx="13">
                  <c:v>44.96705948224821</c:v>
                </c:pt>
                <c:pt idx="14">
                  <c:v>48.001774804353701</c:v>
                </c:pt>
                <c:pt idx="15">
                  <c:v>51.240951178342542</c:v>
                </c:pt>
                <c:pt idx="16">
                  <c:v>54.698315937618844</c:v>
                </c:pt>
                <c:pt idx="17">
                  <c:v>58.388511357641001</c:v>
                </c:pt>
                <c:pt idx="18">
                  <c:v>62.327154703112789</c:v>
                </c:pt>
                <c:pt idx="19">
                  <c:v>66.530902085264842</c:v>
                </c:pt>
                <c:pt idx="20">
                  <c:v>71.017516352529739</c:v>
                </c:pt>
                <c:pt idx="21">
                  <c:v>75.805939248338234</c:v>
                </c:pt>
                <c:pt idx="22">
                  <c:v>80.916368080261762</c:v>
                </c:pt>
                <c:pt idx="23">
                  <c:v>86.370337155224135</c:v>
                </c:pt>
                <c:pt idx="24">
                  <c:v>92.190804245906733</c:v>
                </c:pt>
                <c:pt idx="25">
                  <c:v>98.402242363668321</c:v>
                </c:pt>
                <c:pt idx="26">
                  <c:v>105.03073712315815</c:v>
                </c:pt>
                <c:pt idx="27">
                  <c:v>112.10408999316644</c:v>
                </c:pt>
                <c:pt idx="28">
                  <c:v>119.65192773694456</c:v>
                </c:pt>
                <c:pt idx="29">
                  <c:v>127.70581835303294</c:v>
                </c:pt>
                <c:pt idx="30">
                  <c:v>136.29939383429809</c:v>
                </c:pt>
                <c:pt idx="31">
                  <c:v>145.46848006813494</c:v>
                </c:pt>
                <c:pt idx="32">
                  <c:v>155.25123420429023</c:v>
                </c:pt>
                <c:pt idx="33">
                  <c:v>165.68828981814113</c:v>
                </c:pt>
                <c:pt idx="34">
                  <c:v>176.82291019608601</c:v>
                </c:pt>
                <c:pt idx="35">
                  <c:v>188.70115006547618</c:v>
                </c:pt>
                <c:pt idx="36">
                  <c:v>201.37202608368187</c:v>
                </c:pt>
                <c:pt idx="37">
                  <c:v>214.88769638880618</c:v>
                </c:pt>
                <c:pt idx="38">
                  <c:v>229.30364949751637</c:v>
                </c:pt>
                <c:pt idx="39">
                  <c:v>244.67890281265502</c:v>
                </c:pt>
                <c:pt idx="40">
                  <c:v>261.07621097379331</c:v>
                </c:pt>
                <c:pt idx="41">
                  <c:v>278.56228424671286</c:v>
                </c:pt>
                <c:pt idx="42">
                  <c:v>297.20801710178159</c:v>
                </c:pt>
                <c:pt idx="43">
                  <c:v>317.08872707509124</c:v>
                </c:pt>
                <c:pt idx="44">
                  <c:v>338.28440393864213</c:v>
                </c:pt>
                <c:pt idx="45">
                  <c:v>360.87996912526273</c:v>
                </c:pt>
                <c:pt idx="46">
                  <c:v>384.96554525865412</c:v>
                </c:pt>
                <c:pt idx="47">
                  <c:v>410.63673552711225</c:v>
                </c:pt>
                <c:pt idx="48">
                  <c:v>437.99491250911234</c:v>
                </c:pt>
                <c:pt idx="49">
                  <c:v>467.14751590788194</c:v>
                </c:pt>
                <c:pt idx="50">
                  <c:v>498.20835847805381</c:v>
                </c:pt>
                <c:pt idx="51">
                  <c:v>531.29793922800172</c:v>
                </c:pt>
                <c:pt idx="52">
                  <c:v>566.54376275398545</c:v>
                </c:pt>
                <c:pt idx="53">
                  <c:v>604.08066330405416</c:v>
                </c:pt>
                <c:pt idx="54">
                  <c:v>644.05113187805182</c:v>
                </c:pt>
                <c:pt idx="55">
                  <c:v>686.60564434225319</c:v>
                </c:pt>
                <c:pt idx="56">
                  <c:v>731.90298817040616</c:v>
                </c:pt>
                <c:pt idx="57">
                  <c:v>780.11058501461957</c:v>
                </c:pt>
                <c:pt idx="58">
                  <c:v>831.40480585722412</c:v>
                </c:pt>
                <c:pt idx="59">
                  <c:v>885.97127499632074</c:v>
                </c:pt>
                <c:pt idx="60">
                  <c:v>944.00515857161736</c:v>
                </c:pt>
                <c:pt idx="61">
                  <c:v>1005.7114327423583</c:v>
                </c:pt>
                <c:pt idx="62">
                  <c:v>1071.3051259855106</c:v>
                </c:pt>
                <c:pt idx="63">
                  <c:v>1141.0115292909177</c:v>
                </c:pt>
                <c:pt idx="64">
                  <c:v>1215.0663672930966</c:v>
                </c:pt>
                <c:pt idx="65">
                  <c:v>1293.7159226008821</c:v>
                </c:pt>
                <c:pt idx="66">
                  <c:v>1377.2171047721622</c:v>
                </c:pt>
                <c:pt idx="67">
                  <c:v>1465.8374545401064</c:v>
                </c:pt>
                <c:pt idx="68">
                  <c:v>1559.8550730408951</c:v>
                </c:pt>
                <c:pt idx="69">
                  <c:v>1659.5584649357286</c:v>
                </c:pt>
                <c:pt idx="70">
                  <c:v>1765.2462834803553</c:v>
                </c:pt>
                <c:pt idx="71">
                  <c:v>1877.2269647962812</c:v>
                </c:pt>
                <c:pt idx="72">
                  <c:v>1995.8182378666577</c:v>
                </c:pt>
                <c:pt idx="73">
                  <c:v>2121.3464961492764</c:v>
                </c:pt>
                <c:pt idx="74">
                  <c:v>2254.1460162070452</c:v>
                </c:pt>
                <c:pt idx="75">
                  <c:v>2394.5580084465228</c:v>
                </c:pt>
                <c:pt idx="76">
                  <c:v>2542.9294849766598</c:v>
                </c:pt>
                <c:pt idx="77">
                  <c:v>2699.6119298074432</c:v>
                </c:pt>
                <c:pt idx="78">
                  <c:v>2864.9597571610188</c:v>
                </c:pt>
                <c:pt idx="79">
                  <c:v>3039.3285446291188</c:v>
                </c:pt>
                <c:pt idx="80">
                  <c:v>3223.0730293459342</c:v>
                </c:pt>
                <c:pt idx="81">
                  <c:v>3416.544857320775</c:v>
                </c:pt>
                <c:pt idx="82">
                  <c:v>3620.0900786538964</c:v>
                </c:pt>
                <c:pt idx="83">
                  <c:v>3834.0463846002322</c:v>
                </c:pt>
                <c:pt idx="84">
                  <c:v>4058.7400863986359</c:v>
                </c:pt>
                <c:pt idx="85">
                  <c:v>4294.4828404842801</c:v>
                </c:pt>
                <c:pt idx="86">
                  <c:v>4541.5681301654167</c:v>
                </c:pt>
                <c:pt idx="87">
                  <c:v>4800.2675200651147</c:v>
                </c:pt>
                <c:pt idx="88">
                  <c:v>5070.8267065654145</c:v>
                </c:pt>
                <c:pt idx="89">
                  <c:v>5353.4613950713738</c:v>
                </c:pt>
                <c:pt idx="90">
                  <c:v>5648.3530430200199</c:v>
                </c:pt>
                <c:pt idx="91">
                  <c:v>5955.6445160325293</c:v>
                </c:pt>
                <c:pt idx="92">
                  <c:v>6275.4357132371279</c:v>
                </c:pt>
                <c:pt idx="93">
                  <c:v>6607.7792263149167</c:v>
                </c:pt>
                <c:pt idx="94">
                  <c:v>6952.6761049340321</c:v>
                </c:pt>
                <c:pt idx="95">
                  <c:v>7310.0718085886747</c:v>
                </c:pt>
                <c:pt idx="96">
                  <c:v>7679.8524310652901</c:v>
                </c:pt>
                <c:pt idx="97">
                  <c:v>8061.8412884138206</c:v>
                </c:pt>
                <c:pt idx="98">
                  <c:v>8455.7959639999153</c:v>
                </c:pt>
                <c:pt idx="99">
                  <c:v>8861.4059045636022</c:v>
                </c:pt>
                <c:pt idx="100">
                  <c:v>9278.2906588622391</c:v>
                </c:pt>
                <c:pt idx="101">
                  <c:v>9705.9988451491627</c:v>
                </c:pt>
                <c:pt idx="102">
                  <c:v>10144.007925246573</c:v>
                </c:pt>
                <c:pt idx="103">
                  <c:v>10591.724851243711</c:v>
                </c:pt>
                <c:pt idx="104">
                  <c:v>11048.487635960942</c:v>
                </c:pt>
                <c:pt idx="105">
                  <c:v>11513.567880494968</c:v>
                </c:pt>
                <c:pt idx="106">
                  <c:v>11986.174271791109</c:v>
                </c:pt>
                <c:pt idx="107">
                  <c:v>12465.457040827061</c:v>
                </c:pt>
                <c:pt idx="108">
                  <c:v>12950.51334833773</c:v>
                </c:pt>
                <c:pt idx="109">
                  <c:v>13440.39354088342</c:v>
                </c:pt>
                <c:pt idx="110">
                  <c:v>13934.108196371008</c:v>
                </c:pt>
                <c:pt idx="111">
                  <c:v>14430.635855827797</c:v>
                </c:pt>
                <c:pt idx="112">
                  <c:v>14928.931318238765</c:v>
                </c:pt>
                <c:pt idx="113">
                  <c:v>15427.934358463313</c:v>
                </c:pt>
                <c:pt idx="114">
                  <c:v>15926.578715403628</c:v>
                </c:pt>
                <c:pt idx="115">
                  <c:v>16423.80118929403</c:v>
                </c:pt>
                <c:pt idx="116">
                  <c:v>16918.55068360698</c:v>
                </c:pt>
                <c:pt idx="117">
                  <c:v>17409.797028785208</c:v>
                </c:pt>
                <c:pt idx="118">
                  <c:v>17896.539431730205</c:v>
                </c:pt>
                <c:pt idx="119">
                  <c:v>18377.814406390262</c:v>
                </c:pt>
                <c:pt idx="120">
                  <c:v>18852.703056368406</c:v>
                </c:pt>
                <c:pt idx="121">
                  <c:v>19320.337599505154</c:v>
                </c:pt>
                <c:pt idx="122">
                  <c:v>19779.907046042339</c:v>
                </c:pt>
                <c:pt idx="123">
                  <c:v>20230.661965319039</c:v>
                </c:pt>
                <c:pt idx="124">
                  <c:v>20671.918300038687</c:v>
                </c:pt>
                <c:pt idx="125">
                  <c:v>21103.060211051292</c:v>
                </c:pt>
                <c:pt idx="126">
                  <c:v>21523.541958463087</c:v>
                </c:pt>
                <c:pt idx="127">
                  <c:v>21932.888845976013</c:v>
                </c:pt>
                <c:pt idx="128">
                  <c:v>22330.697274068647</c:v>
                </c:pt>
                <c:pt idx="129">
                  <c:v>22716.633963514625</c:v>
                </c:pt>
                <c:pt idx="130">
                  <c:v>23090.43442351299</c:v>
                </c:pt>
                <c:pt idx="131">
                  <c:v>23451.900748255768</c:v>
                </c:pt>
                <c:pt idx="132">
                  <c:v>23800.898832105864</c:v>
                </c:pt>
                <c:pt idx="133">
                  <c:v>24137.355096854433</c:v>
                </c:pt>
                <c:pt idx="134">
                  <c:v>24461.252825024836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1320"/>
        <c:axId val="492847792"/>
      </c:scatterChart>
      <c:valAx>
        <c:axId val="4928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valAx>
        <c:axId val="492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0.23309128571418114</c:v>
                </c:pt>
                <c:pt idx="3">
                  <c:v>0.52445542857185501</c:v>
                </c:pt>
                <c:pt idx="4">
                  <c:v>0.65765057142880323</c:v>
                </c:pt>
                <c:pt idx="5">
                  <c:v>1.1071839999995063</c:v>
                </c:pt>
                <c:pt idx="6">
                  <c:v>1.4984444285714744</c:v>
                </c:pt>
                <c:pt idx="7">
                  <c:v>2.0062507142856703</c:v>
                </c:pt>
                <c:pt idx="8">
                  <c:v>2.3891862857149135</c:v>
                </c:pt>
                <c:pt idx="9">
                  <c:v>2.7471481428569859</c:v>
                </c:pt>
                <c:pt idx="10">
                  <c:v>3.6961629999996148</c:v>
                </c:pt>
                <c:pt idx="11">
                  <c:v>4.6118790000000445</c:v>
                </c:pt>
                <c:pt idx="12">
                  <c:v>5.1280098571432973</c:v>
                </c:pt>
                <c:pt idx="13">
                  <c:v>5.6607901428574223</c:v>
                </c:pt>
                <c:pt idx="14">
                  <c:v>6.3933630000001358</c:v>
                </c:pt>
                <c:pt idx="15">
                  <c:v>6.4766099999997095</c:v>
                </c:pt>
                <c:pt idx="16">
                  <c:v>7.5504952857140779</c:v>
                </c:pt>
                <c:pt idx="17">
                  <c:v>7.2258321428575982</c:v>
                </c:pt>
                <c:pt idx="18">
                  <c:v>7.7253137142856758</c:v>
                </c:pt>
                <c:pt idx="19">
                  <c:v>8.3829644285715403</c:v>
                </c:pt>
                <c:pt idx="20">
                  <c:v>9.8730841428568965</c:v>
                </c:pt>
                <c:pt idx="21">
                  <c:v>11.096813714285872</c:v>
                </c:pt>
                <c:pt idx="22">
                  <c:v>13.544273142857037</c:v>
                </c:pt>
                <c:pt idx="23">
                  <c:v>14.3184692857144</c:v>
                </c:pt>
                <c:pt idx="24">
                  <c:v>16.199849714285392</c:v>
                </c:pt>
                <c:pt idx="25">
                  <c:v>18.380918857143115</c:v>
                </c:pt>
                <c:pt idx="26">
                  <c:v>19.871038571428471</c:v>
                </c:pt>
                <c:pt idx="27">
                  <c:v>22.027133714286265</c:v>
                </c:pt>
                <c:pt idx="28">
                  <c:v>23.533903000000009</c:v>
                </c:pt>
                <c:pt idx="29">
                  <c:v>23.991760857142253</c:v>
                </c:pt>
                <c:pt idx="30">
                  <c:v>25.748271000000386</c:v>
                </c:pt>
                <c:pt idx="31">
                  <c:v>27.896041285713636</c:v>
                </c:pt>
                <c:pt idx="32">
                  <c:v>25.773245000000315</c:v>
                </c:pt>
                <c:pt idx="33">
                  <c:v>32.241530285714816</c:v>
                </c:pt>
                <c:pt idx="34">
                  <c:v>32.041737714285318</c:v>
                </c:pt>
                <c:pt idx="35">
                  <c:v>33.015726571428786</c:v>
                </c:pt>
                <c:pt idx="36">
                  <c:v>34.422599571428691</c:v>
                </c:pt>
                <c:pt idx="37">
                  <c:v>33.83987100000013</c:v>
                </c:pt>
                <c:pt idx="38">
                  <c:v>32.607816714285491</c:v>
                </c:pt>
                <c:pt idx="39">
                  <c:v>34.763911714285769</c:v>
                </c:pt>
                <c:pt idx="40">
                  <c:v>29.344537714285707</c:v>
                </c:pt>
                <c:pt idx="41">
                  <c:v>28.944952428571469</c:v>
                </c:pt>
                <c:pt idx="42">
                  <c:v>28.104158571428798</c:v>
                </c:pt>
                <c:pt idx="43">
                  <c:v>26.880428857142761</c:v>
                </c:pt>
                <c:pt idx="44">
                  <c:v>26.464194285714711</c:v>
                </c:pt>
                <c:pt idx="45">
                  <c:v>27.230066000000079</c:v>
                </c:pt>
                <c:pt idx="46">
                  <c:v>26.614038857142532</c:v>
                </c:pt>
                <c:pt idx="47">
                  <c:v>26.772207857142803</c:v>
                </c:pt>
                <c:pt idx="48">
                  <c:v>26.614038857142987</c:v>
                </c:pt>
                <c:pt idx="49">
                  <c:v>26.380947428571289</c:v>
                </c:pt>
                <c:pt idx="50">
                  <c:v>26.322674571428706</c:v>
                </c:pt>
                <c:pt idx="51">
                  <c:v>26.74723400000039</c:v>
                </c:pt>
                <c:pt idx="52">
                  <c:v>26.35597342857136</c:v>
                </c:pt>
                <c:pt idx="53">
                  <c:v>26.747233857142874</c:v>
                </c:pt>
                <c:pt idx="54">
                  <c:v>28.104158571427888</c:v>
                </c:pt>
                <c:pt idx="55">
                  <c:v>28.86170542857144</c:v>
                </c:pt>
                <c:pt idx="56">
                  <c:v>30.834657428571063</c:v>
                </c:pt>
                <c:pt idx="57">
                  <c:v>32.108335285715384</c:v>
                </c:pt>
                <c:pt idx="58">
                  <c:v>35.579731571427601</c:v>
                </c:pt>
                <c:pt idx="59">
                  <c:v>37.827398285714935</c:v>
                </c:pt>
                <c:pt idx="60">
                  <c:v>42.0063934285713</c:v>
                </c:pt>
                <c:pt idx="61">
                  <c:v>45.386218285714222</c:v>
                </c:pt>
                <c:pt idx="62">
                  <c:v>47.234299857143469</c:v>
                </c:pt>
                <c:pt idx="63">
                  <c:v>51.613087571428423</c:v>
                </c:pt>
                <c:pt idx="64">
                  <c:v>56.416434571428454</c:v>
                </c:pt>
                <c:pt idx="65">
                  <c:v>57.765034428571653</c:v>
                </c:pt>
                <c:pt idx="66">
                  <c:v>61.952354285713682</c:v>
                </c:pt>
                <c:pt idx="67">
                  <c:v>65.407101428571423</c:v>
                </c:pt>
                <c:pt idx="68">
                  <c:v>68.753627285714629</c:v>
                </c:pt>
                <c:pt idx="69">
                  <c:v>76.495590428571177</c:v>
                </c:pt>
                <c:pt idx="70">
                  <c:v>82.356173285714704</c:v>
                </c:pt>
                <c:pt idx="71">
                  <c:v>87.817171000000144</c:v>
                </c:pt>
                <c:pt idx="72">
                  <c:v>94.118962571429165</c:v>
                </c:pt>
                <c:pt idx="73">
                  <c:v>101.75270471428621</c:v>
                </c:pt>
                <c:pt idx="74">
                  <c:v>108.96188757142818</c:v>
                </c:pt>
                <c:pt idx="75">
                  <c:v>115.74651114285689</c:v>
                </c:pt>
                <c:pt idx="76">
                  <c:v>122.33134214285701</c:v>
                </c:pt>
                <c:pt idx="77">
                  <c:v>129.01606942857188</c:v>
                </c:pt>
                <c:pt idx="78">
                  <c:v>135.89226457142695</c:v>
                </c:pt>
                <c:pt idx="79">
                  <c:v>145.47398457142981</c:v>
                </c:pt>
                <c:pt idx="80">
                  <c:v>151.27629457142893</c:v>
                </c:pt>
                <c:pt idx="81">
                  <c:v>157.6530082857139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6.1747594022963327E-3</c:v>
                </c:pt>
                <c:pt idx="3">
                  <c:v>2.1534208567942685E-2</c:v>
                </c:pt>
                <c:pt idx="4">
                  <c:v>4.4715522977958722E-2</c:v>
                </c:pt>
                <c:pt idx="5">
                  <c:v>7.5091277370538251E-2</c:v>
                </c:pt>
                <c:pt idx="6">
                  <c:v>0.11225290642576867</c:v>
                </c:pt>
                <c:pt idx="7">
                  <c:v>0.15589995490781441</c:v>
                </c:pt>
                <c:pt idx="8">
                  <c:v>0.20579605076072516</c:v>
                </c:pt>
                <c:pt idx="9">
                  <c:v>0.2617469470307528</c:v>
                </c:pt>
                <c:pt idx="10">
                  <c:v>0.32358802926120567</c:v>
                </c:pt>
                <c:pt idx="11">
                  <c:v>0.39117655520531869</c:v>
                </c:pt>
                <c:pt idx="12">
                  <c:v>0.46438651888619598</c:v>
                </c:pt>
                <c:pt idx="13">
                  <c:v>0.5431050842095031</c:v>
                </c:pt>
                <c:pt idx="14">
                  <c:v>0.62723001314273497</c:v>
                </c:pt>
                <c:pt idx="15">
                  <c:v>0.71666775364387425</c:v>
                </c:pt>
                <c:pt idx="16">
                  <c:v>0.81133198184308331</c:v>
                </c:pt>
                <c:pt idx="17">
                  <c:v>0.91114246680953803</c:v>
                </c:pt>
                <c:pt idx="18">
                  <c:v>1.0160241704582016</c:v>
                </c:pt>
                <c:pt idx="19">
                  <c:v>1.1259065227280665</c:v>
                </c:pt>
                <c:pt idx="20">
                  <c:v>1.2407228299586015</c:v>
                </c:pt>
                <c:pt idx="21">
                  <c:v>1.3604097862182285</c:v>
                </c:pt>
                <c:pt idx="22">
                  <c:v>1.484907065403847</c:v>
                </c:pt>
                <c:pt idx="23">
                  <c:v>1.6141569775559401</c:v>
                </c:pt>
                <c:pt idx="24">
                  <c:v>1.7481041768372316</c:v>
                </c:pt>
                <c:pt idx="25">
                  <c:v>1.8866954115231587</c:v>
                </c:pt>
                <c:pt idx="26">
                  <c:v>2.0298793084878617</c:v>
                </c:pt>
                <c:pt idx="27">
                  <c:v>2.17760618626453</c:v>
                </c:pt>
                <c:pt idx="28">
                  <c:v>2.3298278919663518</c:v>
                </c:pt>
                <c:pt idx="29">
                  <c:v>2.4864976582793883</c:v>
                </c:pt>
                <c:pt idx="30">
                  <c:v>2.6475699774552521</c:v>
                </c:pt>
                <c:pt idx="31">
                  <c:v>2.8130004897921319</c:v>
                </c:pt>
                <c:pt idx="32">
                  <c:v>2.9827458845356922</c:v>
                </c:pt>
                <c:pt idx="33">
                  <c:v>3.156763811484165</c:v>
                </c:pt>
                <c:pt idx="34">
                  <c:v>3.3350128018654748</c:v>
                </c:pt>
                <c:pt idx="35">
                  <c:v>3.5174521972835322</c:v>
                </c:pt>
                <c:pt idx="36">
                  <c:v>3.704042085717802</c:v>
                </c:pt>
                <c:pt idx="37">
                  <c:v>3.8947432437135698</c:v>
                </c:pt>
                <c:pt idx="38">
                  <c:v>4.0895170840267845</c:v>
                </c:pt>
                <c:pt idx="39">
                  <c:v>4.2883256080925385</c:v>
                </c:pt>
                <c:pt idx="40">
                  <c:v>4.4911313627737632</c:v>
                </c:pt>
                <c:pt idx="41">
                  <c:v>4.6978974009203638</c:v>
                </c:pt>
                <c:pt idx="42">
                  <c:v>4.9085872453309172</c:v>
                </c:pt>
                <c:pt idx="43">
                  <c:v>5.1231648557616296</c:v>
                </c:pt>
                <c:pt idx="44">
                  <c:v>5.3415945986718185</c:v>
                </c:pt>
                <c:pt idx="45">
                  <c:v>5.5638412194333462</c:v>
                </c:pt>
                <c:pt idx="46">
                  <c:v>5.7898698167641411</c:v>
                </c:pt>
                <c:pt idx="47">
                  <c:v>6.0196458191739159</c:v>
                </c:pt>
                <c:pt idx="48">
                  <c:v>6.2531349632347588</c:v>
                </c:pt>
                <c:pt idx="49">
                  <c:v>6.4903032735099755</c:v>
                </c:pt>
                <c:pt idx="50">
                  <c:v>6.7311170439931169</c:v>
                </c:pt>
                <c:pt idx="51">
                  <c:v>6.9755428209249839</c:v>
                </c:pt>
                <c:pt idx="52">
                  <c:v>7.22354738687023</c:v>
                </c:pt>
                <c:pt idx="53">
                  <c:v>7.4750977459476724</c:v>
                </c:pt>
                <c:pt idx="54">
                  <c:v>7.730161110118881</c:v>
                </c:pt>
                <c:pt idx="55">
                  <c:v>7.9887048864493604</c:v>
                </c:pt>
                <c:pt idx="56">
                  <c:v>8.2506966652647939</c:v>
                </c:pt>
                <c:pt idx="57">
                  <c:v>8.5161042091324255</c:v>
                </c:pt>
                <c:pt idx="58">
                  <c:v>8.7848954426040997</c:v>
                </c:pt>
                <c:pt idx="59">
                  <c:v>9.05703844266346</c:v>
                </c:pt>
                <c:pt idx="60">
                  <c:v>9.3325014298249727</c:v>
                </c:pt>
                <c:pt idx="61">
                  <c:v>9.6112527598371464</c:v>
                </c:pt>
                <c:pt idx="62">
                  <c:v>9.8932609159464242</c:v>
                </c:pt>
                <c:pt idx="63">
                  <c:v>10.178494501682188</c:v>
                </c:pt>
                <c:pt idx="64">
                  <c:v>10.466922234126347</c:v>
                </c:pt>
                <c:pt idx="65">
                  <c:v>10.758512937634501</c:v>
                </c:pt>
                <c:pt idx="66">
                  <c:v>11.053235537977779</c:v>
                </c:pt>
                <c:pt idx="67">
                  <c:v>11.351059056877627</c:v>
                </c:pt>
                <c:pt idx="68">
                  <c:v>11.651952606907516</c:v>
                </c:pt>
                <c:pt idx="69">
                  <c:v>11.955885386737778</c:v>
                </c:pt>
                <c:pt idx="70">
                  <c:v>12.262826676701739</c:v>
                </c:pt>
                <c:pt idx="71">
                  <c:v>12.572745834662699</c:v>
                </c:pt>
                <c:pt idx="72">
                  <c:v>12.885612292163218</c:v>
                </c:pt>
                <c:pt idx="73">
                  <c:v>13.201395550839051</c:v>
                </c:pt>
                <c:pt idx="74">
                  <c:v>13.520065179082007</c:v>
                </c:pt>
                <c:pt idx="75">
                  <c:v>13.841590808936436</c:v>
                </c:pt>
                <c:pt idx="76">
                  <c:v>14.165942133215756</c:v>
                </c:pt>
                <c:pt idx="77">
                  <c:v>14.493088902825912</c:v>
                </c:pt>
                <c:pt idx="78">
                  <c:v>14.82300092428393</c:v>
                </c:pt>
                <c:pt idx="79">
                  <c:v>15.155648057420246</c:v>
                </c:pt>
                <c:pt idx="80">
                  <c:v>15.491000213254468</c:v>
                </c:pt>
                <c:pt idx="81">
                  <c:v>15.829027352034734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936"/>
        <c:axId val="8565328"/>
      </c:scatterChart>
      <c:valAx>
        <c:axId val="856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328"/>
        <c:crosses val="autoZero"/>
        <c:crossBetween val="midCat"/>
      </c:valAx>
      <c:valAx>
        <c:axId val="8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3.338201285714149</c:v>
                </c:pt>
                <c:pt idx="3">
                  <c:v>6.9677667142859718</c:v>
                </c:pt>
                <c:pt idx="4">
                  <c:v>10.730527285714743</c:v>
                </c:pt>
                <c:pt idx="5">
                  <c:v>14.942821285714217</c:v>
                </c:pt>
                <c:pt idx="6">
                  <c:v>19.546375714285659</c:v>
                </c:pt>
                <c:pt idx="7">
                  <c:v>24.657736428571297</c:v>
                </c:pt>
                <c:pt idx="8">
                  <c:v>30.152032714286179</c:v>
                </c:pt>
                <c:pt idx="9">
                  <c:v>36.004290857143133</c:v>
                </c:pt>
                <c:pt idx="10">
                  <c:v>42.805563857142715</c:v>
                </c:pt>
                <c:pt idx="11">
                  <c:v>50.522552857142728</c:v>
                </c:pt>
                <c:pt idx="12">
                  <c:v>58.755672714285993</c:v>
                </c:pt>
                <c:pt idx="13">
                  <c:v>67.521572857143383</c:v>
                </c:pt>
                <c:pt idx="14">
                  <c:v>77.020045857143487</c:v>
                </c:pt>
                <c:pt idx="15">
                  <c:v>86.601765857143164</c:v>
                </c:pt>
                <c:pt idx="16">
                  <c:v>97.25737114285721</c:v>
                </c:pt>
                <c:pt idx="17">
                  <c:v>107.58831328571478</c:v>
                </c:pt>
                <c:pt idx="18">
                  <c:v>118.41873700000042</c:v>
                </c:pt>
                <c:pt idx="19">
                  <c:v>129.90681142857193</c:v>
                </c:pt>
                <c:pt idx="20">
                  <c:v>142.88500557142879</c:v>
                </c:pt>
                <c:pt idx="21">
                  <c:v>157.08692928571463</c:v>
                </c:pt>
                <c:pt idx="22">
                  <c:v>173.73631242857164</c:v>
                </c:pt>
                <c:pt idx="23">
                  <c:v>191.159891714286</c:v>
                </c:pt>
                <c:pt idx="24">
                  <c:v>210.46485142857136</c:v>
                </c:pt>
                <c:pt idx="25">
                  <c:v>231.95088028571445</c:v>
                </c:pt>
                <c:pt idx="26">
                  <c:v>254.92702885714289</c:v>
                </c:pt>
                <c:pt idx="27">
                  <c:v>280.05927257142912</c:v>
                </c:pt>
                <c:pt idx="28">
                  <c:v>306.6982855714291</c:v>
                </c:pt>
                <c:pt idx="29">
                  <c:v>333.79515642857132</c:v>
                </c:pt>
                <c:pt idx="30">
                  <c:v>362.64853742857167</c:v>
                </c:pt>
                <c:pt idx="31">
                  <c:v>393.64968871428528</c:v>
                </c:pt>
                <c:pt idx="32">
                  <c:v>422.52804371428556</c:v>
                </c:pt>
                <c:pt idx="33">
                  <c:v>457.87468400000034</c:v>
                </c:pt>
                <c:pt idx="34">
                  <c:v>493.02153171428563</c:v>
                </c:pt>
                <c:pt idx="35">
                  <c:v>529.14236828571438</c:v>
                </c:pt>
                <c:pt idx="36">
                  <c:v>566.67007785714304</c:v>
                </c:pt>
                <c:pt idx="37">
                  <c:v>603.61505885714314</c:v>
                </c:pt>
                <c:pt idx="38">
                  <c:v>639.3279855714286</c:v>
                </c:pt>
                <c:pt idx="39">
                  <c:v>677.19700728571434</c:v>
                </c:pt>
                <c:pt idx="40">
                  <c:v>709.64665500000001</c:v>
                </c:pt>
                <c:pt idx="41">
                  <c:v>741.69671742857145</c:v>
                </c:pt>
                <c:pt idx="42">
                  <c:v>772.90598600000021</c:v>
                </c:pt>
                <c:pt idx="43">
                  <c:v>802.89152485714294</c:v>
                </c:pt>
                <c:pt idx="44">
                  <c:v>832.46082914285762</c:v>
                </c:pt>
                <c:pt idx="45">
                  <c:v>862.79600514285767</c:v>
                </c:pt>
                <c:pt idx="46">
                  <c:v>892.51515400000017</c:v>
                </c:pt>
                <c:pt idx="47">
                  <c:v>922.39247185714294</c:v>
                </c:pt>
                <c:pt idx="48">
                  <c:v>952.11162071428589</c:v>
                </c:pt>
                <c:pt idx="49">
                  <c:v>981.59767814285715</c:v>
                </c:pt>
                <c:pt idx="50">
                  <c:v>1011.0254627142858</c:v>
                </c:pt>
                <c:pt idx="51">
                  <c:v>1040.8778067142862</c:v>
                </c:pt>
                <c:pt idx="52">
                  <c:v>1070.3388901428575</c:v>
                </c:pt>
                <c:pt idx="53">
                  <c:v>1100.1912340000003</c:v>
                </c:pt>
                <c:pt idx="54">
                  <c:v>1131.4005025714282</c:v>
                </c:pt>
                <c:pt idx="55">
                  <c:v>1163.3673179999996</c:v>
                </c:pt>
                <c:pt idx="56">
                  <c:v>1197.3070854285706</c:v>
                </c:pt>
                <c:pt idx="57">
                  <c:v>1232.520530714286</c:v>
                </c:pt>
                <c:pt idx="58">
                  <c:v>1271.2053722857136</c:v>
                </c:pt>
                <c:pt idx="59">
                  <c:v>1312.1378805714285</c:v>
                </c:pt>
                <c:pt idx="60">
                  <c:v>1357.2493839999997</c:v>
                </c:pt>
                <c:pt idx="61">
                  <c:v>1405.7407122857139</c:v>
                </c:pt>
                <c:pt idx="62">
                  <c:v>1456.0801221428574</c:v>
                </c:pt>
                <c:pt idx="63">
                  <c:v>1510.7983197142858</c:v>
                </c:pt>
                <c:pt idx="64">
                  <c:v>1570.3198642857142</c:v>
                </c:pt>
                <c:pt idx="65">
                  <c:v>1631.1900087142858</c:v>
                </c:pt>
                <c:pt idx="66">
                  <c:v>1696.2474729999994</c:v>
                </c:pt>
                <c:pt idx="67">
                  <c:v>1764.7596844285708</c:v>
                </c:pt>
                <c:pt idx="68">
                  <c:v>1836.6184217142854</c:v>
                </c:pt>
                <c:pt idx="69">
                  <c:v>1916.2191221428566</c:v>
                </c:pt>
                <c:pt idx="70">
                  <c:v>2001.6804054285712</c:v>
                </c:pt>
                <c:pt idx="71">
                  <c:v>2092.6026864285714</c:v>
                </c:pt>
                <c:pt idx="72">
                  <c:v>2189.8267590000005</c:v>
                </c:pt>
                <c:pt idx="73">
                  <c:v>2294.6845737142867</c:v>
                </c:pt>
                <c:pt idx="74">
                  <c:v>2406.7515712857148</c:v>
                </c:pt>
                <c:pt idx="75">
                  <c:v>2525.6031924285717</c:v>
                </c:pt>
                <c:pt idx="76">
                  <c:v>2651.0396445714287</c:v>
                </c:pt>
                <c:pt idx="77">
                  <c:v>2783.1608240000005</c:v>
                </c:pt>
                <c:pt idx="78">
                  <c:v>2922.1581985714274</c:v>
                </c:pt>
                <c:pt idx="79">
                  <c:v>3070.7372931428572</c:v>
                </c:pt>
                <c:pt idx="80">
                  <c:v>3225.1186977142861</c:v>
                </c:pt>
                <c:pt idx="81">
                  <c:v>3385.876816</c:v>
                </c:pt>
                <c:pt idx="82">
                  <c:v>3554.4351702857139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048"/>
        <c:axId val="496714832"/>
      </c:scatterChart>
      <c:valAx>
        <c:axId val="4967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832"/>
        <c:crosses val="autoZero"/>
        <c:crossBetween val="midCat"/>
      </c:valAx>
      <c:valAx>
        <c:axId val="496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0.23309128571418114</c:v>
                </c:pt>
                <c:pt idx="3">
                  <c:v>0.52445542857185501</c:v>
                </c:pt>
                <c:pt idx="4">
                  <c:v>0.65765057142880323</c:v>
                </c:pt>
                <c:pt idx="5">
                  <c:v>1.1071839999995063</c:v>
                </c:pt>
                <c:pt idx="6">
                  <c:v>1.4984444285714744</c:v>
                </c:pt>
                <c:pt idx="7">
                  <c:v>2.0062507142856703</c:v>
                </c:pt>
                <c:pt idx="8">
                  <c:v>2.3891862857149135</c:v>
                </c:pt>
                <c:pt idx="9">
                  <c:v>2.7471481428569859</c:v>
                </c:pt>
                <c:pt idx="10">
                  <c:v>3.6961629999996148</c:v>
                </c:pt>
                <c:pt idx="11">
                  <c:v>4.6118790000000445</c:v>
                </c:pt>
                <c:pt idx="12">
                  <c:v>5.1280098571432973</c:v>
                </c:pt>
                <c:pt idx="13">
                  <c:v>5.6607901428574223</c:v>
                </c:pt>
                <c:pt idx="14">
                  <c:v>6.3933630000001358</c:v>
                </c:pt>
                <c:pt idx="15">
                  <c:v>6.4766099999997095</c:v>
                </c:pt>
                <c:pt idx="16">
                  <c:v>7.5504952857140779</c:v>
                </c:pt>
                <c:pt idx="17">
                  <c:v>7.2258321428575982</c:v>
                </c:pt>
                <c:pt idx="18">
                  <c:v>7.7253137142856758</c:v>
                </c:pt>
                <c:pt idx="19">
                  <c:v>8.3829644285715403</c:v>
                </c:pt>
                <c:pt idx="20">
                  <c:v>9.8730841428568965</c:v>
                </c:pt>
                <c:pt idx="21">
                  <c:v>11.096813714285872</c:v>
                </c:pt>
                <c:pt idx="22">
                  <c:v>13.544273142857037</c:v>
                </c:pt>
                <c:pt idx="23">
                  <c:v>14.3184692857144</c:v>
                </c:pt>
                <c:pt idx="24">
                  <c:v>16.199849714285392</c:v>
                </c:pt>
                <c:pt idx="25">
                  <c:v>18.380918857143115</c:v>
                </c:pt>
                <c:pt idx="26">
                  <c:v>19.871038571428471</c:v>
                </c:pt>
                <c:pt idx="27">
                  <c:v>22.027133714286265</c:v>
                </c:pt>
                <c:pt idx="28">
                  <c:v>23.533903000000009</c:v>
                </c:pt>
                <c:pt idx="29">
                  <c:v>23.991760857142253</c:v>
                </c:pt>
                <c:pt idx="30">
                  <c:v>25.748271000000386</c:v>
                </c:pt>
                <c:pt idx="31">
                  <c:v>27.896041285713636</c:v>
                </c:pt>
                <c:pt idx="32">
                  <c:v>25.773245000000315</c:v>
                </c:pt>
                <c:pt idx="33">
                  <c:v>32.241530285714816</c:v>
                </c:pt>
                <c:pt idx="34">
                  <c:v>32.041737714285318</c:v>
                </c:pt>
                <c:pt idx="35">
                  <c:v>33.015726571428786</c:v>
                </c:pt>
                <c:pt idx="36">
                  <c:v>34.422599571428691</c:v>
                </c:pt>
                <c:pt idx="37">
                  <c:v>33.83987100000013</c:v>
                </c:pt>
                <c:pt idx="38">
                  <c:v>32.607816714285491</c:v>
                </c:pt>
                <c:pt idx="39">
                  <c:v>34.763911714285769</c:v>
                </c:pt>
                <c:pt idx="40">
                  <c:v>29.344537714285707</c:v>
                </c:pt>
                <c:pt idx="41">
                  <c:v>28.944952428571469</c:v>
                </c:pt>
                <c:pt idx="42">
                  <c:v>28.104158571428798</c:v>
                </c:pt>
                <c:pt idx="43">
                  <c:v>26.880428857142761</c:v>
                </c:pt>
                <c:pt idx="44">
                  <c:v>26.464194285714711</c:v>
                </c:pt>
                <c:pt idx="45">
                  <c:v>27.230066000000079</c:v>
                </c:pt>
                <c:pt idx="46">
                  <c:v>26.614038857142532</c:v>
                </c:pt>
                <c:pt idx="47">
                  <c:v>26.772207857142803</c:v>
                </c:pt>
                <c:pt idx="48">
                  <c:v>26.614038857142987</c:v>
                </c:pt>
                <c:pt idx="49">
                  <c:v>26.380947428571289</c:v>
                </c:pt>
                <c:pt idx="50">
                  <c:v>26.322674571428706</c:v>
                </c:pt>
                <c:pt idx="51">
                  <c:v>26.74723400000039</c:v>
                </c:pt>
                <c:pt idx="52">
                  <c:v>26.35597342857136</c:v>
                </c:pt>
                <c:pt idx="53">
                  <c:v>26.747233857142874</c:v>
                </c:pt>
                <c:pt idx="54">
                  <c:v>28.104158571427888</c:v>
                </c:pt>
                <c:pt idx="55">
                  <c:v>28.86170542857144</c:v>
                </c:pt>
                <c:pt idx="56">
                  <c:v>30.834657428571063</c:v>
                </c:pt>
                <c:pt idx="57">
                  <c:v>32.108335285715384</c:v>
                </c:pt>
                <c:pt idx="58">
                  <c:v>35.579731571427601</c:v>
                </c:pt>
                <c:pt idx="59">
                  <c:v>37.827398285714935</c:v>
                </c:pt>
                <c:pt idx="60">
                  <c:v>42.0063934285713</c:v>
                </c:pt>
                <c:pt idx="61">
                  <c:v>45.386218285714222</c:v>
                </c:pt>
                <c:pt idx="62">
                  <c:v>47.234299857143469</c:v>
                </c:pt>
                <c:pt idx="63">
                  <c:v>51.613087571428423</c:v>
                </c:pt>
                <c:pt idx="64">
                  <c:v>56.416434571428454</c:v>
                </c:pt>
                <c:pt idx="65">
                  <c:v>57.765034428571653</c:v>
                </c:pt>
                <c:pt idx="66">
                  <c:v>61.952354285713682</c:v>
                </c:pt>
                <c:pt idx="67">
                  <c:v>65.407101428571423</c:v>
                </c:pt>
                <c:pt idx="68">
                  <c:v>68.753627285714629</c:v>
                </c:pt>
                <c:pt idx="69">
                  <c:v>76.495590428571177</c:v>
                </c:pt>
                <c:pt idx="70">
                  <c:v>82.356173285714704</c:v>
                </c:pt>
                <c:pt idx="71">
                  <c:v>87.817171000000144</c:v>
                </c:pt>
                <c:pt idx="72">
                  <c:v>94.118962571429165</c:v>
                </c:pt>
                <c:pt idx="73">
                  <c:v>101.75270471428621</c:v>
                </c:pt>
                <c:pt idx="74">
                  <c:v>108.96188757142818</c:v>
                </c:pt>
                <c:pt idx="75">
                  <c:v>115.74651114285689</c:v>
                </c:pt>
                <c:pt idx="76">
                  <c:v>122.33134214285701</c:v>
                </c:pt>
                <c:pt idx="77">
                  <c:v>129.01606942857188</c:v>
                </c:pt>
                <c:pt idx="78">
                  <c:v>135.89226457142695</c:v>
                </c:pt>
                <c:pt idx="79">
                  <c:v>145.47398457142981</c:v>
                </c:pt>
                <c:pt idx="80">
                  <c:v>151.27629457142893</c:v>
                </c:pt>
                <c:pt idx="81">
                  <c:v>157.6530082857139</c:v>
                </c:pt>
                <c:pt idx="82">
                  <c:v>165.45324428571394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440"/>
        <c:axId val="627095440"/>
      </c:scatterChart>
      <c:valAx>
        <c:axId val="49671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440"/>
        <c:crosses val="autoZero"/>
        <c:crossBetween val="midCat"/>
      </c:valAx>
      <c:valAx>
        <c:axId val="6270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0.23309128571418114</c:v>
                </c:pt>
                <c:pt idx="3">
                  <c:v>0.52445542857185501</c:v>
                </c:pt>
                <c:pt idx="4">
                  <c:v>0.65765057142880323</c:v>
                </c:pt>
                <c:pt idx="5">
                  <c:v>1.1071839999995063</c:v>
                </c:pt>
                <c:pt idx="6">
                  <c:v>1.4984444285714744</c:v>
                </c:pt>
                <c:pt idx="7">
                  <c:v>2.0062507142856703</c:v>
                </c:pt>
                <c:pt idx="8">
                  <c:v>2.3891862857149135</c:v>
                </c:pt>
                <c:pt idx="9">
                  <c:v>2.7471481428569859</c:v>
                </c:pt>
                <c:pt idx="10">
                  <c:v>3.6961629999996148</c:v>
                </c:pt>
                <c:pt idx="11">
                  <c:v>4.6118790000000445</c:v>
                </c:pt>
                <c:pt idx="12">
                  <c:v>5.1280098571432973</c:v>
                </c:pt>
                <c:pt idx="13">
                  <c:v>5.6607901428574223</c:v>
                </c:pt>
                <c:pt idx="14">
                  <c:v>6.3933630000001358</c:v>
                </c:pt>
                <c:pt idx="15">
                  <c:v>6.4766099999997095</c:v>
                </c:pt>
                <c:pt idx="16">
                  <c:v>7.5504952857140779</c:v>
                </c:pt>
                <c:pt idx="17">
                  <c:v>7.2258321428575982</c:v>
                </c:pt>
                <c:pt idx="18">
                  <c:v>7.7253137142856758</c:v>
                </c:pt>
                <c:pt idx="19">
                  <c:v>8.3829644285715403</c:v>
                </c:pt>
                <c:pt idx="20">
                  <c:v>9.8730841428568965</c:v>
                </c:pt>
                <c:pt idx="21">
                  <c:v>11.096813714285872</c:v>
                </c:pt>
                <c:pt idx="22">
                  <c:v>13.544273142857037</c:v>
                </c:pt>
                <c:pt idx="23">
                  <c:v>14.3184692857144</c:v>
                </c:pt>
                <c:pt idx="24">
                  <c:v>16.199849714285392</c:v>
                </c:pt>
                <c:pt idx="25">
                  <c:v>18.380918857143115</c:v>
                </c:pt>
                <c:pt idx="26">
                  <c:v>19.871038571428471</c:v>
                </c:pt>
                <c:pt idx="27">
                  <c:v>22.027133714286265</c:v>
                </c:pt>
                <c:pt idx="28">
                  <c:v>23.533903000000009</c:v>
                </c:pt>
                <c:pt idx="29">
                  <c:v>23.991760857142253</c:v>
                </c:pt>
                <c:pt idx="30">
                  <c:v>25.748271000000386</c:v>
                </c:pt>
                <c:pt idx="31">
                  <c:v>27.896041285713636</c:v>
                </c:pt>
                <c:pt idx="32">
                  <c:v>25.773245000000315</c:v>
                </c:pt>
                <c:pt idx="33">
                  <c:v>32.241530285714816</c:v>
                </c:pt>
                <c:pt idx="34">
                  <c:v>32.041737714285318</c:v>
                </c:pt>
                <c:pt idx="35">
                  <c:v>33.015726571428786</c:v>
                </c:pt>
                <c:pt idx="36">
                  <c:v>34.422599571428691</c:v>
                </c:pt>
                <c:pt idx="37">
                  <c:v>33.83987100000013</c:v>
                </c:pt>
                <c:pt idx="38">
                  <c:v>32.607816714285491</c:v>
                </c:pt>
                <c:pt idx="39">
                  <c:v>34.763911714285769</c:v>
                </c:pt>
                <c:pt idx="40">
                  <c:v>29.344537714285707</c:v>
                </c:pt>
                <c:pt idx="41">
                  <c:v>28.944952428571469</c:v>
                </c:pt>
                <c:pt idx="42">
                  <c:v>28.104158571428798</c:v>
                </c:pt>
                <c:pt idx="43">
                  <c:v>26.880428857142761</c:v>
                </c:pt>
                <c:pt idx="44">
                  <c:v>26.464194285714711</c:v>
                </c:pt>
                <c:pt idx="45">
                  <c:v>27.230066000000079</c:v>
                </c:pt>
                <c:pt idx="46">
                  <c:v>26.614038857142532</c:v>
                </c:pt>
                <c:pt idx="47">
                  <c:v>26.772207857142803</c:v>
                </c:pt>
                <c:pt idx="48">
                  <c:v>26.614038857142987</c:v>
                </c:pt>
                <c:pt idx="49">
                  <c:v>26.380947428571289</c:v>
                </c:pt>
                <c:pt idx="50">
                  <c:v>26.322674571428706</c:v>
                </c:pt>
                <c:pt idx="51">
                  <c:v>26.74723400000039</c:v>
                </c:pt>
                <c:pt idx="52">
                  <c:v>26.35597342857136</c:v>
                </c:pt>
                <c:pt idx="53">
                  <c:v>26.747233857142874</c:v>
                </c:pt>
                <c:pt idx="54">
                  <c:v>28.104158571427888</c:v>
                </c:pt>
                <c:pt idx="55">
                  <c:v>28.86170542857144</c:v>
                </c:pt>
                <c:pt idx="56">
                  <c:v>30.834657428571063</c:v>
                </c:pt>
                <c:pt idx="57">
                  <c:v>32.108335285715384</c:v>
                </c:pt>
                <c:pt idx="58">
                  <c:v>35.579731571427601</c:v>
                </c:pt>
                <c:pt idx="59">
                  <c:v>37.827398285714935</c:v>
                </c:pt>
                <c:pt idx="60">
                  <c:v>42.0063934285713</c:v>
                </c:pt>
                <c:pt idx="61">
                  <c:v>45.386218285714222</c:v>
                </c:pt>
                <c:pt idx="62">
                  <c:v>47.234299857143469</c:v>
                </c:pt>
                <c:pt idx="63">
                  <c:v>51.613087571428423</c:v>
                </c:pt>
                <c:pt idx="64">
                  <c:v>56.416434571428454</c:v>
                </c:pt>
                <c:pt idx="65">
                  <c:v>57.765034428571653</c:v>
                </c:pt>
                <c:pt idx="66">
                  <c:v>61.952354285713682</c:v>
                </c:pt>
                <c:pt idx="67">
                  <c:v>65.407101428571423</c:v>
                </c:pt>
                <c:pt idx="68">
                  <c:v>68.753627285714629</c:v>
                </c:pt>
                <c:pt idx="69">
                  <c:v>76.495590428571177</c:v>
                </c:pt>
                <c:pt idx="70">
                  <c:v>82.356173285714704</c:v>
                </c:pt>
                <c:pt idx="71">
                  <c:v>87.817171000000144</c:v>
                </c:pt>
                <c:pt idx="72">
                  <c:v>94.118962571429165</c:v>
                </c:pt>
                <c:pt idx="73">
                  <c:v>101.75270471428621</c:v>
                </c:pt>
                <c:pt idx="74">
                  <c:v>108.96188757142818</c:v>
                </c:pt>
                <c:pt idx="75">
                  <c:v>115.74651114285689</c:v>
                </c:pt>
                <c:pt idx="76">
                  <c:v>122.33134214285701</c:v>
                </c:pt>
                <c:pt idx="77">
                  <c:v>129.01606942857188</c:v>
                </c:pt>
                <c:pt idx="78">
                  <c:v>135.89226457142695</c:v>
                </c:pt>
                <c:pt idx="79">
                  <c:v>145.47398457142981</c:v>
                </c:pt>
                <c:pt idx="80">
                  <c:v>151.27629457142893</c:v>
                </c:pt>
                <c:pt idx="81">
                  <c:v>157.6530082857139</c:v>
                </c:pt>
                <c:pt idx="82">
                  <c:v>165.45324428571394</c:v>
                </c:pt>
                <c:pt idx="83">
                  <c:v>171.34712600000012</c:v>
                </c:pt>
                <c:pt idx="84">
                  <c:v>180.07140271428625</c:v>
                </c:pt>
                <c:pt idx="85">
                  <c:v>190.51056585714241</c:v>
                </c:pt>
                <c:pt idx="86">
                  <c:v>198.90185499999961</c:v>
                </c:pt>
                <c:pt idx="87">
                  <c:v>212.76246642857177</c:v>
                </c:pt>
                <c:pt idx="88">
                  <c:v>225.39102342857177</c:v>
                </c:pt>
                <c:pt idx="89">
                  <c:v>239.50137557142762</c:v>
                </c:pt>
                <c:pt idx="90">
                  <c:v>260.89583271428864</c:v>
                </c:pt>
                <c:pt idx="91">
                  <c:v>278.76062085714193</c:v>
                </c:pt>
                <c:pt idx="92">
                  <c:v>299.83873985714172</c:v>
                </c:pt>
                <c:pt idx="93">
                  <c:v>319.568258714286</c:v>
                </c:pt>
                <c:pt idx="94">
                  <c:v>338.43200971428496</c:v>
                </c:pt>
                <c:pt idx="95">
                  <c:v>362.15738071428541</c:v>
                </c:pt>
                <c:pt idx="96">
                  <c:v>381.28752200000099</c:v>
                </c:pt>
                <c:pt idx="97">
                  <c:v>397.67883957142885</c:v>
                </c:pt>
                <c:pt idx="98">
                  <c:v>414.43644357142921</c:v>
                </c:pt>
                <c:pt idx="99">
                  <c:v>427.88082042857286</c:v>
                </c:pt>
                <c:pt idx="100">
                  <c:v>442.94018742856906</c:v>
                </c:pt>
                <c:pt idx="101">
                  <c:v>452.48860871428815</c:v>
                </c:pt>
                <c:pt idx="102">
                  <c:v>459.04014085714016</c:v>
                </c:pt>
                <c:pt idx="103">
                  <c:v>471.16089171428439</c:v>
                </c:pt>
                <c:pt idx="104">
                  <c:v>483.48143528571791</c:v>
                </c:pt>
                <c:pt idx="105">
                  <c:v>500.23071457142805</c:v>
                </c:pt>
                <c:pt idx="106">
                  <c:v>504.70107399999733</c:v>
                </c:pt>
                <c:pt idx="107">
                  <c:v>521.51695085714391</c:v>
                </c:pt>
                <c:pt idx="108">
                  <c:v>541.08830071428793</c:v>
                </c:pt>
                <c:pt idx="109">
                  <c:v>558.79491957142864</c:v>
                </c:pt>
                <c:pt idx="110">
                  <c:v>553.45879228571403</c:v>
                </c:pt>
                <c:pt idx="111">
                  <c:v>561.72521100000131</c:v>
                </c:pt>
                <c:pt idx="112">
                  <c:v>571.07383957142929</c:v>
                </c:pt>
                <c:pt idx="113">
                  <c:v>580.67220885714096</c:v>
                </c:pt>
                <c:pt idx="114">
                  <c:v>568.0270025714276</c:v>
                </c:pt>
                <c:pt idx="115">
                  <c:v>550.90311200000042</c:v>
                </c:pt>
                <c:pt idx="116">
                  <c:v>529.68347328571735</c:v>
                </c:pt>
                <c:pt idx="117">
                  <c:v>525.77919299999894</c:v>
                </c:pt>
                <c:pt idx="118">
                  <c:v>498.31603557142853</c:v>
                </c:pt>
                <c:pt idx="119">
                  <c:v>466.04120657142676</c:v>
                </c:pt>
                <c:pt idx="120">
                  <c:v>439.95994785714402</c:v>
                </c:pt>
                <c:pt idx="121">
                  <c:v>414.8277041428596</c:v>
                </c:pt>
                <c:pt idx="122">
                  <c:v>384.80886642856831</c:v>
                </c:pt>
                <c:pt idx="123">
                  <c:v>359.20211514285302</c:v>
                </c:pt>
                <c:pt idx="124">
                  <c:v>340.67135185714915</c:v>
                </c:pt>
                <c:pt idx="125">
                  <c:v>329.59118742857072</c:v>
                </c:pt>
                <c:pt idx="126">
                  <c:v>320.00946742857241</c:v>
                </c:pt>
                <c:pt idx="127">
                  <c:v>313.70767599999499</c:v>
                </c:pt>
                <c:pt idx="128">
                  <c:v>311.61817828571338</c:v>
                </c:pt>
                <c:pt idx="129">
                  <c:v>312.86688200000617</c:v>
                </c:pt>
                <c:pt idx="130">
                  <c:v>309.82836971428378</c:v>
                </c:pt>
                <c:pt idx="131">
                  <c:v>303.18526571428129</c:v>
                </c:pt>
                <c:pt idx="132">
                  <c:v>303.2768374285738</c:v>
                </c:pt>
                <c:pt idx="133">
                  <c:v>301.96153614285913</c:v>
                </c:pt>
                <c:pt idx="134">
                  <c:v>303.26018814285317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3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4.4469611404422791</c:v>
                </c:pt>
                <c:pt idx="2">
                  <c:v>4.5375317423254309</c:v>
                </c:pt>
                <c:pt idx="3">
                  <c:v>4.6342061748234968</c:v>
                </c:pt>
                <c:pt idx="4">
                  <c:v>4.7373944825257546</c:v>
                </c:pt>
                <c:pt idx="5">
                  <c:v>4.8475340729662815</c:v>
                </c:pt>
                <c:pt idx="6">
                  <c:v>4.9650915169930112</c:v>
                </c:pt>
                <c:pt idx="7">
                  <c:v>5.0905644640008738</c:v>
                </c:pt>
                <c:pt idx="8">
                  <c:v>5.2244836788485669</c:v>
                </c:pt>
                <c:pt idx="9">
                  <c:v>5.3674152076095201</c:v>
                </c:pt>
                <c:pt idx="10">
                  <c:v>5.5199626796434291</c:v>
                </c:pt>
                <c:pt idx="11">
                  <c:v>5.6827697538131421</c:v>
                </c:pt>
                <c:pt idx="12">
                  <c:v>5.8565227170101313</c:v>
                </c:pt>
                <c:pt idx="13">
                  <c:v>6.0419532434875247</c:v>
                </c:pt>
                <c:pt idx="14">
                  <c:v>6.2398413238286485</c:v>
                </c:pt>
                <c:pt idx="15">
                  <c:v>6.4510183726973676</c:v>
                </c:pt>
                <c:pt idx="16">
                  <c:v>6.6763705248188252</c:v>
                </c:pt>
                <c:pt idx="17">
                  <c:v>6.9168421289195816</c:v>
                </c:pt>
                <c:pt idx="18">
                  <c:v>7.1734394496075815</c:v>
                </c:pt>
                <c:pt idx="19">
                  <c:v>7.4472345873867951</c:v>
                </c:pt>
                <c:pt idx="20">
                  <c:v>7.7393696271688874</c:v>
                </c:pt>
                <c:pt idx="21">
                  <c:v>8.0510610257544055</c:v>
                </c:pt>
                <c:pt idx="22">
                  <c:v>8.3836042487954821</c:v>
                </c:pt>
                <c:pt idx="23">
                  <c:v>8.7383786677066446</c:v>
                </c:pt>
                <c:pt idx="24">
                  <c:v>9.1168527268429713</c:v>
                </c:pt>
                <c:pt idx="25">
                  <c:v>9.5205893909965162</c:v>
                </c:pt>
                <c:pt idx="26">
                  <c:v>9.9512518828504604</c:v>
                </c:pt>
                <c:pt idx="27">
                  <c:v>10.410609719450996</c:v>
                </c:pt>
                <c:pt idx="28">
                  <c:v>10.900545055980958</c:v>
                </c:pt>
                <c:pt idx="29">
                  <c:v>11.423059344114918</c:v>
                </c:pt>
                <c:pt idx="30">
                  <c:v>11.980280310965647</c:v>
                </c:pt>
                <c:pt idx="31">
                  <c:v>12.574469263056795</c:v>
                </c:pt>
                <c:pt idx="32">
                  <c:v>13.208028717829189</c:v>
                </c:pt>
                <c:pt idx="33">
                  <c:v>13.883510362857473</c:v>
                </c:pt>
                <c:pt idx="34">
                  <c:v>14.603623340161947</c:v>
                </c:pt>
                <c:pt idx="35">
                  <c:v>15.371242849683471</c:v>
                </c:pt>
                <c:pt idx="36">
                  <c:v>16.189419062075864</c:v>
                </c:pt>
                <c:pt idx="37">
                  <c:v>17.061386326381658</c:v>
                </c:pt>
                <c:pt idx="38">
                  <c:v>17.990572652806719</c:v>
                </c:pt>
                <c:pt idx="39">
                  <c:v>18.980609444602074</c:v>
                </c:pt>
                <c:pt idx="40">
                  <c:v>20.03534144589317</c:v>
                </c:pt>
                <c:pt idx="41">
                  <c:v>21.158836864056024</c:v>
                </c:pt>
                <c:pt idx="42">
                  <c:v>22.355397615803476</c:v>
                </c:pt>
                <c:pt idx="43">
                  <c:v>23.629569635384215</c:v>
                </c:pt>
                <c:pt idx="44">
                  <c:v>24.986153171073077</c:v>
                </c:pt>
                <c:pt idx="45">
                  <c:v>26.430212982298237</c:v>
                </c:pt>
                <c:pt idx="46">
                  <c:v>27.967088334157332</c:v>
                </c:pt>
                <c:pt idx="47">
                  <c:v>29.602402668564991</c:v>
                </c:pt>
                <c:pt idx="48">
                  <c:v>31.342072811690983</c:v>
                </c:pt>
                <c:pt idx="49">
                  <c:v>33.192317555536619</c:v>
                </c:pt>
                <c:pt idx="50">
                  <c:v>35.159665427308695</c:v>
                </c:pt>
                <c:pt idx="51">
                  <c:v>37.25096143354714</c:v>
                </c:pt>
                <c:pt idx="52">
                  <c:v>39.473372536630855</c:v>
                </c:pt>
                <c:pt idx="53">
                  <c:v>41.834391589233739</c:v>
                </c:pt>
                <c:pt idx="54">
                  <c:v>44.34183941748234</c:v>
                </c:pt>
                <c:pt idx="55">
                  <c:v>47.00386470597978</c:v>
                </c:pt>
                <c:pt idx="56">
                  <c:v>49.828941297576428</c:v>
                </c:pt>
                <c:pt idx="57">
                  <c:v>52.825862477943218</c:v>
                </c:pt>
                <c:pt idx="58">
                  <c:v>56.003731769899836</c:v>
                </c:pt>
                <c:pt idx="59">
                  <c:v>59.371949715460595</c:v>
                </c:pt>
                <c:pt idx="60">
                  <c:v>62.9401960752379</c:v>
                </c:pt>
                <c:pt idx="61">
                  <c:v>66.718406825929719</c:v>
                </c:pt>
                <c:pt idx="62">
                  <c:v>70.716745288074151</c:v>
                </c:pt>
                <c:pt idx="63">
                  <c:v>74.945566669312655</c:v>
                </c:pt>
                <c:pt idx="64">
                  <c:v>79.415375264579666</c:v>
                </c:pt>
                <c:pt idx="65">
                  <c:v>84.136773515797984</c:v>
                </c:pt>
                <c:pt idx="66">
                  <c:v>89.12040210204168</c:v>
                </c:pt>
                <c:pt idx="67">
                  <c:v>94.376870209382787</c:v>
                </c:pt>
                <c:pt idx="68">
                  <c:v>99.916675120862649</c:v>
                </c:pt>
                <c:pt idx="69">
                  <c:v>105.75011027478121</c:v>
                </c:pt>
                <c:pt idx="70">
                  <c:v>111.88716096781403</c:v>
                </c:pt>
                <c:pt idx="71">
                  <c:v>118.33738693284602</c:v>
                </c:pt>
                <c:pt idx="72">
                  <c:v>125.10979110477467</c:v>
                </c:pt>
                <c:pt idx="73">
                  <c:v>132.21267400617364</c:v>
                </c:pt>
                <c:pt idx="74">
                  <c:v>139.65347334415009</c:v>
                </c:pt>
                <c:pt idx="75">
                  <c:v>147.43858861561611</c:v>
                </c:pt>
                <c:pt idx="76">
                  <c:v>155.57319077602861</c:v>
                </c:pt>
                <c:pt idx="77">
                  <c:v>164.0610173415559</c:v>
                </c:pt>
                <c:pt idx="78">
                  <c:v>172.90415367096389</c:v>
                </c:pt>
                <c:pt idx="79">
                  <c:v>182.10280161446858</c:v>
                </c:pt>
                <c:pt idx="80">
                  <c:v>191.65503722389249</c:v>
                </c:pt>
                <c:pt idx="81">
                  <c:v>201.5565597909409</c:v>
                </c:pt>
                <c:pt idx="82">
                  <c:v>211.80043511466013</c:v>
                </c:pt>
                <c:pt idx="83">
                  <c:v>222.37683658798045</c:v>
                </c:pt>
                <c:pt idx="84">
                  <c:v>233.27278842526721</c:v>
                </c:pt>
                <c:pt idx="85">
                  <c:v>244.47191611176993</c:v>
                </c:pt>
                <c:pt idx="86">
                  <c:v>255.95420992010813</c:v>
                </c:pt>
                <c:pt idx="87">
                  <c:v>267.69580808109077</c:v>
                </c:pt>
                <c:pt idx="88">
                  <c:v>279.66880688298858</c:v>
                </c:pt>
                <c:pt idx="89">
                  <c:v>291.8411055660024</c:v>
                </c:pt>
                <c:pt idx="90">
                  <c:v>304.17629433329239</c:v>
                </c:pt>
                <c:pt idx="91">
                  <c:v>316.63359406898007</c:v>
                </c:pt>
                <c:pt idx="92">
                  <c:v>329.1678563874658</c:v>
                </c:pt>
                <c:pt idx="93">
                  <c:v>341.7296323880575</c:v>
                </c:pt>
                <c:pt idx="94">
                  <c:v>354.26531790859025</c:v>
                </c:pt>
                <c:pt idx="95">
                  <c:v>366.71738212264955</c:v>
                </c:pt>
                <c:pt idx="96">
                  <c:v>379.02468497940873</c:v>
                </c:pt>
                <c:pt idx="97">
                  <c:v>391.12288723018077</c:v>
                </c:pt>
                <c:pt idx="98">
                  <c:v>402.94495462792486</c:v>
                </c:pt>
                <c:pt idx="99">
                  <c:v>414.42175535412997</c:v>
                </c:pt>
                <c:pt idx="100">
                  <c:v>425.48274687596836</c:v>
                </c:pt>
                <c:pt idx="101">
                  <c:v>436.05674534621414</c:v>
                </c:pt>
                <c:pt idx="102">
                  <c:v>446.0727674360873</c:v>
                </c:pt>
                <c:pt idx="103">
                  <c:v>455.46093126745598</c:v>
                </c:pt>
                <c:pt idx="104">
                  <c:v>464.1534000350224</c:v>
                </c:pt>
                <c:pt idx="105">
                  <c:v>472.08534914230648</c:v>
                </c:pt>
                <c:pt idx="106">
                  <c:v>479.19593538115578</c:v>
                </c:pt>
                <c:pt idx="107">
                  <c:v>485.42924501895305</c:v>
                </c:pt>
                <c:pt idx="108">
                  <c:v>490.73519675710821</c:v>
                </c:pt>
                <c:pt idx="109">
                  <c:v>495.0703754946</c:v>
                </c:pt>
                <c:pt idx="110">
                  <c:v>498.39877373629525</c:v>
                </c:pt>
                <c:pt idx="111">
                  <c:v>500.69241934380966</c:v>
                </c:pt>
                <c:pt idx="112">
                  <c:v>501.93187109960576</c:v>
                </c:pt>
                <c:pt idx="113">
                  <c:v>502.10656715131955</c:v>
                </c:pt>
                <c:pt idx="114">
                  <c:v>501.21501568032784</c:v>
                </c:pt>
                <c:pt idx="115">
                  <c:v>499.26482191021256</c:v>
                </c:pt>
                <c:pt idx="116">
                  <c:v>496.27255061858301</c:v>
                </c:pt>
                <c:pt idx="117">
                  <c:v>492.26342840293944</c:v>
                </c:pt>
                <c:pt idx="118">
                  <c:v>487.27089483857981</c:v>
                </c:pt>
                <c:pt idx="119">
                  <c:v>481.33601612785742</c:v>
                </c:pt>
                <c:pt idx="120">
                  <c:v>474.50677867728058</c:v>
                </c:pt>
                <c:pt idx="121">
                  <c:v>466.83728309414641</c:v>
                </c:pt>
                <c:pt idx="122">
                  <c:v>458.38686125876063</c:v>
                </c:pt>
                <c:pt idx="123">
                  <c:v>449.21914034672278</c:v>
                </c:pt>
                <c:pt idx="124">
                  <c:v>439.40107794742397</c:v>
                </c:pt>
                <c:pt idx="125">
                  <c:v>429.00199179956525</c:v>
                </c:pt>
                <c:pt idx="126">
                  <c:v>418.0926062356645</c:v>
                </c:pt>
                <c:pt idx="127">
                  <c:v>406.74413532278072</c:v>
                </c:pt>
                <c:pt idx="128">
                  <c:v>395.02742005678454</c:v>
                </c:pt>
                <c:pt idx="129">
                  <c:v>383.01213397479933</c:v>
                </c:pt>
                <c:pt idx="130">
                  <c:v>370.76606835796895</c:v>
                </c:pt>
                <c:pt idx="131">
                  <c:v>358.35450495850023</c:v>
                </c:pt>
                <c:pt idx="132">
                  <c:v>345.83968103834616</c:v>
                </c:pt>
                <c:pt idx="133">
                  <c:v>333.28034856694626</c:v>
                </c:pt>
                <c:pt idx="134">
                  <c:v>320.73142678168887</c:v>
                </c:pt>
                <c:pt idx="135">
                  <c:v>502.10656715131955</c:v>
                </c:pt>
                <c:pt idx="136">
                  <c:v>334.737711434213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8184"/>
        <c:axId val="492848576"/>
      </c:scatterChart>
      <c:valAx>
        <c:axId val="49284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576"/>
        <c:crosses val="autoZero"/>
        <c:crossBetween val="midCat"/>
      </c:valAx>
      <c:valAx>
        <c:axId val="492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3.6295654285718228</c:v>
                </c:pt>
                <c:pt idx="4">
                  <c:v>7.3923260000005939</c:v>
                </c:pt>
                <c:pt idx="5">
                  <c:v>11.604620000000068</c:v>
                </c:pt>
                <c:pt idx="6">
                  <c:v>16.20817442857151</c:v>
                </c:pt>
                <c:pt idx="7">
                  <c:v>21.319535142857148</c:v>
                </c:pt>
                <c:pt idx="8">
                  <c:v>26.81383142857203</c:v>
                </c:pt>
                <c:pt idx="9">
                  <c:v>32.666089571428984</c:v>
                </c:pt>
                <c:pt idx="10">
                  <c:v>39.467362571428566</c:v>
                </c:pt>
                <c:pt idx="11">
                  <c:v>47.184351571428579</c:v>
                </c:pt>
                <c:pt idx="12">
                  <c:v>55.417471428571844</c:v>
                </c:pt>
                <c:pt idx="13">
                  <c:v>64.183371571429234</c:v>
                </c:pt>
                <c:pt idx="14">
                  <c:v>73.681844571429338</c:v>
                </c:pt>
                <c:pt idx="15">
                  <c:v>83.263564571429015</c:v>
                </c:pt>
                <c:pt idx="16">
                  <c:v>93.919169857143061</c:v>
                </c:pt>
                <c:pt idx="17">
                  <c:v>104.25011200000063</c:v>
                </c:pt>
                <c:pt idx="18">
                  <c:v>115.08053571428627</c:v>
                </c:pt>
                <c:pt idx="19">
                  <c:v>126.56861014285778</c:v>
                </c:pt>
                <c:pt idx="20">
                  <c:v>139.54680428571464</c:v>
                </c:pt>
                <c:pt idx="21">
                  <c:v>153.74872800000048</c:v>
                </c:pt>
                <c:pt idx="22">
                  <c:v>170.39811114285749</c:v>
                </c:pt>
                <c:pt idx="23">
                  <c:v>187.82169042857186</c:v>
                </c:pt>
                <c:pt idx="24">
                  <c:v>207.12665014285722</c:v>
                </c:pt>
                <c:pt idx="25">
                  <c:v>228.6126790000003</c:v>
                </c:pt>
                <c:pt idx="26">
                  <c:v>251.58882757142874</c:v>
                </c:pt>
                <c:pt idx="27">
                  <c:v>276.72107128571497</c:v>
                </c:pt>
                <c:pt idx="28">
                  <c:v>303.36008428571495</c:v>
                </c:pt>
                <c:pt idx="29">
                  <c:v>330.45695514285717</c:v>
                </c:pt>
                <c:pt idx="30">
                  <c:v>359.31033614285752</c:v>
                </c:pt>
                <c:pt idx="31">
                  <c:v>390.31148742857113</c:v>
                </c:pt>
                <c:pt idx="32">
                  <c:v>419.18984242857141</c:v>
                </c:pt>
                <c:pt idx="33">
                  <c:v>454.53648271428619</c:v>
                </c:pt>
                <c:pt idx="34">
                  <c:v>489.68333042857148</c:v>
                </c:pt>
                <c:pt idx="35">
                  <c:v>525.80416700000023</c:v>
                </c:pt>
                <c:pt idx="36">
                  <c:v>563.33187657142889</c:v>
                </c:pt>
                <c:pt idx="37">
                  <c:v>600.27685757142899</c:v>
                </c:pt>
                <c:pt idx="38">
                  <c:v>635.98978428571445</c:v>
                </c:pt>
                <c:pt idx="39">
                  <c:v>673.85880600000019</c:v>
                </c:pt>
                <c:pt idx="40">
                  <c:v>706.30845371428586</c:v>
                </c:pt>
                <c:pt idx="41">
                  <c:v>738.3585161428573</c:v>
                </c:pt>
                <c:pt idx="42">
                  <c:v>769.56778471428606</c:v>
                </c:pt>
                <c:pt idx="43">
                  <c:v>799.55332357142879</c:v>
                </c:pt>
                <c:pt idx="44">
                  <c:v>829.12262785714347</c:v>
                </c:pt>
                <c:pt idx="45">
                  <c:v>859.45780385714352</c:v>
                </c:pt>
                <c:pt idx="46">
                  <c:v>889.17695271428602</c:v>
                </c:pt>
                <c:pt idx="47">
                  <c:v>919.05427057142879</c:v>
                </c:pt>
                <c:pt idx="48">
                  <c:v>948.77341942857174</c:v>
                </c:pt>
                <c:pt idx="49">
                  <c:v>978.259476857143</c:v>
                </c:pt>
                <c:pt idx="50">
                  <c:v>1007.6872614285717</c:v>
                </c:pt>
                <c:pt idx="51">
                  <c:v>1037.539605428572</c:v>
                </c:pt>
                <c:pt idx="52">
                  <c:v>1067.0006888571434</c:v>
                </c:pt>
                <c:pt idx="53">
                  <c:v>1096.8530327142862</c:v>
                </c:pt>
                <c:pt idx="54">
                  <c:v>1128.0623012857141</c:v>
                </c:pt>
                <c:pt idx="55">
                  <c:v>1160.0291167142855</c:v>
                </c:pt>
                <c:pt idx="56">
                  <c:v>1193.9688841428565</c:v>
                </c:pt>
                <c:pt idx="57">
                  <c:v>1229.1823294285718</c:v>
                </c:pt>
                <c:pt idx="58">
                  <c:v>1267.8671709999994</c:v>
                </c:pt>
                <c:pt idx="59">
                  <c:v>1308.7996792857143</c:v>
                </c:pt>
                <c:pt idx="60">
                  <c:v>1353.9111827142856</c:v>
                </c:pt>
                <c:pt idx="61">
                  <c:v>1402.4025109999998</c:v>
                </c:pt>
                <c:pt idx="62">
                  <c:v>1452.7419208571432</c:v>
                </c:pt>
                <c:pt idx="63">
                  <c:v>1507.4601184285716</c:v>
                </c:pt>
                <c:pt idx="64">
                  <c:v>1566.981663</c:v>
                </c:pt>
                <c:pt idx="65">
                  <c:v>1627.8518074285716</c:v>
                </c:pt>
                <c:pt idx="66">
                  <c:v>1692.9092717142853</c:v>
                </c:pt>
                <c:pt idx="67">
                  <c:v>1761.4214831428567</c:v>
                </c:pt>
                <c:pt idx="68">
                  <c:v>1833.2802204285713</c:v>
                </c:pt>
                <c:pt idx="69">
                  <c:v>1912.8809208571424</c:v>
                </c:pt>
                <c:pt idx="70">
                  <c:v>1998.3422041428571</c:v>
                </c:pt>
                <c:pt idx="71">
                  <c:v>2089.2644851428572</c:v>
                </c:pt>
                <c:pt idx="72">
                  <c:v>2186.4885577142863</c:v>
                </c:pt>
                <c:pt idx="73">
                  <c:v>2291.3463724285725</c:v>
                </c:pt>
                <c:pt idx="74">
                  <c:v>2403.4133700000007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2.3784910286886087E-2</c:v>
                </c:pt>
                <c:pt idx="3">
                  <c:v>0.13510526547579957</c:v>
                </c:pt>
                <c:pt idx="4">
                  <c:v>0.39811367109374229</c:v>
                </c:pt>
                <c:pt idx="5">
                  <c:v>0.87293608635213826</c:v>
                </c:pt>
                <c:pt idx="6">
                  <c:v>1.6155332776616329</c:v>
                </c:pt>
                <c:pt idx="7">
                  <c:v>2.6780668340412785</c:v>
                </c:pt>
                <c:pt idx="8">
                  <c:v>4.1093164796930504</c:v>
                </c:pt>
                <c:pt idx="9">
                  <c:v>5.9550602273901596</c:v>
                </c:pt>
                <c:pt idx="10">
                  <c:v>8.2584030019413124</c:v>
                </c:pt>
                <c:pt idx="11">
                  <c:v>11.060057017242817</c:v>
                </c:pt>
                <c:pt idx="12">
                  <c:v>14.398580897142418</c:v>
                </c:pt>
                <c:pt idx="13">
                  <c:v>18.310584484654637</c:v>
                </c:pt>
                <c:pt idx="14">
                  <c:v>22.830905312252114</c:v>
                </c:pt>
                <c:pt idx="15">
                  <c:v>27.992761635279482</c:v>
                </c:pt>
                <c:pt idx="16">
                  <c:v>33.827885989178355</c:v>
                </c:pt>
                <c:pt idx="17">
                  <c:v>40.366642460614287</c:v>
                </c:pt>
                <c:pt idx="18">
                  <c:v>47.638130248341866</c:v>
                </c:pt>
                <c:pt idx="19">
                  <c:v>55.670275604312337</c:v>
                </c:pt>
                <c:pt idx="20">
                  <c:v>64.489913862320876</c:v>
                </c:pt>
                <c:pt idx="21">
                  <c:v>74.12286295792579</c:v>
                </c:pt>
                <c:pt idx="22">
                  <c:v>84.593989601621246</c:v>
                </c:pt>
                <c:pt idx="23">
                  <c:v>95.927269073528848</c:v>
                </c:pt>
                <c:pt idx="24">
                  <c:v>108.14583945161286</c:v>
                </c:pt>
                <c:pt idx="25">
                  <c:v>121.27205095853994</c:v>
                </c:pt>
                <c:pt idx="26">
                  <c:v>135.32751100859031</c:v>
                </c:pt>
                <c:pt idx="27">
                  <c:v>150.33312545071379</c:v>
                </c:pt>
                <c:pt idx="28">
                  <c:v>166.30913643321395</c:v>
                </c:pt>
                <c:pt idx="29">
                  <c:v>183.27515725676085</c:v>
                </c:pt>
                <c:pt idx="30">
                  <c:v>201.25020453322171</c:v>
                </c:pt>
                <c:pt idx="31">
                  <c:v>220.25272792638526</c:v>
                </c:pt>
                <c:pt idx="32">
                  <c:v>240.30063771562183</c:v>
                </c:pt>
                <c:pt idx="33">
                  <c:v>261.41133039375137</c:v>
                </c:pt>
                <c:pt idx="34">
                  <c:v>283.60171248497221</c:v>
                </c:pt>
                <c:pt idx="35">
                  <c:v>306.88822274691159</c:v>
                </c:pt>
                <c:pt idx="36">
                  <c:v>331.28685290209262</c:v>
                </c:pt>
                <c:pt idx="37">
                  <c:v>356.81316702790099</c:v>
                </c:pt>
                <c:pt idx="38">
                  <c:v>383.48231972006158</c:v>
                </c:pt>
                <c:pt idx="39">
                  <c:v>411.30907313239533</c:v>
                </c:pt>
                <c:pt idx="40">
                  <c:v>440.30781298492536</c:v>
                </c:pt>
                <c:pt idx="41">
                  <c:v>470.4925636230335</c:v>
                </c:pt>
                <c:pt idx="42">
                  <c:v>501.87700220212884</c:v>
                </c:pt>
                <c:pt idx="43">
                  <c:v>534.47447206502636</c:v>
                </c:pt>
                <c:pt idx="44">
                  <c:v>568.29799537282395</c:v>
                </c:pt>
                <c:pt idx="45">
                  <c:v>603.36028504436649</c:v>
                </c:pt>
                <c:pt idx="46">
                  <c:v>639.67375605434131</c:v>
                </c:pt>
                <c:pt idx="47">
                  <c:v>677.25053613554223</c:v>
                </c:pt>
                <c:pt idx="48">
                  <c:v>716.10247592682117</c:v>
                </c:pt>
                <c:pt idx="49">
                  <c:v>756.24115860464917</c:v>
                </c:pt>
                <c:pt idx="50">
                  <c:v>797.67790903298862</c:v>
                </c:pt>
                <c:pt idx="51">
                  <c:v>840.42380246326911</c:v>
                </c:pt>
                <c:pt idx="52">
                  <c:v>884.48967281366367</c:v>
                </c:pt>
                <c:pt idx="53">
                  <c:v>929.88612055449732</c:v>
                </c:pt>
                <c:pt idx="54">
                  <c:v>976.62352022449818</c:v>
                </c:pt>
                <c:pt idx="55">
                  <c:v>1024.7120276006704</c:v>
                </c:pt>
                <c:pt idx="56">
                  <c:v>1074.1615865428253</c:v>
                </c:pt>
                <c:pt idx="57">
                  <c:v>1124.9819355322188</c:v>
                </c:pt>
                <c:pt idx="58">
                  <c:v>1177.1826139222935</c:v>
                </c:pt>
                <c:pt idx="59">
                  <c:v>1230.7729679182157</c:v>
                </c:pt>
                <c:pt idx="60">
                  <c:v>1285.7621563006901</c:v>
                </c:pt>
                <c:pt idx="61">
                  <c:v>1342.1591559084375</c:v>
                </c:pt>
                <c:pt idx="62">
                  <c:v>1399.9727668927171</c:v>
                </c:pt>
                <c:pt idx="63">
                  <c:v>1459.2116177563551</c:v>
                </c:pt>
                <c:pt idx="64">
                  <c:v>1519.8841701888857</c:v>
                </c:pt>
                <c:pt idx="65">
                  <c:v>1581.9987237086525</c:v>
                </c:pt>
                <c:pt idx="66">
                  <c:v>1645.5634201219777</c:v>
                </c:pt>
                <c:pt idx="67">
                  <c:v>1710.5862478088748</c:v>
                </c:pt>
                <c:pt idx="68">
                  <c:v>1777.0750458441462</c:v>
                </c:pt>
                <c:pt idx="69">
                  <c:v>1845.0375079621722</c:v>
                </c:pt>
                <c:pt idx="70">
                  <c:v>1914.4811863731557</c:v>
                </c:pt>
                <c:pt idx="71">
                  <c:v>1985.4134954381234</c:v>
                </c:pt>
                <c:pt idx="72">
                  <c:v>2057.841715209533</c:v>
                </c:pt>
                <c:pt idx="73">
                  <c:v>2131.7729948439237</c:v>
                </c:pt>
                <c:pt idx="74">
                  <c:v>2207.2143558926646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360"/>
        <c:axId val="251648080"/>
      </c:scatterChart>
      <c:valAx>
        <c:axId val="492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valAx>
        <c:axId val="251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3.10511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0.29136414285767387</c:v>
                </c:pt>
                <c:pt idx="4">
                  <c:v>0.42455928571462209</c:v>
                </c:pt>
                <c:pt idx="5">
                  <c:v>0.8740927142853252</c:v>
                </c:pt>
                <c:pt idx="6">
                  <c:v>1.2653531428572933</c:v>
                </c:pt>
                <c:pt idx="7">
                  <c:v>1.7731594285714891</c:v>
                </c:pt>
                <c:pt idx="8">
                  <c:v>2.1560950000007324</c:v>
                </c:pt>
                <c:pt idx="9">
                  <c:v>2.5140568571428048</c:v>
                </c:pt>
                <c:pt idx="10">
                  <c:v>3.4630717142854337</c:v>
                </c:pt>
                <c:pt idx="11">
                  <c:v>4.3787877142858633</c:v>
                </c:pt>
                <c:pt idx="12">
                  <c:v>4.8949185714291161</c:v>
                </c:pt>
                <c:pt idx="13">
                  <c:v>5.4276988571432412</c:v>
                </c:pt>
                <c:pt idx="14">
                  <c:v>6.1602717142859547</c:v>
                </c:pt>
                <c:pt idx="15">
                  <c:v>6.2435187142855284</c:v>
                </c:pt>
                <c:pt idx="16">
                  <c:v>7.3174039999998968</c:v>
                </c:pt>
                <c:pt idx="17">
                  <c:v>6.9927408571434171</c:v>
                </c:pt>
                <c:pt idx="18">
                  <c:v>7.4922224285714947</c:v>
                </c:pt>
                <c:pt idx="19">
                  <c:v>8.1498731428573592</c:v>
                </c:pt>
                <c:pt idx="20">
                  <c:v>9.6399928571427154</c:v>
                </c:pt>
                <c:pt idx="21">
                  <c:v>10.863722428571691</c:v>
                </c:pt>
                <c:pt idx="22">
                  <c:v>13.311181857142856</c:v>
                </c:pt>
                <c:pt idx="23">
                  <c:v>14.085378000000219</c:v>
                </c:pt>
                <c:pt idx="24">
                  <c:v>15.966758428571211</c:v>
                </c:pt>
                <c:pt idx="25">
                  <c:v>18.147827571428934</c:v>
                </c:pt>
                <c:pt idx="26">
                  <c:v>19.63794728571429</c:v>
                </c:pt>
                <c:pt idx="27">
                  <c:v>21.794042428572084</c:v>
                </c:pt>
                <c:pt idx="28">
                  <c:v>23.300811714285828</c:v>
                </c:pt>
                <c:pt idx="29">
                  <c:v>23.758669571428072</c:v>
                </c:pt>
                <c:pt idx="30">
                  <c:v>25.515179714286205</c:v>
                </c:pt>
                <c:pt idx="31">
                  <c:v>27.662949999999455</c:v>
                </c:pt>
                <c:pt idx="32">
                  <c:v>25.540153714286134</c:v>
                </c:pt>
                <c:pt idx="33">
                  <c:v>32.008439000000635</c:v>
                </c:pt>
                <c:pt idx="34">
                  <c:v>31.808646428571137</c:v>
                </c:pt>
                <c:pt idx="35">
                  <c:v>32.782635285714605</c:v>
                </c:pt>
                <c:pt idx="36">
                  <c:v>34.18950828571451</c:v>
                </c:pt>
                <c:pt idx="37">
                  <c:v>33.606779714285949</c:v>
                </c:pt>
                <c:pt idx="38">
                  <c:v>32.37472542857131</c:v>
                </c:pt>
                <c:pt idx="39">
                  <c:v>34.530820428571587</c:v>
                </c:pt>
                <c:pt idx="40">
                  <c:v>29.111446428571526</c:v>
                </c:pt>
                <c:pt idx="41">
                  <c:v>28.711861142857288</c:v>
                </c:pt>
                <c:pt idx="42">
                  <c:v>27.871067285714616</c:v>
                </c:pt>
                <c:pt idx="43">
                  <c:v>26.647337571428579</c:v>
                </c:pt>
                <c:pt idx="44">
                  <c:v>26.23110300000053</c:v>
                </c:pt>
                <c:pt idx="45">
                  <c:v>26.996974714285898</c:v>
                </c:pt>
                <c:pt idx="46">
                  <c:v>26.380947571428351</c:v>
                </c:pt>
                <c:pt idx="47">
                  <c:v>26.539116571428622</c:v>
                </c:pt>
                <c:pt idx="48">
                  <c:v>26.380947571428806</c:v>
                </c:pt>
                <c:pt idx="49">
                  <c:v>26.147856142857108</c:v>
                </c:pt>
                <c:pt idx="50">
                  <c:v>26.089583285714525</c:v>
                </c:pt>
                <c:pt idx="51">
                  <c:v>26.514142714286209</c:v>
                </c:pt>
                <c:pt idx="52">
                  <c:v>26.122882142857179</c:v>
                </c:pt>
                <c:pt idx="53">
                  <c:v>26.514142571428692</c:v>
                </c:pt>
                <c:pt idx="54">
                  <c:v>27.871067285713707</c:v>
                </c:pt>
                <c:pt idx="55">
                  <c:v>28.628614142857259</c:v>
                </c:pt>
                <c:pt idx="56">
                  <c:v>30.601566142856882</c:v>
                </c:pt>
                <c:pt idx="57">
                  <c:v>31.875244000001203</c:v>
                </c:pt>
                <c:pt idx="58">
                  <c:v>35.34664028571342</c:v>
                </c:pt>
                <c:pt idx="59">
                  <c:v>37.594307000000754</c:v>
                </c:pt>
                <c:pt idx="60">
                  <c:v>41.773302142857119</c:v>
                </c:pt>
                <c:pt idx="61">
                  <c:v>45.15312700000004</c:v>
                </c:pt>
                <c:pt idx="62">
                  <c:v>47.001208571429288</c:v>
                </c:pt>
                <c:pt idx="63">
                  <c:v>51.379996285714242</c:v>
                </c:pt>
                <c:pt idx="64">
                  <c:v>56.183343285714272</c:v>
                </c:pt>
                <c:pt idx="65">
                  <c:v>57.531943142857472</c:v>
                </c:pt>
                <c:pt idx="66">
                  <c:v>61.719262999999501</c:v>
                </c:pt>
                <c:pt idx="67">
                  <c:v>65.174010142857242</c:v>
                </c:pt>
                <c:pt idx="68">
                  <c:v>68.520536000000448</c:v>
                </c:pt>
                <c:pt idx="69">
                  <c:v>76.262499142856996</c:v>
                </c:pt>
                <c:pt idx="70">
                  <c:v>82.123082000000522</c:v>
                </c:pt>
                <c:pt idx="71">
                  <c:v>87.584079714285963</c:v>
                </c:pt>
                <c:pt idx="72">
                  <c:v>93.885871285714984</c:v>
                </c:pt>
                <c:pt idx="73">
                  <c:v>101.51961342857203</c:v>
                </c:pt>
                <c:pt idx="74">
                  <c:v>108.728796285714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2.3784910286886087E-2</c:v>
                </c:pt>
                <c:pt idx="3">
                  <c:v>0.11132035518891349</c:v>
                </c:pt>
                <c:pt idx="4">
                  <c:v>0.2630084056179427</c:v>
                </c:pt>
                <c:pt idx="5">
                  <c:v>0.47482241525839591</c:v>
                </c:pt>
                <c:pt idx="6">
                  <c:v>0.74259719130949464</c:v>
                </c:pt>
                <c:pt idx="7">
                  <c:v>1.0625335563796456</c:v>
                </c:pt>
                <c:pt idx="8">
                  <c:v>1.4312496456517718</c:v>
                </c:pt>
                <c:pt idx="9">
                  <c:v>1.845743747697109</c:v>
                </c:pt>
                <c:pt idx="10">
                  <c:v>2.3033427745511532</c:v>
                </c:pt>
                <c:pt idx="11">
                  <c:v>2.8016540153015046</c:v>
                </c:pt>
                <c:pt idx="12">
                  <c:v>3.3385238798996006</c:v>
                </c:pt>
                <c:pt idx="13">
                  <c:v>3.9120035875122201</c:v>
                </c:pt>
                <c:pt idx="14">
                  <c:v>4.5203208275974784</c:v>
                </c:pt>
                <c:pt idx="15">
                  <c:v>5.1618563230273695</c:v>
                </c:pt>
                <c:pt idx="16">
                  <c:v>5.8351243538988715</c:v>
                </c:pt>
                <c:pt idx="17">
                  <c:v>6.5387564714359288</c:v>
                </c:pt>
                <c:pt idx="18">
                  <c:v>7.2714877877275761</c:v>
                </c:pt>
                <c:pt idx="19">
                  <c:v>8.0321453559704743</c:v>
                </c:pt>
                <c:pt idx="20">
                  <c:v>8.819638258008542</c:v>
                </c:pt>
                <c:pt idx="21">
                  <c:v>9.6329490956049124</c:v>
                </c:pt>
                <c:pt idx="22">
                  <c:v>10.471126643695458</c:v>
                </c:pt>
                <c:pt idx="23">
                  <c:v>11.333279471907607</c:v>
                </c:pt>
                <c:pt idx="24">
                  <c:v>12.218570378084003</c:v>
                </c:pt>
                <c:pt idx="25">
                  <c:v>13.126211506927079</c:v>
                </c:pt>
                <c:pt idx="26">
                  <c:v>14.055460050050373</c:v>
                </c:pt>
                <c:pt idx="27">
                  <c:v>15.005614442123475</c:v>
                </c:pt>
                <c:pt idx="28">
                  <c:v>15.976010982500171</c:v>
                </c:pt>
                <c:pt idx="29">
                  <c:v>16.966020823546884</c:v>
                </c:pt>
                <c:pt idx="30">
                  <c:v>17.97504727646086</c:v>
                </c:pt>
                <c:pt idx="31">
                  <c:v>19.002523393163571</c:v>
                </c:pt>
                <c:pt idx="32">
                  <c:v>20.047909789236567</c:v>
                </c:pt>
                <c:pt idx="33">
                  <c:v>21.110692678129542</c:v>
                </c:pt>
                <c:pt idx="34">
                  <c:v>22.190382091220819</c:v>
                </c:pt>
                <c:pt idx="35">
                  <c:v>23.286510261939398</c:v>
                </c:pt>
                <c:pt idx="36">
                  <c:v>24.398630155181031</c:v>
                </c:pt>
                <c:pt idx="37">
                  <c:v>25.526314125808359</c:v>
                </c:pt>
                <c:pt idx="38">
                  <c:v>26.669152692160569</c:v>
                </c:pt>
                <c:pt idx="39">
                  <c:v>27.82675341233373</c:v>
                </c:pt>
                <c:pt idx="40">
                  <c:v>28.998739852530047</c:v>
                </c:pt>
                <c:pt idx="41">
                  <c:v>30.184750638108166</c:v>
                </c:pt>
                <c:pt idx="42">
                  <c:v>31.38443857909531</c:v>
                </c:pt>
                <c:pt idx="43">
                  <c:v>32.597469862897505</c:v>
                </c:pt>
                <c:pt idx="44">
                  <c:v>33.823523307797544</c:v>
                </c:pt>
                <c:pt idx="45">
                  <c:v>35.062289671542494</c:v>
                </c:pt>
                <c:pt idx="46">
                  <c:v>36.313471009974762</c:v>
                </c:pt>
                <c:pt idx="47">
                  <c:v>37.576780081200923</c:v>
                </c:pt>
                <c:pt idx="48">
                  <c:v>38.851939791278944</c:v>
                </c:pt>
                <c:pt idx="49">
                  <c:v>40.138682677828058</c:v>
                </c:pt>
                <c:pt idx="50">
                  <c:v>41.436750428339501</c:v>
                </c:pt>
                <c:pt idx="51">
                  <c:v>42.745893430280546</c:v>
                </c:pt>
                <c:pt idx="52">
                  <c:v>44.065870350394526</c:v>
                </c:pt>
                <c:pt idx="53">
                  <c:v>45.3964477408337</c:v>
                </c:pt>
                <c:pt idx="54">
                  <c:v>46.737399670000841</c:v>
                </c:pt>
                <c:pt idx="55">
                  <c:v>48.088507376172132</c:v>
                </c:pt>
                <c:pt idx="56">
                  <c:v>49.449558942154994</c:v>
                </c:pt>
                <c:pt idx="57">
                  <c:v>50.820348989393516</c:v>
                </c:pt>
                <c:pt idx="58">
                  <c:v>52.200678390074614</c:v>
                </c:pt>
                <c:pt idx="59">
                  <c:v>53.590353995922314</c:v>
                </c:pt>
                <c:pt idx="60">
                  <c:v>54.989188382474389</c:v>
                </c:pt>
                <c:pt idx="61">
                  <c:v>56.39699960774729</c:v>
                </c:pt>
                <c:pt idx="62">
                  <c:v>57.813610984279705</c:v>
                </c:pt>
                <c:pt idx="63">
                  <c:v>59.238850863637971</c:v>
                </c:pt>
                <c:pt idx="64">
                  <c:v>60.67255243253075</c:v>
                </c:pt>
                <c:pt idx="65">
                  <c:v>62.114553519766844</c:v>
                </c:pt>
                <c:pt idx="66">
                  <c:v>63.564696413325287</c:v>
                </c:pt>
                <c:pt idx="67">
                  <c:v>65.02282768689696</c:v>
                </c:pt>
                <c:pt idx="68">
                  <c:v>66.488798035271444</c:v>
                </c:pt>
                <c:pt idx="69">
                  <c:v>67.962462118025883</c:v>
                </c:pt>
                <c:pt idx="70">
                  <c:v>69.443678410983551</c:v>
                </c:pt>
                <c:pt idx="71">
                  <c:v>70.932309064967725</c:v>
                </c:pt>
                <c:pt idx="72">
                  <c:v>72.428219771409715</c:v>
                </c:pt>
                <c:pt idx="73">
                  <c:v>73.931279634390734</c:v>
                </c:pt>
                <c:pt idx="74">
                  <c:v>75.441361048740788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6904"/>
        <c:axId val="251649648"/>
      </c:scatterChart>
      <c:valAx>
        <c:axId val="251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valAx>
        <c:axId val="251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3.338201285714149</c:v>
                </c:pt>
                <c:pt idx="3">
                  <c:v>6.9677667142859718</c:v>
                </c:pt>
                <c:pt idx="4">
                  <c:v>10.730527285714743</c:v>
                </c:pt>
                <c:pt idx="5">
                  <c:v>14.942821285714217</c:v>
                </c:pt>
                <c:pt idx="6">
                  <c:v>19.546375714285659</c:v>
                </c:pt>
                <c:pt idx="7">
                  <c:v>24.657736428571297</c:v>
                </c:pt>
                <c:pt idx="8">
                  <c:v>30.152032714286179</c:v>
                </c:pt>
                <c:pt idx="9">
                  <c:v>36.004290857143133</c:v>
                </c:pt>
                <c:pt idx="10">
                  <c:v>42.805563857142715</c:v>
                </c:pt>
                <c:pt idx="11">
                  <c:v>50.522552857142728</c:v>
                </c:pt>
                <c:pt idx="12">
                  <c:v>58.755672714285993</c:v>
                </c:pt>
                <c:pt idx="13">
                  <c:v>67.521572857143383</c:v>
                </c:pt>
                <c:pt idx="14">
                  <c:v>77.020045857143487</c:v>
                </c:pt>
                <c:pt idx="15">
                  <c:v>86.601765857143164</c:v>
                </c:pt>
                <c:pt idx="16">
                  <c:v>97.25737114285721</c:v>
                </c:pt>
                <c:pt idx="17">
                  <c:v>107.58831328571478</c:v>
                </c:pt>
                <c:pt idx="18">
                  <c:v>118.41873700000042</c:v>
                </c:pt>
                <c:pt idx="19">
                  <c:v>129.90681142857193</c:v>
                </c:pt>
                <c:pt idx="20">
                  <c:v>142.88500557142879</c:v>
                </c:pt>
                <c:pt idx="21">
                  <c:v>157.08692928571463</c:v>
                </c:pt>
                <c:pt idx="22">
                  <c:v>173.73631242857164</c:v>
                </c:pt>
                <c:pt idx="23">
                  <c:v>191.159891714286</c:v>
                </c:pt>
                <c:pt idx="24">
                  <c:v>210.46485142857136</c:v>
                </c:pt>
                <c:pt idx="25">
                  <c:v>231.95088028571445</c:v>
                </c:pt>
                <c:pt idx="26">
                  <c:v>254.92702885714289</c:v>
                </c:pt>
                <c:pt idx="27">
                  <c:v>280.05927257142912</c:v>
                </c:pt>
                <c:pt idx="28">
                  <c:v>306.6982855714291</c:v>
                </c:pt>
                <c:pt idx="29">
                  <c:v>333.79515642857132</c:v>
                </c:pt>
                <c:pt idx="30">
                  <c:v>362.64853742857167</c:v>
                </c:pt>
                <c:pt idx="31">
                  <c:v>393.64968871428528</c:v>
                </c:pt>
                <c:pt idx="32">
                  <c:v>422.52804371428556</c:v>
                </c:pt>
                <c:pt idx="33">
                  <c:v>457.87468400000034</c:v>
                </c:pt>
                <c:pt idx="34">
                  <c:v>493.02153171428563</c:v>
                </c:pt>
                <c:pt idx="35">
                  <c:v>529.14236828571438</c:v>
                </c:pt>
                <c:pt idx="36">
                  <c:v>566.67007785714304</c:v>
                </c:pt>
                <c:pt idx="37">
                  <c:v>603.61505885714314</c:v>
                </c:pt>
                <c:pt idx="38">
                  <c:v>639.3279855714286</c:v>
                </c:pt>
                <c:pt idx="39">
                  <c:v>677.19700728571434</c:v>
                </c:pt>
                <c:pt idx="40">
                  <c:v>709.64665500000001</c:v>
                </c:pt>
                <c:pt idx="41">
                  <c:v>741.69671742857145</c:v>
                </c:pt>
                <c:pt idx="42">
                  <c:v>772.90598600000021</c:v>
                </c:pt>
                <c:pt idx="43">
                  <c:v>802.89152485714294</c:v>
                </c:pt>
                <c:pt idx="44">
                  <c:v>832.46082914285762</c:v>
                </c:pt>
                <c:pt idx="45">
                  <c:v>862.79600514285767</c:v>
                </c:pt>
                <c:pt idx="46">
                  <c:v>892.51515400000017</c:v>
                </c:pt>
                <c:pt idx="47">
                  <c:v>922.39247185714294</c:v>
                </c:pt>
                <c:pt idx="48">
                  <c:v>952.11162071428589</c:v>
                </c:pt>
                <c:pt idx="49">
                  <c:v>981.59767814285715</c:v>
                </c:pt>
                <c:pt idx="50">
                  <c:v>1011.0254627142858</c:v>
                </c:pt>
                <c:pt idx="51">
                  <c:v>1040.8778067142862</c:v>
                </c:pt>
                <c:pt idx="52">
                  <c:v>1070.3388901428575</c:v>
                </c:pt>
                <c:pt idx="53">
                  <c:v>1100.1912340000003</c:v>
                </c:pt>
                <c:pt idx="54">
                  <c:v>1131.4005025714282</c:v>
                </c:pt>
                <c:pt idx="55">
                  <c:v>1163.3673179999996</c:v>
                </c:pt>
                <c:pt idx="56">
                  <c:v>1197.3070854285706</c:v>
                </c:pt>
                <c:pt idx="57">
                  <c:v>1232.520530714286</c:v>
                </c:pt>
                <c:pt idx="58">
                  <c:v>1271.2053722857136</c:v>
                </c:pt>
                <c:pt idx="59">
                  <c:v>1312.1378805714285</c:v>
                </c:pt>
                <c:pt idx="60">
                  <c:v>1357.2493839999997</c:v>
                </c:pt>
                <c:pt idx="61">
                  <c:v>1405.7407122857139</c:v>
                </c:pt>
                <c:pt idx="62">
                  <c:v>1456.0801221428574</c:v>
                </c:pt>
                <c:pt idx="63">
                  <c:v>1510.7983197142858</c:v>
                </c:pt>
                <c:pt idx="64">
                  <c:v>1570.3198642857142</c:v>
                </c:pt>
                <c:pt idx="65">
                  <c:v>1631.1900087142858</c:v>
                </c:pt>
                <c:pt idx="66">
                  <c:v>1696.2474729999994</c:v>
                </c:pt>
                <c:pt idx="67">
                  <c:v>1764.7596844285708</c:v>
                </c:pt>
                <c:pt idx="68">
                  <c:v>1836.6184217142854</c:v>
                </c:pt>
                <c:pt idx="69">
                  <c:v>1916.2191221428566</c:v>
                </c:pt>
                <c:pt idx="70">
                  <c:v>2001.6804054285712</c:v>
                </c:pt>
                <c:pt idx="71">
                  <c:v>2092.6026864285714</c:v>
                </c:pt>
                <c:pt idx="72">
                  <c:v>2189.8267590000005</c:v>
                </c:pt>
                <c:pt idx="73">
                  <c:v>2294.6845737142867</c:v>
                </c:pt>
                <c:pt idx="74">
                  <c:v>2406.7515712857148</c:v>
                </c:pt>
                <c:pt idx="75">
                  <c:v>2525.6031924285717</c:v>
                </c:pt>
                <c:pt idx="76">
                  <c:v>2651.0396445714287</c:v>
                </c:pt>
                <c:pt idx="77">
                  <c:v>2783.1608240000005</c:v>
                </c:pt>
                <c:pt idx="78">
                  <c:v>2922.1581985714274</c:v>
                </c:pt>
                <c:pt idx="79">
                  <c:v>3070.7372931428572</c:v>
                </c:pt>
                <c:pt idx="80">
                  <c:v>3225.1186977142861</c:v>
                </c:pt>
                <c:pt idx="81">
                  <c:v>3385.876816</c:v>
                </c:pt>
                <c:pt idx="82">
                  <c:v>3554.4351702857139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22.571378951073253</c:v>
                </c:pt>
                <c:pt idx="3">
                  <c:v>45.532561721071872</c:v>
                </c:pt>
                <c:pt idx="4">
                  <c:v>68.890043302886369</c:v>
                </c:pt>
                <c:pt idx="5">
                  <c:v>92.650422683364454</c:v>
                </c:pt>
                <c:pt idx="6">
                  <c:v>116.82040443518279</c:v>
                </c:pt>
                <c:pt idx="7">
                  <c:v>141.40680033185845</c:v>
                </c:pt>
                <c:pt idx="8">
                  <c:v>166.41653098621541</c:v>
                </c:pt>
                <c:pt idx="9">
                  <c:v>191.85662751262697</c:v>
                </c:pt>
                <c:pt idx="10">
                  <c:v>217.73423321335852</c:v>
                </c:pt>
                <c:pt idx="11">
                  <c:v>244.05660528933919</c:v>
                </c:pt>
                <c:pt idx="12">
                  <c:v>270.83111657569509</c:v>
                </c:pt>
                <c:pt idx="13">
                  <c:v>298.0652573023815</c:v>
                </c:pt>
                <c:pt idx="14">
                  <c:v>325.76663688025451</c:v>
                </c:pt>
                <c:pt idx="15">
                  <c:v>353.94298571292825</c:v>
                </c:pt>
                <c:pt idx="16">
                  <c:v>382.6021570347678</c:v>
                </c:pt>
                <c:pt idx="17">
                  <c:v>411.75212877537081</c:v>
                </c:pt>
                <c:pt idx="18">
                  <c:v>441.4010054508978</c:v>
                </c:pt>
                <c:pt idx="19">
                  <c:v>471.5570200826138</c:v>
                </c:pt>
                <c:pt idx="20">
                  <c:v>502.22853614300948</c:v>
                </c:pt>
                <c:pt idx="21">
                  <c:v>533.4240495298734</c:v>
                </c:pt>
                <c:pt idx="22">
                  <c:v>565.15219056869319</c:v>
                </c:pt>
                <c:pt idx="23">
                  <c:v>597.42172604376663</c:v>
                </c:pt>
                <c:pt idx="24">
                  <c:v>630.24156125841034</c:v>
                </c:pt>
                <c:pt idx="25">
                  <c:v>663.62074212465575</c:v>
                </c:pt>
                <c:pt idx="26">
                  <c:v>697.5684572828294</c:v>
                </c:pt>
                <c:pt idx="27">
                  <c:v>732.09404025141953</c:v>
                </c:pt>
                <c:pt idx="28">
                  <c:v>767.20697160763279</c:v>
                </c:pt>
                <c:pt idx="29">
                  <c:v>802.91688119905439</c:v>
                </c:pt>
                <c:pt idx="30">
                  <c:v>839.23355038682666</c:v>
                </c:pt>
                <c:pt idx="31">
                  <c:v>876.16691432076743</c:v>
                </c:pt>
                <c:pt idx="32">
                  <c:v>913.72706424685566</c:v>
                </c:pt>
                <c:pt idx="33">
                  <c:v>951.92424984751472</c:v>
                </c:pt>
                <c:pt idx="34">
                  <c:v>990.76888161513159</c:v>
                </c:pt>
                <c:pt idx="35">
                  <c:v>1030.2715332592541</c:v>
                </c:pt>
                <c:pt idx="36">
                  <c:v>1070.4429441479137</c:v>
                </c:pt>
                <c:pt idx="37">
                  <c:v>1111.2940217835285</c:v>
                </c:pt>
                <c:pt idx="38">
                  <c:v>1152.8358443138434</c:v>
                </c:pt>
                <c:pt idx="39">
                  <c:v>1195.0796630783743</c:v>
                </c:pt>
                <c:pt idx="40">
                  <c:v>1238.0369051908256</c:v>
                </c:pt>
                <c:pt idx="41">
                  <c:v>1281.7191761579559</c:v>
                </c:pt>
                <c:pt idx="42">
                  <c:v>1326.1382625353765</c:v>
                </c:pt>
                <c:pt idx="43">
                  <c:v>1371.3061346207674</c:v>
                </c:pt>
                <c:pt idx="44">
                  <c:v>1417.2349491850068</c:v>
                </c:pt>
                <c:pt idx="45">
                  <c:v>1463.9370522417125</c:v>
                </c:pt>
                <c:pt idx="46">
                  <c:v>1511.4249818557012</c:v>
                </c:pt>
                <c:pt idx="47">
                  <c:v>1559.7114709908778</c:v>
                </c:pt>
                <c:pt idx="48">
                  <c:v>1608.8094503980731</c:v>
                </c:pt>
                <c:pt idx="49">
                  <c:v>1658.7320515433523</c:v>
                </c:pt>
                <c:pt idx="50">
                  <c:v>1709.492609577328</c:v>
                </c:pt>
                <c:pt idx="51">
                  <c:v>1761.1046663460118</c:v>
                </c:pt>
                <c:pt idx="52">
                  <c:v>1813.5819734437503</c:v>
                </c:pt>
                <c:pt idx="53">
                  <c:v>1866.9384953087945</c:v>
                </c:pt>
                <c:pt idx="54">
                  <c:v>1921.1884123620589</c:v>
                </c:pt>
                <c:pt idx="55">
                  <c:v>1976.3461241896346</c:v>
                </c:pt>
                <c:pt idx="56">
                  <c:v>2032.4262527696262</c:v>
                </c:pt>
                <c:pt idx="57">
                  <c:v>2089.4436457438901</c:v>
                </c:pt>
                <c:pt idx="58">
                  <c:v>2147.4133797352547</c:v>
                </c:pt>
                <c:pt idx="59">
                  <c:v>2206.3507637108187</c:v>
                </c:pt>
                <c:pt idx="60">
                  <c:v>2266.2713423919231</c:v>
                </c:pt>
                <c:pt idx="61">
                  <c:v>2327.1908997113978</c:v>
                </c:pt>
                <c:pt idx="62">
                  <c:v>2389.1254623187024</c:v>
                </c:pt>
                <c:pt idx="63">
                  <c:v>2452.091303133574</c:v>
                </c:pt>
                <c:pt idx="64">
                  <c:v>2516.1049449488146</c:v>
                </c:pt>
                <c:pt idx="65">
                  <c:v>2581.1831640828468</c:v>
                </c:pt>
                <c:pt idx="66">
                  <c:v>2647.3429940826841</c:v>
                </c:pt>
                <c:pt idx="67">
                  <c:v>2714.6017294779608</c:v>
                </c:pt>
                <c:pt idx="68">
                  <c:v>2782.9769295866849</c:v>
                </c:pt>
                <c:pt idx="69">
                  <c:v>2852.4864223733712</c:v>
                </c:pt>
                <c:pt idx="70">
                  <c:v>2923.148308360232</c:v>
                </c:pt>
                <c:pt idx="71">
                  <c:v>2994.9809645921059</c:v>
                </c:pt>
                <c:pt idx="72">
                  <c:v>3068.0030486558103</c:v>
                </c:pt>
                <c:pt idx="73">
                  <c:v>3142.233502754616</c:v>
                </c:pt>
                <c:pt idx="74">
                  <c:v>3217.6915578385497</c:v>
                </c:pt>
                <c:pt idx="75">
                  <c:v>3294.396737791235</c:v>
                </c:pt>
                <c:pt idx="76">
                  <c:v>3372.3688636739944</c:v>
                </c:pt>
                <c:pt idx="77">
                  <c:v>3451.6280580279436</c:v>
                </c:pt>
                <c:pt idx="78">
                  <c:v>3532.1947492348118</c:v>
                </c:pt>
                <c:pt idx="79">
                  <c:v>3614.0896759372395</c:v>
                </c:pt>
                <c:pt idx="80">
                  <c:v>3697.3338915193081</c:v>
                </c:pt>
                <c:pt idx="81">
                  <c:v>3781.9487686480616</c:v>
                </c:pt>
                <c:pt idx="82">
                  <c:v>3867.9560038768022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50040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0.23309128571418114</c:v>
                </c:pt>
                <c:pt idx="3">
                  <c:v>0.52445542857185501</c:v>
                </c:pt>
                <c:pt idx="4">
                  <c:v>0.65765057142880323</c:v>
                </c:pt>
                <c:pt idx="5">
                  <c:v>1.1071839999995063</c:v>
                </c:pt>
                <c:pt idx="6">
                  <c:v>1.4984444285714744</c:v>
                </c:pt>
                <c:pt idx="7">
                  <c:v>2.0062507142856703</c:v>
                </c:pt>
                <c:pt idx="8">
                  <c:v>2.3891862857149135</c:v>
                </c:pt>
                <c:pt idx="9">
                  <c:v>2.7471481428569859</c:v>
                </c:pt>
                <c:pt idx="10">
                  <c:v>3.6961629999996148</c:v>
                </c:pt>
                <c:pt idx="11">
                  <c:v>4.6118790000000445</c:v>
                </c:pt>
                <c:pt idx="12">
                  <c:v>5.1280098571432973</c:v>
                </c:pt>
                <c:pt idx="13">
                  <c:v>5.6607901428574223</c:v>
                </c:pt>
                <c:pt idx="14">
                  <c:v>6.3933630000001358</c:v>
                </c:pt>
                <c:pt idx="15">
                  <c:v>6.4766099999997095</c:v>
                </c:pt>
                <c:pt idx="16">
                  <c:v>7.5504952857140779</c:v>
                </c:pt>
                <c:pt idx="17">
                  <c:v>7.2258321428575982</c:v>
                </c:pt>
                <c:pt idx="18">
                  <c:v>7.7253137142856758</c:v>
                </c:pt>
                <c:pt idx="19">
                  <c:v>8.3829644285715403</c:v>
                </c:pt>
                <c:pt idx="20">
                  <c:v>9.8730841428568965</c:v>
                </c:pt>
                <c:pt idx="21">
                  <c:v>11.096813714285872</c:v>
                </c:pt>
                <c:pt idx="22">
                  <c:v>13.544273142857037</c:v>
                </c:pt>
                <c:pt idx="23">
                  <c:v>14.3184692857144</c:v>
                </c:pt>
                <c:pt idx="24">
                  <c:v>16.199849714285392</c:v>
                </c:pt>
                <c:pt idx="25">
                  <c:v>18.380918857143115</c:v>
                </c:pt>
                <c:pt idx="26">
                  <c:v>19.871038571428471</c:v>
                </c:pt>
                <c:pt idx="27">
                  <c:v>22.027133714286265</c:v>
                </c:pt>
                <c:pt idx="28">
                  <c:v>23.533903000000009</c:v>
                </c:pt>
                <c:pt idx="29">
                  <c:v>23.991760857142253</c:v>
                </c:pt>
                <c:pt idx="30">
                  <c:v>25.748271000000386</c:v>
                </c:pt>
                <c:pt idx="31">
                  <c:v>27.896041285713636</c:v>
                </c:pt>
                <c:pt idx="32">
                  <c:v>25.773245000000315</c:v>
                </c:pt>
                <c:pt idx="33">
                  <c:v>32.241530285714816</c:v>
                </c:pt>
                <c:pt idx="34">
                  <c:v>32.041737714285318</c:v>
                </c:pt>
                <c:pt idx="35">
                  <c:v>33.015726571428786</c:v>
                </c:pt>
                <c:pt idx="36">
                  <c:v>34.422599571428691</c:v>
                </c:pt>
                <c:pt idx="37">
                  <c:v>33.83987100000013</c:v>
                </c:pt>
                <c:pt idx="38">
                  <c:v>32.607816714285491</c:v>
                </c:pt>
                <c:pt idx="39">
                  <c:v>34.763911714285769</c:v>
                </c:pt>
                <c:pt idx="40">
                  <c:v>29.344537714285707</c:v>
                </c:pt>
                <c:pt idx="41">
                  <c:v>28.944952428571469</c:v>
                </c:pt>
                <c:pt idx="42">
                  <c:v>28.104158571428798</c:v>
                </c:pt>
                <c:pt idx="43">
                  <c:v>26.880428857142761</c:v>
                </c:pt>
                <c:pt idx="44">
                  <c:v>26.464194285714711</c:v>
                </c:pt>
                <c:pt idx="45">
                  <c:v>27.230066000000079</c:v>
                </c:pt>
                <c:pt idx="46">
                  <c:v>26.614038857142532</c:v>
                </c:pt>
                <c:pt idx="47">
                  <c:v>26.772207857142803</c:v>
                </c:pt>
                <c:pt idx="48">
                  <c:v>26.614038857142987</c:v>
                </c:pt>
                <c:pt idx="49">
                  <c:v>26.380947428571289</c:v>
                </c:pt>
                <c:pt idx="50">
                  <c:v>26.322674571428706</c:v>
                </c:pt>
                <c:pt idx="51">
                  <c:v>26.74723400000039</c:v>
                </c:pt>
                <c:pt idx="52">
                  <c:v>26.35597342857136</c:v>
                </c:pt>
                <c:pt idx="53">
                  <c:v>26.747233857142874</c:v>
                </c:pt>
                <c:pt idx="54">
                  <c:v>28.104158571427888</c:v>
                </c:pt>
                <c:pt idx="55">
                  <c:v>28.86170542857144</c:v>
                </c:pt>
                <c:pt idx="56">
                  <c:v>30.834657428571063</c:v>
                </c:pt>
                <c:pt idx="57">
                  <c:v>32.108335285715384</c:v>
                </c:pt>
                <c:pt idx="58">
                  <c:v>35.579731571427601</c:v>
                </c:pt>
                <c:pt idx="59">
                  <c:v>37.827398285714935</c:v>
                </c:pt>
                <c:pt idx="60">
                  <c:v>42.0063934285713</c:v>
                </c:pt>
                <c:pt idx="61">
                  <c:v>45.386218285714222</c:v>
                </c:pt>
                <c:pt idx="62">
                  <c:v>47.234299857143469</c:v>
                </c:pt>
                <c:pt idx="63">
                  <c:v>51.613087571428423</c:v>
                </c:pt>
                <c:pt idx="64">
                  <c:v>56.416434571428454</c:v>
                </c:pt>
                <c:pt idx="65">
                  <c:v>57.765034428571653</c:v>
                </c:pt>
                <c:pt idx="66">
                  <c:v>61.952354285713682</c:v>
                </c:pt>
                <c:pt idx="67">
                  <c:v>65.407101428571423</c:v>
                </c:pt>
                <c:pt idx="68">
                  <c:v>68.753627285714629</c:v>
                </c:pt>
                <c:pt idx="69">
                  <c:v>76.495590428571177</c:v>
                </c:pt>
                <c:pt idx="70">
                  <c:v>82.356173285714704</c:v>
                </c:pt>
                <c:pt idx="71">
                  <c:v>87.817171000000144</c:v>
                </c:pt>
                <c:pt idx="72">
                  <c:v>94.118962571429165</c:v>
                </c:pt>
                <c:pt idx="73">
                  <c:v>101.75270471428621</c:v>
                </c:pt>
                <c:pt idx="74">
                  <c:v>108.96188757142818</c:v>
                </c:pt>
                <c:pt idx="75">
                  <c:v>115.74651114285689</c:v>
                </c:pt>
                <c:pt idx="76">
                  <c:v>122.33134214285701</c:v>
                </c:pt>
                <c:pt idx="77">
                  <c:v>129.01606942857188</c:v>
                </c:pt>
                <c:pt idx="78">
                  <c:v>135.89226457142695</c:v>
                </c:pt>
                <c:pt idx="79">
                  <c:v>145.47398457142981</c:v>
                </c:pt>
                <c:pt idx="80">
                  <c:v>151.27629457142893</c:v>
                </c:pt>
                <c:pt idx="81">
                  <c:v>157.6530082857139</c:v>
                </c:pt>
                <c:pt idx="82">
                  <c:v>165.45324428571394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22.571378951073253</c:v>
                </c:pt>
                <c:pt idx="3">
                  <c:v>22.961182769998615</c:v>
                </c:pt>
                <c:pt idx="4">
                  <c:v>23.357481581814497</c:v>
                </c:pt>
                <c:pt idx="5">
                  <c:v>23.760379380478085</c:v>
                </c:pt>
                <c:pt idx="6">
                  <c:v>24.169981751818337</c:v>
                </c:pt>
                <c:pt idx="7">
                  <c:v>24.586395896675651</c:v>
                </c:pt>
                <c:pt idx="8">
                  <c:v>25.009730654356947</c:v>
                </c:pt>
                <c:pt idx="9">
                  <c:v>25.440096526411576</c:v>
                </c:pt>
                <c:pt idx="10">
                  <c:v>25.877605700731561</c:v>
                </c:pt>
                <c:pt idx="11">
                  <c:v>26.322372075980663</c:v>
                </c:pt>
                <c:pt idx="12">
                  <c:v>26.774511286355906</c:v>
                </c:pt>
                <c:pt idx="13">
                  <c:v>27.234140726686377</c:v>
                </c:pt>
                <c:pt idx="14">
                  <c:v>27.701379577872991</c:v>
                </c:pt>
                <c:pt idx="15">
                  <c:v>28.17634883267376</c:v>
                </c:pt>
                <c:pt idx="16">
                  <c:v>28.659171321839576</c:v>
                </c:pt>
                <c:pt idx="17">
                  <c:v>29.149971740603014</c:v>
                </c:pt>
                <c:pt idx="18">
                  <c:v>29.648876675526978</c:v>
                </c:pt>
                <c:pt idx="19">
                  <c:v>30.156014631716019</c:v>
                </c:pt>
                <c:pt idx="20">
                  <c:v>30.671516060395682</c:v>
                </c:pt>
                <c:pt idx="21">
                  <c:v>31.195513386863919</c:v>
                </c:pt>
                <c:pt idx="22">
                  <c:v>31.728141038819743</c:v>
                </c:pt>
                <c:pt idx="23">
                  <c:v>32.269535475073489</c:v>
                </c:pt>
                <c:pt idx="24">
                  <c:v>32.819835214643717</c:v>
                </c:pt>
                <c:pt idx="25">
                  <c:v>33.379180866245392</c:v>
                </c:pt>
                <c:pt idx="26">
                  <c:v>33.947715158173601</c:v>
                </c:pt>
                <c:pt idx="27">
                  <c:v>34.525582968590072</c:v>
                </c:pt>
                <c:pt idx="28">
                  <c:v>35.112931356213259</c:v>
                </c:pt>
                <c:pt idx="29">
                  <c:v>35.709909591421592</c:v>
                </c:pt>
                <c:pt idx="30">
                  <c:v>36.316669187772227</c:v>
                </c:pt>
                <c:pt idx="31">
                  <c:v>36.933363933940761</c:v>
                </c:pt>
                <c:pt idx="32">
                  <c:v>37.560149926088251</c:v>
                </c:pt>
                <c:pt idx="33">
                  <c:v>38.19718560065909</c:v>
                </c:pt>
                <c:pt idx="34">
                  <c:v>38.844631767616896</c:v>
                </c:pt>
                <c:pt idx="35">
                  <c:v>39.502651644122551</c:v>
                </c:pt>
                <c:pt idx="36">
                  <c:v>40.171410888659764</c:v>
                </c:pt>
                <c:pt idx="37">
                  <c:v>40.851077635614679</c:v>
                </c:pt>
                <c:pt idx="38">
                  <c:v>41.541822530314796</c:v>
                </c:pt>
                <c:pt idx="39">
                  <c:v>42.243818764530957</c:v>
                </c:pt>
                <c:pt idx="40">
                  <c:v>42.957242112451304</c:v>
                </c:pt>
                <c:pt idx="41">
                  <c:v>43.682270967130385</c:v>
                </c:pt>
                <c:pt idx="42">
                  <c:v>44.419086377420605</c:v>
                </c:pt>
                <c:pt idx="43">
                  <c:v>45.167872085390897</c:v>
                </c:pt>
                <c:pt idx="44">
                  <c:v>45.928814564239396</c:v>
                </c:pt>
                <c:pt idx="45">
                  <c:v>46.702103056705624</c:v>
                </c:pt>
                <c:pt idx="46">
                  <c:v>47.48792961398869</c:v>
                </c:pt>
                <c:pt idx="47">
                  <c:v>48.286489135176787</c:v>
                </c:pt>
                <c:pt idx="48">
                  <c:v>49.097979407195247</c:v>
                </c:pt>
                <c:pt idx="49">
                  <c:v>49.922601145279252</c:v>
                </c:pt>
                <c:pt idx="50">
                  <c:v>50.76055803397562</c:v>
                </c:pt>
                <c:pt idx="51">
                  <c:v>51.612056768683814</c:v>
                </c:pt>
                <c:pt idx="52">
                  <c:v>52.477307097738603</c:v>
                </c:pt>
                <c:pt idx="53">
                  <c:v>53.356521865044179</c:v>
                </c:pt>
                <c:pt idx="54">
                  <c:v>54.249917053264362</c:v>
                </c:pt>
                <c:pt idx="55">
                  <c:v>55.157711827575717</c:v>
                </c:pt>
                <c:pt idx="56">
                  <c:v>56.080128579991744</c:v>
                </c:pt>
                <c:pt idx="57">
                  <c:v>57.017392974263686</c:v>
                </c:pt>
                <c:pt idx="58">
                  <c:v>57.9697339913644</c:v>
                </c:pt>
                <c:pt idx="59">
                  <c:v>58.937383975564074</c:v>
                </c:pt>
                <c:pt idx="60">
                  <c:v>59.920578681104288</c:v>
                </c:pt>
                <c:pt idx="61">
                  <c:v>60.919557319474805</c:v>
                </c:pt>
                <c:pt idx="62">
                  <c:v>61.934562607304443</c:v>
                </c:pt>
                <c:pt idx="63">
                  <c:v>62.965840814871804</c:v>
                </c:pt>
                <c:pt idx="64">
                  <c:v>64.013641815240803</c:v>
                </c:pt>
                <c:pt idx="65">
                  <c:v>65.078219134032437</c:v>
                </c:pt>
                <c:pt idx="66">
                  <c:v>66.159829999837157</c:v>
                </c:pt>
                <c:pt idx="67">
                  <c:v>67.258735395276872</c:v>
                </c:pt>
                <c:pt idx="68">
                  <c:v>68.375200108724286</c:v>
                </c:pt>
                <c:pt idx="69">
                  <c:v>69.50949278668638</c:v>
                </c:pt>
                <c:pt idx="70">
                  <c:v>70.661885986860909</c:v>
                </c:pt>
                <c:pt idx="71">
                  <c:v>71.832656231874068</c:v>
                </c:pt>
                <c:pt idx="72">
                  <c:v>73.022084063704398</c:v>
                </c:pt>
                <c:pt idx="73">
                  <c:v>74.230454098805666</c:v>
                </c:pt>
                <c:pt idx="74">
                  <c:v>75.458055083933587</c:v>
                </c:pt>
                <c:pt idx="75">
                  <c:v>76.705179952685171</c:v>
                </c:pt>
                <c:pt idx="76">
                  <c:v>77.972125882759585</c:v>
                </c:pt>
                <c:pt idx="77">
                  <c:v>79.259194353949383</c:v>
                </c:pt>
                <c:pt idx="78">
                  <c:v>80.566691206868157</c:v>
                </c:pt>
                <c:pt idx="79">
                  <c:v>81.894926702427867</c:v>
                </c:pt>
                <c:pt idx="80">
                  <c:v>83.244215582068364</c:v>
                </c:pt>
                <c:pt idx="81">
                  <c:v>84.614877128753463</c:v>
                </c:pt>
                <c:pt idx="82">
                  <c:v>86.007235228740711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2360"/>
        <c:axId val="628912752"/>
      </c:scatterChart>
      <c:valAx>
        <c:axId val="6289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752"/>
        <c:crosses val="autoZero"/>
        <c:crossBetween val="midCat"/>
      </c:valAx>
      <c:valAx>
        <c:axId val="6289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3.338201285714149</c:v>
                </c:pt>
                <c:pt idx="3">
                  <c:v>6.9677667142859718</c:v>
                </c:pt>
                <c:pt idx="4">
                  <c:v>10.730527285714743</c:v>
                </c:pt>
                <c:pt idx="5">
                  <c:v>14.942821285714217</c:v>
                </c:pt>
                <c:pt idx="6">
                  <c:v>19.546375714285659</c:v>
                </c:pt>
                <c:pt idx="7">
                  <c:v>24.657736428571297</c:v>
                </c:pt>
                <c:pt idx="8">
                  <c:v>30.152032714286179</c:v>
                </c:pt>
                <c:pt idx="9">
                  <c:v>36.004290857143133</c:v>
                </c:pt>
                <c:pt idx="10">
                  <c:v>42.805563857142715</c:v>
                </c:pt>
                <c:pt idx="11">
                  <c:v>50.522552857142728</c:v>
                </c:pt>
                <c:pt idx="12">
                  <c:v>58.755672714285993</c:v>
                </c:pt>
                <c:pt idx="13">
                  <c:v>67.521572857143383</c:v>
                </c:pt>
                <c:pt idx="14">
                  <c:v>77.020045857143487</c:v>
                </c:pt>
                <c:pt idx="15">
                  <c:v>86.601765857143164</c:v>
                </c:pt>
                <c:pt idx="16">
                  <c:v>97.25737114285721</c:v>
                </c:pt>
                <c:pt idx="17">
                  <c:v>107.58831328571478</c:v>
                </c:pt>
                <c:pt idx="18">
                  <c:v>118.41873700000042</c:v>
                </c:pt>
                <c:pt idx="19">
                  <c:v>129.90681142857193</c:v>
                </c:pt>
                <c:pt idx="20">
                  <c:v>142.88500557142879</c:v>
                </c:pt>
                <c:pt idx="21">
                  <c:v>157.08692928571463</c:v>
                </c:pt>
                <c:pt idx="22">
                  <c:v>173.73631242857164</c:v>
                </c:pt>
                <c:pt idx="23">
                  <c:v>191.159891714286</c:v>
                </c:pt>
                <c:pt idx="24">
                  <c:v>210.46485142857136</c:v>
                </c:pt>
                <c:pt idx="25">
                  <c:v>231.95088028571445</c:v>
                </c:pt>
                <c:pt idx="26">
                  <c:v>254.92702885714289</c:v>
                </c:pt>
                <c:pt idx="27">
                  <c:v>280.05927257142912</c:v>
                </c:pt>
                <c:pt idx="28">
                  <c:v>306.6982855714291</c:v>
                </c:pt>
                <c:pt idx="29">
                  <c:v>333.79515642857132</c:v>
                </c:pt>
                <c:pt idx="30">
                  <c:v>362.64853742857167</c:v>
                </c:pt>
                <c:pt idx="31">
                  <c:v>393.64968871428528</c:v>
                </c:pt>
                <c:pt idx="32">
                  <c:v>422.52804371428556</c:v>
                </c:pt>
                <c:pt idx="33">
                  <c:v>457.87468400000034</c:v>
                </c:pt>
                <c:pt idx="34">
                  <c:v>493.02153171428563</c:v>
                </c:pt>
                <c:pt idx="35">
                  <c:v>529.14236828571438</c:v>
                </c:pt>
                <c:pt idx="36">
                  <c:v>566.67007785714304</c:v>
                </c:pt>
                <c:pt idx="37">
                  <c:v>603.61505885714314</c:v>
                </c:pt>
                <c:pt idx="38">
                  <c:v>639.3279855714286</c:v>
                </c:pt>
                <c:pt idx="39">
                  <c:v>677.19700728571434</c:v>
                </c:pt>
                <c:pt idx="40">
                  <c:v>709.64665500000001</c:v>
                </c:pt>
                <c:pt idx="41">
                  <c:v>741.69671742857145</c:v>
                </c:pt>
                <c:pt idx="42">
                  <c:v>772.90598600000021</c:v>
                </c:pt>
                <c:pt idx="43">
                  <c:v>802.89152485714294</c:v>
                </c:pt>
                <c:pt idx="44">
                  <c:v>832.46082914285762</c:v>
                </c:pt>
                <c:pt idx="45">
                  <c:v>862.79600514285767</c:v>
                </c:pt>
                <c:pt idx="46">
                  <c:v>892.51515400000017</c:v>
                </c:pt>
                <c:pt idx="47">
                  <c:v>922.39247185714294</c:v>
                </c:pt>
                <c:pt idx="48">
                  <c:v>952.11162071428589</c:v>
                </c:pt>
                <c:pt idx="49">
                  <c:v>981.59767814285715</c:v>
                </c:pt>
                <c:pt idx="50">
                  <c:v>1011.0254627142858</c:v>
                </c:pt>
                <c:pt idx="51">
                  <c:v>1040.8778067142862</c:v>
                </c:pt>
                <c:pt idx="52">
                  <c:v>1070.3388901428575</c:v>
                </c:pt>
                <c:pt idx="53">
                  <c:v>1100.1912340000003</c:v>
                </c:pt>
                <c:pt idx="54">
                  <c:v>1131.4005025714282</c:v>
                </c:pt>
                <c:pt idx="55">
                  <c:v>1163.3673179999996</c:v>
                </c:pt>
                <c:pt idx="56">
                  <c:v>1197.3070854285706</c:v>
                </c:pt>
                <c:pt idx="57">
                  <c:v>1232.520530714286</c:v>
                </c:pt>
                <c:pt idx="58">
                  <c:v>1271.2053722857136</c:v>
                </c:pt>
                <c:pt idx="59">
                  <c:v>1312.1378805714285</c:v>
                </c:pt>
                <c:pt idx="60">
                  <c:v>1357.2493839999997</c:v>
                </c:pt>
                <c:pt idx="61">
                  <c:v>1405.7407122857139</c:v>
                </c:pt>
                <c:pt idx="62">
                  <c:v>1456.0801221428574</c:v>
                </c:pt>
                <c:pt idx="63">
                  <c:v>1510.7983197142858</c:v>
                </c:pt>
                <c:pt idx="64">
                  <c:v>1570.3198642857142</c:v>
                </c:pt>
                <c:pt idx="65">
                  <c:v>1631.1900087142858</c:v>
                </c:pt>
                <c:pt idx="66">
                  <c:v>1696.2474729999994</c:v>
                </c:pt>
                <c:pt idx="67">
                  <c:v>1764.7596844285708</c:v>
                </c:pt>
                <c:pt idx="68">
                  <c:v>1836.6184217142854</c:v>
                </c:pt>
                <c:pt idx="69">
                  <c:v>1916.2191221428566</c:v>
                </c:pt>
                <c:pt idx="70">
                  <c:v>2001.6804054285712</c:v>
                </c:pt>
                <c:pt idx="71">
                  <c:v>2092.6026864285714</c:v>
                </c:pt>
                <c:pt idx="72">
                  <c:v>2189.8267590000005</c:v>
                </c:pt>
                <c:pt idx="73">
                  <c:v>2294.6845737142867</c:v>
                </c:pt>
                <c:pt idx="74">
                  <c:v>2406.7515712857148</c:v>
                </c:pt>
                <c:pt idx="75">
                  <c:v>2525.6031924285717</c:v>
                </c:pt>
                <c:pt idx="76">
                  <c:v>2651.0396445714287</c:v>
                </c:pt>
                <c:pt idx="77">
                  <c:v>2783.1608240000005</c:v>
                </c:pt>
                <c:pt idx="78">
                  <c:v>2922.1581985714274</c:v>
                </c:pt>
                <c:pt idx="79">
                  <c:v>3070.7372931428572</c:v>
                </c:pt>
                <c:pt idx="80">
                  <c:v>3225.1186977142861</c:v>
                </c:pt>
                <c:pt idx="81">
                  <c:v>3385.876816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37.63525823980882</c:v>
                </c:pt>
                <c:pt idx="2">
                  <c:v>75.27051648191626</c:v>
                </c:pt>
                <c:pt idx="3">
                  <c:v>112.90577472632233</c:v>
                </c:pt>
                <c:pt idx="4">
                  <c:v>150.54103297302703</c:v>
                </c:pt>
                <c:pt idx="5">
                  <c:v>188.17629122203033</c:v>
                </c:pt>
                <c:pt idx="6">
                  <c:v>225.81154947333226</c:v>
                </c:pt>
                <c:pt idx="7">
                  <c:v>263.44680772693283</c:v>
                </c:pt>
                <c:pt idx="8">
                  <c:v>301.08206598283203</c:v>
                </c:pt>
                <c:pt idx="9">
                  <c:v>338.71732424102987</c:v>
                </c:pt>
                <c:pt idx="10">
                  <c:v>376.35258250152634</c:v>
                </c:pt>
                <c:pt idx="11">
                  <c:v>413.98784076432139</c:v>
                </c:pt>
                <c:pt idx="12">
                  <c:v>451.62309902941507</c:v>
                </c:pt>
                <c:pt idx="13">
                  <c:v>489.25835729680739</c:v>
                </c:pt>
                <c:pt idx="14">
                  <c:v>526.89361556649828</c:v>
                </c:pt>
                <c:pt idx="15">
                  <c:v>564.52887383848793</c:v>
                </c:pt>
                <c:pt idx="16">
                  <c:v>602.16413211277609</c:v>
                </c:pt>
                <c:pt idx="17">
                  <c:v>639.79939038936288</c:v>
                </c:pt>
                <c:pt idx="18">
                  <c:v>677.43464866824831</c:v>
                </c:pt>
                <c:pt idx="19">
                  <c:v>715.06990694943238</c:v>
                </c:pt>
                <c:pt idx="20">
                  <c:v>752.70516523291508</c:v>
                </c:pt>
                <c:pt idx="21">
                  <c:v>790.34042351869641</c:v>
                </c:pt>
                <c:pt idx="22">
                  <c:v>827.97568180677638</c:v>
                </c:pt>
                <c:pt idx="23">
                  <c:v>865.61094009715498</c:v>
                </c:pt>
                <c:pt idx="24">
                  <c:v>903.24619838983222</c:v>
                </c:pt>
                <c:pt idx="25">
                  <c:v>940.88145668480809</c:v>
                </c:pt>
                <c:pt idx="26">
                  <c:v>978.51671498208259</c:v>
                </c:pt>
                <c:pt idx="27">
                  <c:v>1016.1519732816557</c:v>
                </c:pt>
                <c:pt idx="28">
                  <c:v>1053.7872315835275</c:v>
                </c:pt>
                <c:pt idx="29">
                  <c:v>1091.4224898876978</c:v>
                </c:pt>
                <c:pt idx="30">
                  <c:v>1129.0577481941668</c:v>
                </c:pt>
                <c:pt idx="31">
                  <c:v>1166.6930065029344</c:v>
                </c:pt>
                <c:pt idx="32">
                  <c:v>1204.3282648140007</c:v>
                </c:pt>
                <c:pt idx="33">
                  <c:v>1241.9635231273655</c:v>
                </c:pt>
                <c:pt idx="34">
                  <c:v>1279.5987814430291</c:v>
                </c:pt>
                <c:pt idx="35">
                  <c:v>1317.2340397609912</c:v>
                </c:pt>
                <c:pt idx="36">
                  <c:v>1354.8692980812521</c:v>
                </c:pt>
                <c:pt idx="37">
                  <c:v>1392.5045564038114</c:v>
                </c:pt>
                <c:pt idx="38">
                  <c:v>1430.1398147286693</c:v>
                </c:pt>
                <c:pt idx="39">
                  <c:v>1467.7750730558259</c:v>
                </c:pt>
                <c:pt idx="40">
                  <c:v>1505.4103313852811</c:v>
                </c:pt>
                <c:pt idx="41">
                  <c:v>1543.045589717035</c:v>
                </c:pt>
                <c:pt idx="42">
                  <c:v>1580.6808480510874</c:v>
                </c:pt>
                <c:pt idx="43">
                  <c:v>1618.3161063874386</c:v>
                </c:pt>
                <c:pt idx="44">
                  <c:v>1655.9513647260883</c:v>
                </c:pt>
                <c:pt idx="45">
                  <c:v>1693.5866230670367</c:v>
                </c:pt>
                <c:pt idx="46">
                  <c:v>1731.2218814102837</c:v>
                </c:pt>
                <c:pt idx="47">
                  <c:v>1768.8571397558294</c:v>
                </c:pt>
                <c:pt idx="48">
                  <c:v>1806.4923981036736</c:v>
                </c:pt>
                <c:pt idx="49">
                  <c:v>1844.1276564538166</c:v>
                </c:pt>
                <c:pt idx="50">
                  <c:v>1881.7629148062581</c:v>
                </c:pt>
                <c:pt idx="51">
                  <c:v>1919.3981731609983</c:v>
                </c:pt>
                <c:pt idx="52">
                  <c:v>1957.0334315180371</c:v>
                </c:pt>
                <c:pt idx="53">
                  <c:v>1994.6686898773744</c:v>
                </c:pt>
                <c:pt idx="54">
                  <c:v>2032.3039482390104</c:v>
                </c:pt>
                <c:pt idx="55">
                  <c:v>2069.939206602945</c:v>
                </c:pt>
                <c:pt idx="56">
                  <c:v>2107.5744649691783</c:v>
                </c:pt>
                <c:pt idx="57">
                  <c:v>2145.2097233377103</c:v>
                </c:pt>
                <c:pt idx="58">
                  <c:v>2182.8449817085407</c:v>
                </c:pt>
                <c:pt idx="59">
                  <c:v>2220.4802400816698</c:v>
                </c:pt>
                <c:pt idx="60">
                  <c:v>2258.1154984570976</c:v>
                </c:pt>
                <c:pt idx="61">
                  <c:v>2295.7507568348242</c:v>
                </c:pt>
                <c:pt idx="62">
                  <c:v>2333.3860152148491</c:v>
                </c:pt>
                <c:pt idx="63">
                  <c:v>2371.0212735971727</c:v>
                </c:pt>
                <c:pt idx="64">
                  <c:v>2408.6565319817951</c:v>
                </c:pt>
                <c:pt idx="65">
                  <c:v>2446.2917903687162</c:v>
                </c:pt>
                <c:pt idx="66">
                  <c:v>2483.9270487579356</c:v>
                </c:pt>
                <c:pt idx="67">
                  <c:v>2521.5623071494538</c:v>
                </c:pt>
                <c:pt idx="68">
                  <c:v>2559.1975655432707</c:v>
                </c:pt>
                <c:pt idx="69">
                  <c:v>2596.8328239393859</c:v>
                </c:pt>
                <c:pt idx="70">
                  <c:v>2634.4680823377998</c:v>
                </c:pt>
                <c:pt idx="71">
                  <c:v>2672.1033407385125</c:v>
                </c:pt>
                <c:pt idx="72">
                  <c:v>2709.738599141524</c:v>
                </c:pt>
                <c:pt idx="73">
                  <c:v>2747.3738575468337</c:v>
                </c:pt>
                <c:pt idx="74">
                  <c:v>2785.0091159544422</c:v>
                </c:pt>
                <c:pt idx="75">
                  <c:v>2822.6443743643495</c:v>
                </c:pt>
                <c:pt idx="76">
                  <c:v>2860.2796327765554</c:v>
                </c:pt>
                <c:pt idx="77">
                  <c:v>2897.9148911910597</c:v>
                </c:pt>
                <c:pt idx="78">
                  <c:v>2935.5501496078627</c:v>
                </c:pt>
                <c:pt idx="79">
                  <c:v>2973.1854080269645</c:v>
                </c:pt>
                <c:pt idx="80">
                  <c:v>3010.820666448365</c:v>
                </c:pt>
                <c:pt idx="81">
                  <c:v>3048.4559248720639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1184"/>
        <c:axId val="628913928"/>
      </c:scatterChart>
      <c:valAx>
        <c:axId val="6289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928"/>
        <c:crosses val="autoZero"/>
        <c:crossBetween val="midCat"/>
      </c:valAx>
      <c:valAx>
        <c:axId val="6289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0.23309128571418114</c:v>
                </c:pt>
                <c:pt idx="3">
                  <c:v>0.52445542857185501</c:v>
                </c:pt>
                <c:pt idx="4">
                  <c:v>0.65765057142880323</c:v>
                </c:pt>
                <c:pt idx="5">
                  <c:v>1.1071839999995063</c:v>
                </c:pt>
                <c:pt idx="6">
                  <c:v>1.4984444285714744</c:v>
                </c:pt>
                <c:pt idx="7">
                  <c:v>2.0062507142856703</c:v>
                </c:pt>
                <c:pt idx="8">
                  <c:v>2.3891862857149135</c:v>
                </c:pt>
                <c:pt idx="9">
                  <c:v>2.7471481428569859</c:v>
                </c:pt>
                <c:pt idx="10">
                  <c:v>3.6961629999996148</c:v>
                </c:pt>
                <c:pt idx="11">
                  <c:v>4.6118790000000445</c:v>
                </c:pt>
                <c:pt idx="12">
                  <c:v>5.1280098571432973</c:v>
                </c:pt>
                <c:pt idx="13">
                  <c:v>5.6607901428574223</c:v>
                </c:pt>
                <c:pt idx="14">
                  <c:v>6.3933630000001358</c:v>
                </c:pt>
                <c:pt idx="15">
                  <c:v>6.4766099999997095</c:v>
                </c:pt>
                <c:pt idx="16">
                  <c:v>7.5504952857140779</c:v>
                </c:pt>
                <c:pt idx="17">
                  <c:v>7.2258321428575982</c:v>
                </c:pt>
                <c:pt idx="18">
                  <c:v>7.7253137142856758</c:v>
                </c:pt>
                <c:pt idx="19">
                  <c:v>8.3829644285715403</c:v>
                </c:pt>
                <c:pt idx="20">
                  <c:v>9.8730841428568965</c:v>
                </c:pt>
                <c:pt idx="21">
                  <c:v>11.096813714285872</c:v>
                </c:pt>
                <c:pt idx="22">
                  <c:v>13.544273142857037</c:v>
                </c:pt>
                <c:pt idx="23">
                  <c:v>14.3184692857144</c:v>
                </c:pt>
                <c:pt idx="24">
                  <c:v>16.199849714285392</c:v>
                </c:pt>
                <c:pt idx="25">
                  <c:v>18.380918857143115</c:v>
                </c:pt>
                <c:pt idx="26">
                  <c:v>19.871038571428471</c:v>
                </c:pt>
                <c:pt idx="27">
                  <c:v>22.027133714286265</c:v>
                </c:pt>
                <c:pt idx="28">
                  <c:v>23.533903000000009</c:v>
                </c:pt>
                <c:pt idx="29">
                  <c:v>23.991760857142253</c:v>
                </c:pt>
                <c:pt idx="30">
                  <c:v>25.748271000000386</c:v>
                </c:pt>
                <c:pt idx="31">
                  <c:v>27.896041285713636</c:v>
                </c:pt>
                <c:pt idx="32">
                  <c:v>25.773245000000315</c:v>
                </c:pt>
                <c:pt idx="33">
                  <c:v>32.241530285714816</c:v>
                </c:pt>
                <c:pt idx="34">
                  <c:v>32.041737714285318</c:v>
                </c:pt>
                <c:pt idx="35">
                  <c:v>33.015726571428786</c:v>
                </c:pt>
                <c:pt idx="36">
                  <c:v>34.422599571428691</c:v>
                </c:pt>
                <c:pt idx="37">
                  <c:v>33.83987100000013</c:v>
                </c:pt>
                <c:pt idx="38">
                  <c:v>32.607816714285491</c:v>
                </c:pt>
                <c:pt idx="39">
                  <c:v>34.763911714285769</c:v>
                </c:pt>
                <c:pt idx="40">
                  <c:v>29.344537714285707</c:v>
                </c:pt>
                <c:pt idx="41">
                  <c:v>28.944952428571469</c:v>
                </c:pt>
                <c:pt idx="42">
                  <c:v>28.104158571428798</c:v>
                </c:pt>
                <c:pt idx="43">
                  <c:v>26.880428857142761</c:v>
                </c:pt>
                <c:pt idx="44">
                  <c:v>26.464194285714711</c:v>
                </c:pt>
                <c:pt idx="45">
                  <c:v>27.230066000000079</c:v>
                </c:pt>
                <c:pt idx="46">
                  <c:v>26.614038857142532</c:v>
                </c:pt>
                <c:pt idx="47">
                  <c:v>26.772207857142803</c:v>
                </c:pt>
                <c:pt idx="48">
                  <c:v>26.614038857142987</c:v>
                </c:pt>
                <c:pt idx="49">
                  <c:v>26.380947428571289</c:v>
                </c:pt>
                <c:pt idx="50">
                  <c:v>26.322674571428706</c:v>
                </c:pt>
                <c:pt idx="51">
                  <c:v>26.74723400000039</c:v>
                </c:pt>
                <c:pt idx="52">
                  <c:v>26.35597342857136</c:v>
                </c:pt>
                <c:pt idx="53">
                  <c:v>26.747233857142874</c:v>
                </c:pt>
                <c:pt idx="54">
                  <c:v>28.104158571427888</c:v>
                </c:pt>
                <c:pt idx="55">
                  <c:v>28.86170542857144</c:v>
                </c:pt>
                <c:pt idx="56">
                  <c:v>30.834657428571063</c:v>
                </c:pt>
                <c:pt idx="57">
                  <c:v>32.108335285715384</c:v>
                </c:pt>
                <c:pt idx="58">
                  <c:v>35.579731571427601</c:v>
                </c:pt>
                <c:pt idx="59">
                  <c:v>37.827398285714935</c:v>
                </c:pt>
                <c:pt idx="60">
                  <c:v>42.0063934285713</c:v>
                </c:pt>
                <c:pt idx="61">
                  <c:v>45.386218285714222</c:v>
                </c:pt>
                <c:pt idx="62">
                  <c:v>47.234299857143469</c:v>
                </c:pt>
                <c:pt idx="63">
                  <c:v>51.613087571428423</c:v>
                </c:pt>
                <c:pt idx="64">
                  <c:v>56.416434571428454</c:v>
                </c:pt>
                <c:pt idx="65">
                  <c:v>57.765034428571653</c:v>
                </c:pt>
                <c:pt idx="66">
                  <c:v>61.952354285713682</c:v>
                </c:pt>
                <c:pt idx="67">
                  <c:v>65.407101428571423</c:v>
                </c:pt>
                <c:pt idx="68">
                  <c:v>68.753627285714629</c:v>
                </c:pt>
                <c:pt idx="69">
                  <c:v>76.495590428571177</c:v>
                </c:pt>
                <c:pt idx="70">
                  <c:v>82.356173285714704</c:v>
                </c:pt>
                <c:pt idx="71">
                  <c:v>87.817171000000144</c:v>
                </c:pt>
                <c:pt idx="72">
                  <c:v>94.118962571429165</c:v>
                </c:pt>
                <c:pt idx="73">
                  <c:v>101.75270471428621</c:v>
                </c:pt>
                <c:pt idx="74">
                  <c:v>108.96188757142818</c:v>
                </c:pt>
                <c:pt idx="75">
                  <c:v>115.74651114285689</c:v>
                </c:pt>
                <c:pt idx="76">
                  <c:v>122.33134214285701</c:v>
                </c:pt>
                <c:pt idx="77">
                  <c:v>129.01606942857188</c:v>
                </c:pt>
                <c:pt idx="78">
                  <c:v>135.89226457142695</c:v>
                </c:pt>
                <c:pt idx="79">
                  <c:v>145.47398457142981</c:v>
                </c:pt>
                <c:pt idx="80">
                  <c:v>151.27629457142893</c:v>
                </c:pt>
                <c:pt idx="81">
                  <c:v>157.6530082857139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37.63525823980882</c:v>
                </c:pt>
                <c:pt idx="2">
                  <c:v>37.63525824210744</c:v>
                </c:pt>
                <c:pt idx="3">
                  <c:v>37.635258244406067</c:v>
                </c:pt>
                <c:pt idx="4">
                  <c:v>37.635258246704694</c:v>
                </c:pt>
                <c:pt idx="5">
                  <c:v>37.635258249003314</c:v>
                </c:pt>
                <c:pt idx="6">
                  <c:v>37.635258251301941</c:v>
                </c:pt>
                <c:pt idx="7">
                  <c:v>37.635258253600576</c:v>
                </c:pt>
                <c:pt idx="8">
                  <c:v>37.635258255899203</c:v>
                </c:pt>
                <c:pt idx="9">
                  <c:v>37.63525825819783</c:v>
                </c:pt>
                <c:pt idx="10">
                  <c:v>37.635258260496457</c:v>
                </c:pt>
                <c:pt idx="11">
                  <c:v>37.635258262795077</c:v>
                </c:pt>
                <c:pt idx="12">
                  <c:v>37.635258265093704</c:v>
                </c:pt>
                <c:pt idx="13">
                  <c:v>37.635258267392331</c:v>
                </c:pt>
                <c:pt idx="14">
                  <c:v>37.635258269690951</c:v>
                </c:pt>
                <c:pt idx="15">
                  <c:v>37.635258271989585</c:v>
                </c:pt>
                <c:pt idx="16">
                  <c:v>37.635258274288212</c:v>
                </c:pt>
                <c:pt idx="17">
                  <c:v>37.635258276586839</c:v>
                </c:pt>
                <c:pt idx="18">
                  <c:v>37.635258278885466</c:v>
                </c:pt>
                <c:pt idx="19">
                  <c:v>37.635258281184093</c:v>
                </c:pt>
                <c:pt idx="20">
                  <c:v>37.635258283482713</c:v>
                </c:pt>
                <c:pt idx="21">
                  <c:v>37.63525828578134</c:v>
                </c:pt>
                <c:pt idx="22">
                  <c:v>37.635258288079967</c:v>
                </c:pt>
                <c:pt idx="23">
                  <c:v>37.635258290378594</c:v>
                </c:pt>
                <c:pt idx="24">
                  <c:v>37.635258292677221</c:v>
                </c:pt>
                <c:pt idx="25">
                  <c:v>37.635258294975849</c:v>
                </c:pt>
                <c:pt idx="26">
                  <c:v>37.635258297274476</c:v>
                </c:pt>
                <c:pt idx="27">
                  <c:v>37.635258299573103</c:v>
                </c:pt>
                <c:pt idx="28">
                  <c:v>37.63525830187173</c:v>
                </c:pt>
                <c:pt idx="29">
                  <c:v>37.63525830417035</c:v>
                </c:pt>
                <c:pt idx="30">
                  <c:v>37.635258306468984</c:v>
                </c:pt>
                <c:pt idx="31">
                  <c:v>37.635258308767611</c:v>
                </c:pt>
                <c:pt idx="32">
                  <c:v>37.635258311066231</c:v>
                </c:pt>
                <c:pt idx="33">
                  <c:v>37.635258313364858</c:v>
                </c:pt>
                <c:pt idx="34">
                  <c:v>37.635258315663492</c:v>
                </c:pt>
                <c:pt idx="35">
                  <c:v>37.635258317962112</c:v>
                </c:pt>
                <c:pt idx="36">
                  <c:v>37.635258320260739</c:v>
                </c:pt>
                <c:pt idx="37">
                  <c:v>37.635258322559366</c:v>
                </c:pt>
                <c:pt idx="38">
                  <c:v>37.635258324857993</c:v>
                </c:pt>
                <c:pt idx="39">
                  <c:v>37.63525832715662</c:v>
                </c:pt>
                <c:pt idx="40">
                  <c:v>37.63525832945524</c:v>
                </c:pt>
                <c:pt idx="41">
                  <c:v>37.635258331753867</c:v>
                </c:pt>
                <c:pt idx="42">
                  <c:v>37.635258334052502</c:v>
                </c:pt>
                <c:pt idx="43">
                  <c:v>37.635258336351129</c:v>
                </c:pt>
                <c:pt idx="44">
                  <c:v>37.635258338649756</c:v>
                </c:pt>
                <c:pt idx="45">
                  <c:v>37.635258340948376</c:v>
                </c:pt>
                <c:pt idx="46">
                  <c:v>37.635258343247003</c:v>
                </c:pt>
                <c:pt idx="47">
                  <c:v>37.63525834554563</c:v>
                </c:pt>
                <c:pt idx="48">
                  <c:v>37.635258347844257</c:v>
                </c:pt>
                <c:pt idx="49">
                  <c:v>37.635258350142877</c:v>
                </c:pt>
                <c:pt idx="50">
                  <c:v>37.635258352441511</c:v>
                </c:pt>
                <c:pt idx="51">
                  <c:v>37.635258354740138</c:v>
                </c:pt>
                <c:pt idx="52">
                  <c:v>37.635258357038765</c:v>
                </c:pt>
                <c:pt idx="53">
                  <c:v>37.635258359337392</c:v>
                </c:pt>
                <c:pt idx="54">
                  <c:v>37.635258361636019</c:v>
                </c:pt>
                <c:pt idx="55">
                  <c:v>37.635258363934639</c:v>
                </c:pt>
                <c:pt idx="56">
                  <c:v>37.635258366233266</c:v>
                </c:pt>
                <c:pt idx="57">
                  <c:v>37.6352583685319</c:v>
                </c:pt>
                <c:pt idx="58">
                  <c:v>37.63525837083052</c:v>
                </c:pt>
                <c:pt idx="59">
                  <c:v>37.635258373129147</c:v>
                </c:pt>
                <c:pt idx="60">
                  <c:v>37.635258375427775</c:v>
                </c:pt>
                <c:pt idx="61">
                  <c:v>37.635258377726402</c:v>
                </c:pt>
                <c:pt idx="62">
                  <c:v>37.635258380025029</c:v>
                </c:pt>
                <c:pt idx="63">
                  <c:v>37.635258382323649</c:v>
                </c:pt>
                <c:pt idx="64">
                  <c:v>37.635258384622276</c:v>
                </c:pt>
                <c:pt idx="65">
                  <c:v>37.63525838692091</c:v>
                </c:pt>
                <c:pt idx="66">
                  <c:v>37.635258389219537</c:v>
                </c:pt>
                <c:pt idx="67">
                  <c:v>37.635258391518157</c:v>
                </c:pt>
                <c:pt idx="68">
                  <c:v>37.635258393816784</c:v>
                </c:pt>
                <c:pt idx="69">
                  <c:v>37.635258396115411</c:v>
                </c:pt>
                <c:pt idx="70">
                  <c:v>37.635258398414038</c:v>
                </c:pt>
                <c:pt idx="71">
                  <c:v>37.635258400712665</c:v>
                </c:pt>
                <c:pt idx="72">
                  <c:v>37.635258403011285</c:v>
                </c:pt>
                <c:pt idx="73">
                  <c:v>37.635258405309919</c:v>
                </c:pt>
                <c:pt idx="74">
                  <c:v>37.635258407608546</c:v>
                </c:pt>
                <c:pt idx="75">
                  <c:v>37.635258409907166</c:v>
                </c:pt>
                <c:pt idx="76">
                  <c:v>37.6352584122058</c:v>
                </c:pt>
                <c:pt idx="77">
                  <c:v>37.635258414504428</c:v>
                </c:pt>
                <c:pt idx="78">
                  <c:v>37.635258416803048</c:v>
                </c:pt>
                <c:pt idx="79">
                  <c:v>37.635258419101675</c:v>
                </c:pt>
                <c:pt idx="80">
                  <c:v>37.635258421400309</c:v>
                </c:pt>
                <c:pt idx="81">
                  <c:v>37.635258423698929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1576"/>
        <c:axId val="628914320"/>
      </c:scatterChart>
      <c:valAx>
        <c:axId val="6289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valAx>
        <c:axId val="62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3.338201285714149</c:v>
                </c:pt>
                <c:pt idx="3">
                  <c:v>6.9677667142859718</c:v>
                </c:pt>
                <c:pt idx="4">
                  <c:v>10.730527285714743</c:v>
                </c:pt>
                <c:pt idx="5">
                  <c:v>14.942821285714217</c:v>
                </c:pt>
                <c:pt idx="6">
                  <c:v>19.546375714285659</c:v>
                </c:pt>
                <c:pt idx="7">
                  <c:v>24.657736428571297</c:v>
                </c:pt>
                <c:pt idx="8">
                  <c:v>30.152032714286179</c:v>
                </c:pt>
                <c:pt idx="9">
                  <c:v>36.004290857143133</c:v>
                </c:pt>
                <c:pt idx="10">
                  <c:v>42.805563857142715</c:v>
                </c:pt>
                <c:pt idx="11">
                  <c:v>50.522552857142728</c:v>
                </c:pt>
                <c:pt idx="12">
                  <c:v>58.755672714285993</c:v>
                </c:pt>
                <c:pt idx="13">
                  <c:v>67.521572857143383</c:v>
                </c:pt>
                <c:pt idx="14">
                  <c:v>77.020045857143487</c:v>
                </c:pt>
                <c:pt idx="15">
                  <c:v>86.601765857143164</c:v>
                </c:pt>
                <c:pt idx="16">
                  <c:v>97.25737114285721</c:v>
                </c:pt>
                <c:pt idx="17">
                  <c:v>107.58831328571478</c:v>
                </c:pt>
                <c:pt idx="18">
                  <c:v>118.41873700000042</c:v>
                </c:pt>
                <c:pt idx="19">
                  <c:v>129.90681142857193</c:v>
                </c:pt>
                <c:pt idx="20">
                  <c:v>142.88500557142879</c:v>
                </c:pt>
                <c:pt idx="21">
                  <c:v>157.08692928571463</c:v>
                </c:pt>
                <c:pt idx="22">
                  <c:v>173.73631242857164</c:v>
                </c:pt>
                <c:pt idx="23">
                  <c:v>191.159891714286</c:v>
                </c:pt>
                <c:pt idx="24">
                  <c:v>210.46485142857136</c:v>
                </c:pt>
                <c:pt idx="25">
                  <c:v>231.95088028571445</c:v>
                </c:pt>
                <c:pt idx="26">
                  <c:v>254.92702885714289</c:v>
                </c:pt>
                <c:pt idx="27">
                  <c:v>280.05927257142912</c:v>
                </c:pt>
                <c:pt idx="28">
                  <c:v>306.6982855714291</c:v>
                </c:pt>
                <c:pt idx="29">
                  <c:v>333.79515642857132</c:v>
                </c:pt>
                <c:pt idx="30">
                  <c:v>362.64853742857167</c:v>
                </c:pt>
                <c:pt idx="31">
                  <c:v>393.64968871428528</c:v>
                </c:pt>
                <c:pt idx="32">
                  <c:v>422.52804371428556</c:v>
                </c:pt>
                <c:pt idx="33">
                  <c:v>457.87468400000034</c:v>
                </c:pt>
                <c:pt idx="34">
                  <c:v>493.02153171428563</c:v>
                </c:pt>
                <c:pt idx="35">
                  <c:v>529.14236828571438</c:v>
                </c:pt>
                <c:pt idx="36">
                  <c:v>566.67007785714304</c:v>
                </c:pt>
                <c:pt idx="37">
                  <c:v>603.61505885714314</c:v>
                </c:pt>
                <c:pt idx="38">
                  <c:v>639.3279855714286</c:v>
                </c:pt>
                <c:pt idx="39">
                  <c:v>677.19700728571434</c:v>
                </c:pt>
                <c:pt idx="40">
                  <c:v>709.64665500000001</c:v>
                </c:pt>
                <c:pt idx="41">
                  <c:v>741.69671742857145</c:v>
                </c:pt>
                <c:pt idx="42">
                  <c:v>772.90598600000021</c:v>
                </c:pt>
                <c:pt idx="43">
                  <c:v>802.89152485714294</c:v>
                </c:pt>
                <c:pt idx="44">
                  <c:v>832.46082914285762</c:v>
                </c:pt>
                <c:pt idx="45">
                  <c:v>862.79600514285767</c:v>
                </c:pt>
                <c:pt idx="46">
                  <c:v>892.51515400000017</c:v>
                </c:pt>
                <c:pt idx="47">
                  <c:v>922.39247185714294</c:v>
                </c:pt>
                <c:pt idx="48">
                  <c:v>952.11162071428589</c:v>
                </c:pt>
                <c:pt idx="49">
                  <c:v>981.59767814285715</c:v>
                </c:pt>
                <c:pt idx="50">
                  <c:v>1011.0254627142858</c:v>
                </c:pt>
                <c:pt idx="51">
                  <c:v>1040.8778067142862</c:v>
                </c:pt>
                <c:pt idx="52">
                  <c:v>1070.3388901428575</c:v>
                </c:pt>
                <c:pt idx="53">
                  <c:v>1100.1912340000003</c:v>
                </c:pt>
                <c:pt idx="54">
                  <c:v>1131.4005025714282</c:v>
                </c:pt>
                <c:pt idx="55">
                  <c:v>1163.3673179999996</c:v>
                </c:pt>
                <c:pt idx="56">
                  <c:v>1197.3070854285706</c:v>
                </c:pt>
                <c:pt idx="57">
                  <c:v>1232.520530714286</c:v>
                </c:pt>
                <c:pt idx="58">
                  <c:v>1271.2053722857136</c:v>
                </c:pt>
                <c:pt idx="59">
                  <c:v>1312.1378805714285</c:v>
                </c:pt>
                <c:pt idx="60">
                  <c:v>1357.2493839999997</c:v>
                </c:pt>
                <c:pt idx="61">
                  <c:v>1405.7407122857139</c:v>
                </c:pt>
                <c:pt idx="62">
                  <c:v>1456.0801221428574</c:v>
                </c:pt>
                <c:pt idx="63">
                  <c:v>1510.7983197142858</c:v>
                </c:pt>
                <c:pt idx="64">
                  <c:v>1570.3198642857142</c:v>
                </c:pt>
                <c:pt idx="65">
                  <c:v>1631.1900087142858</c:v>
                </c:pt>
                <c:pt idx="66">
                  <c:v>1696.2474729999994</c:v>
                </c:pt>
                <c:pt idx="67">
                  <c:v>1764.7596844285708</c:v>
                </c:pt>
                <c:pt idx="68">
                  <c:v>1836.6184217142854</c:v>
                </c:pt>
                <c:pt idx="69">
                  <c:v>1916.2191221428566</c:v>
                </c:pt>
                <c:pt idx="70">
                  <c:v>2001.6804054285712</c:v>
                </c:pt>
                <c:pt idx="71">
                  <c:v>2092.6026864285714</c:v>
                </c:pt>
                <c:pt idx="72">
                  <c:v>2189.8267590000005</c:v>
                </c:pt>
                <c:pt idx="73">
                  <c:v>2294.6845737142867</c:v>
                </c:pt>
                <c:pt idx="74">
                  <c:v>2406.7515712857148</c:v>
                </c:pt>
                <c:pt idx="75">
                  <c:v>2525.6031924285717</c:v>
                </c:pt>
                <c:pt idx="76">
                  <c:v>2651.0396445714287</c:v>
                </c:pt>
                <c:pt idx="77">
                  <c:v>2783.1608240000005</c:v>
                </c:pt>
                <c:pt idx="78">
                  <c:v>2922.1581985714274</c:v>
                </c:pt>
                <c:pt idx="79">
                  <c:v>3070.7372931428572</c:v>
                </c:pt>
                <c:pt idx="80">
                  <c:v>3225.1186977142861</c:v>
                </c:pt>
                <c:pt idx="81">
                  <c:v>3385.876816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1.4719060758105926</c:v>
                </c:pt>
                <c:pt idx="3">
                  <c:v>5.133324049870688</c:v>
                </c:pt>
                <c:pt idx="4">
                  <c:v>10.659644799087307</c:v>
                </c:pt>
                <c:pt idx="5">
                  <c:v>17.901652198208769</c:v>
                </c:pt>
                <c:pt idx="6">
                  <c:v>26.762379009302531</c:v>
                </c:pt>
                <c:pt idx="7">
                  <c:v>37.170698259567487</c:v>
                </c:pt>
                <c:pt idx="8">
                  <c:v>49.070822302804679</c:v>
                </c:pt>
                <c:pt idx="9">
                  <c:v>62.41706401138007</c:v>
                </c:pt>
                <c:pt idx="10">
                  <c:v>77.170855235149645</c:v>
                </c:pt>
                <c:pt idx="11">
                  <c:v>93.298893965292464</c:v>
                </c:pt>
                <c:pt idx="12">
                  <c:v>110.77191753663566</c:v>
                </c:pt>
                <c:pt idx="13">
                  <c:v>129.56385031664428</c:v>
                </c:pt>
                <c:pt idx="14">
                  <c:v>149.65118874021908</c:v>
                </c:pt>
                <c:pt idx="15">
                  <c:v>171.01254382290514</c:v>
                </c:pt>
                <c:pt idx="16">
                  <c:v>193.62829212685995</c:v>
                </c:pt>
                <c:pt idx="17">
                  <c:v>217.48030376294651</c:v>
                </c:pt>
                <c:pt idx="18">
                  <c:v>242.55172656077386</c:v>
                </c:pt>
                <c:pt idx="19">
                  <c:v>268.82681211750008</c:v>
                </c:pt>
                <c:pt idx="20">
                  <c:v>296.29077368157505</c:v>
                </c:pt>
                <c:pt idx="21">
                  <c:v>324.92966864993411</c:v>
                </c:pt>
                <c:pt idx="22">
                  <c:v>354.73030038158026</c:v>
                </c:pt>
                <c:pt idx="23">
                  <c:v>385.68013537341994</c:v>
                </c:pt>
                <c:pt idx="24">
                  <c:v>417.76723279958424</c:v>
                </c:pt>
                <c:pt idx="25">
                  <c:v>450.98018410797545</c:v>
                </c:pt>
                <c:pt idx="26">
                  <c:v>485.30806087779092</c:v>
                </c:pt>
                <c:pt idx="27">
                  <c:v>520.74036952232302</c:v>
                </c:pt>
                <c:pt idx="28">
                  <c:v>557.26701171015418</c:v>
                </c:pt>
                <c:pt idx="29">
                  <c:v>594.87824959854709</c:v>
                </c:pt>
                <c:pt idx="30">
                  <c:v>633.56467514409132</c:v>
                </c:pt>
                <c:pt idx="31">
                  <c:v>673.31718288966601</c:v>
                </c:pt>
                <c:pt idx="32">
                  <c:v>714.12694573276644</c:v>
                </c:pt>
                <c:pt idx="33">
                  <c:v>755.98539326421007</c:v>
                </c:pt>
                <c:pt idx="34">
                  <c:v>798.88419233458239</c:v>
                </c:pt>
                <c:pt idx="35">
                  <c:v>842.81522955995888</c:v>
                </c:pt>
                <c:pt idx="36">
                  <c:v>887.77059552377818</c:v>
                </c:pt>
                <c:pt idx="37">
                  <c:v>933.74257046795242</c:v>
                </c:pt>
                <c:pt idx="38">
                  <c:v>980.72361129686931</c:v>
                </c:pt>
                <c:pt idx="39">
                  <c:v>1028.7063397428483</c:v>
                </c:pt>
                <c:pt idx="40">
                  <c:v>1077.6835315627918</c:v>
                </c:pt>
                <c:pt idx="41">
                  <c:v>1127.6481066533479</c:v>
                </c:pt>
                <c:pt idx="42">
                  <c:v>1178.5931199865408</c:v>
                </c:pt>
                <c:pt idx="43">
                  <c:v>1230.5117532806612</c:v>
                </c:pt>
                <c:pt idx="44">
                  <c:v>1283.3973073318446</c:v>
                </c:pt>
                <c:pt idx="45">
                  <c:v>1337.2431949406937</c:v>
                </c:pt>
                <c:pt idx="46">
                  <c:v>1392.0429343764522</c:v>
                </c:pt>
                <c:pt idx="47">
                  <c:v>1447.7901433277164</c:v>
                </c:pt>
                <c:pt idx="48">
                  <c:v>1504.4785332946419</c:v>
                </c:pt>
                <c:pt idx="49">
                  <c:v>1562.1019043826236</c:v>
                </c:pt>
                <c:pt idx="50">
                  <c:v>1620.6541404617362</c:v>
                </c:pt>
                <c:pt idx="51">
                  <c:v>1680.1292046601543</c:v>
                </c:pt>
                <c:pt idx="52">
                  <c:v>1740.5211351631449</c:v>
                </c:pt>
                <c:pt idx="53">
                  <c:v>1801.8240412918965</c:v>
                </c:pt>
                <c:pt idx="54">
                  <c:v>1864.032099839455</c:v>
                </c:pt>
                <c:pt idx="55">
                  <c:v>1927.1395516429407</c:v>
                </c:pt>
                <c:pt idx="56">
                  <c:v>1991.1406983734607</c:v>
                </c:pt>
                <c:pt idx="57">
                  <c:v>2056.029899526749</c:v>
                </c:pt>
                <c:pt idx="58">
                  <c:v>2121.8015695993308</c:v>
                </c:pt>
                <c:pt idx="59">
                  <c:v>2188.4501754362964</c:v>
                </c:pt>
                <c:pt idx="60">
                  <c:v>2255.9702337380304</c:v>
                </c:pt>
                <c:pt idx="61">
                  <c:v>2324.3563087144075</c:v>
                </c:pt>
                <c:pt idx="62">
                  <c:v>2393.6030098760039</c:v>
                </c:pt>
                <c:pt idx="63">
                  <c:v>2463.7049899526646</c:v>
                </c:pt>
                <c:pt idx="64">
                  <c:v>2534.6569429307256</c:v>
                </c:pt>
                <c:pt idx="65">
                  <c:v>2606.4536022007546</c:v>
                </c:pt>
                <c:pt idx="66">
                  <c:v>2679.0897388085355</c:v>
                </c:pt>
                <c:pt idx="67">
                  <c:v>2752.5601598024346</c:v>
                </c:pt>
                <c:pt idx="68">
                  <c:v>2826.8597066709094</c:v>
                </c:pt>
                <c:pt idx="69">
                  <c:v>2901.9832538644491</c:v>
                </c:pt>
                <c:pt idx="70">
                  <c:v>2977.9257073965687</c:v>
                </c:pt>
                <c:pt idx="71">
                  <c:v>3054.6820035190422</c:v>
                </c:pt>
                <c:pt idx="72">
                  <c:v>3132.2471074667142</c:v>
                </c:pt>
                <c:pt idx="73">
                  <c:v>3210.6160122678311</c:v>
                </c:pt>
                <c:pt idx="74">
                  <c:v>3289.7837376158309</c:v>
                </c:pt>
                <c:pt idx="75">
                  <c:v>3369.7453287991561</c:v>
                </c:pt>
                <c:pt idx="76">
                  <c:v>3450.4958556856018</c:v>
                </c:pt>
                <c:pt idx="77">
                  <c:v>3532.0304117580899</c:v>
                </c:pt>
                <c:pt idx="78">
                  <c:v>3614.344113199033</c:v>
                </c:pt>
                <c:pt idx="79">
                  <c:v>3697.4320980205248</c:v>
                </c:pt>
                <c:pt idx="80">
                  <c:v>3781.2895252378248</c:v>
                </c:pt>
                <c:pt idx="81">
                  <c:v>3865.9115740837974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504"/>
        <c:axId val="8565720"/>
      </c:scatterChart>
      <c:valAx>
        <c:axId val="85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720"/>
        <c:crosses val="autoZero"/>
        <c:crossBetween val="midCat"/>
      </c:valAx>
      <c:valAx>
        <c:axId val="85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136" sqref="J5:J136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214</v>
      </c>
      <c r="G4">
        <v>129</v>
      </c>
      <c r="H4">
        <v>2967.311326</v>
      </c>
      <c r="I4">
        <v>2957.5714364285714</v>
      </c>
      <c r="J4">
        <v>3.1051099999999678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215</v>
      </c>
      <c r="G5">
        <v>130</v>
      </c>
      <c r="H5">
        <v>2973.1968820000002</v>
      </c>
      <c r="I5">
        <v>2960.9096377142855</v>
      </c>
      <c r="J5">
        <v>3.338201285714149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216</v>
      </c>
      <c r="G6">
        <v>131</v>
      </c>
      <c r="H6">
        <v>2977.3342539999999</v>
      </c>
      <c r="I6">
        <v>2964.5392031428573</v>
      </c>
      <c r="J6">
        <v>3.6295654285718228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217</v>
      </c>
      <c r="G7">
        <v>132</v>
      </c>
      <c r="H7">
        <v>2980.4227150000002</v>
      </c>
      <c r="I7">
        <v>2968.3019637142861</v>
      </c>
      <c r="J7">
        <v>3.7627605714287711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218</v>
      </c>
      <c r="G8">
        <v>133</v>
      </c>
      <c r="H8">
        <v>2986.5996359999999</v>
      </c>
      <c r="I8">
        <v>2972.5142577142856</v>
      </c>
      <c r="J8">
        <v>4.2122939999994742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219</v>
      </c>
      <c r="G9">
        <v>134</v>
      </c>
      <c r="H9">
        <v>2992.3686469999998</v>
      </c>
      <c r="I9">
        <v>2977.117812142857</v>
      </c>
      <c r="J9">
        <v>4.6035544285714423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220</v>
      </c>
      <c r="G10">
        <v>135</v>
      </c>
      <c r="H10">
        <v>2998.37075</v>
      </c>
      <c r="I10">
        <v>2982.2291728571427</v>
      </c>
      <c r="J10">
        <v>5.1113607142856381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221</v>
      </c>
      <c r="G11">
        <v>136</v>
      </c>
      <c r="H11">
        <v>3005.7714000000001</v>
      </c>
      <c r="I11">
        <v>2987.7234691428575</v>
      </c>
      <c r="J11">
        <v>5.4942962857148814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222</v>
      </c>
      <c r="G12">
        <v>137</v>
      </c>
      <c r="H12">
        <v>3014.1626889999998</v>
      </c>
      <c r="I12">
        <v>2993.5757272857145</v>
      </c>
      <c r="J12">
        <v>5.8522581428569538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223</v>
      </c>
      <c r="G13">
        <v>138</v>
      </c>
      <c r="H13">
        <v>3024.9431650000001</v>
      </c>
      <c r="I13">
        <v>3000.3770002857141</v>
      </c>
      <c r="J13">
        <v>6.8012729999995827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224</v>
      </c>
      <c r="G14">
        <v>139</v>
      </c>
      <c r="H14">
        <v>3034.4416379999998</v>
      </c>
      <c r="I14">
        <v>3008.0939892857141</v>
      </c>
      <c r="J14">
        <v>7.7169890000000123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225</v>
      </c>
      <c r="G15">
        <v>140</v>
      </c>
      <c r="H15">
        <v>3044.231475</v>
      </c>
      <c r="I15">
        <v>3016.3271091428574</v>
      </c>
      <c r="J15">
        <v>8.2331198571432651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226</v>
      </c>
      <c r="G16">
        <v>141</v>
      </c>
      <c r="H16">
        <v>3053.7299480000001</v>
      </c>
      <c r="I16">
        <v>3025.0930092857147</v>
      </c>
      <c r="J16">
        <v>8.7659001428573902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227</v>
      </c>
      <c r="G17">
        <v>142</v>
      </c>
      <c r="H17">
        <v>3064.8600609999999</v>
      </c>
      <c r="I17">
        <v>3034.5914822857148</v>
      </c>
      <c r="J17">
        <v>9.4984730000001036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228</v>
      </c>
      <c r="G18">
        <v>143</v>
      </c>
      <c r="H18">
        <v>3072.8434400000001</v>
      </c>
      <c r="I18">
        <v>3044.1732022857145</v>
      </c>
      <c r="J18">
        <v>9.5817199999996774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229</v>
      </c>
      <c r="G19">
        <v>144</v>
      </c>
      <c r="H19">
        <v>3088.7519259999999</v>
      </c>
      <c r="I19">
        <v>3054.8288075714286</v>
      </c>
      <c r="J19">
        <v>10.655605285714046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230</v>
      </c>
      <c r="G20">
        <v>145</v>
      </c>
      <c r="H20">
        <v>3097.2597599999999</v>
      </c>
      <c r="I20">
        <v>3065.1597497142861</v>
      </c>
      <c r="J20">
        <v>10.330942142857566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231</v>
      </c>
      <c r="G21">
        <v>146</v>
      </c>
      <c r="H21">
        <v>3110.2546040000002</v>
      </c>
      <c r="I21">
        <v>3075.9901734285718</v>
      </c>
      <c r="J21">
        <v>10.830423714285644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232</v>
      </c>
      <c r="G22">
        <v>147</v>
      </c>
      <c r="H22">
        <v>3124.6479960000001</v>
      </c>
      <c r="I22">
        <v>3087.4782478571433</v>
      </c>
      <c r="J22">
        <v>11.488074428571508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233</v>
      </c>
      <c r="G23">
        <v>148</v>
      </c>
      <c r="H23">
        <v>3144.577307</v>
      </c>
      <c r="I23">
        <v>3100.4564420000002</v>
      </c>
      <c r="J23">
        <v>12.978194142856864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234</v>
      </c>
      <c r="G24">
        <v>149</v>
      </c>
      <c r="H24">
        <v>3164.2735269999998</v>
      </c>
      <c r="I24">
        <v>3114.658365714286</v>
      </c>
      <c r="J24">
        <v>14.20192371428584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235</v>
      </c>
      <c r="G25">
        <v>150</v>
      </c>
      <c r="H25">
        <v>3189.389122</v>
      </c>
      <c r="I25">
        <v>3131.307748857143</v>
      </c>
      <c r="J25">
        <v>16.649383142857005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236</v>
      </c>
      <c r="G26">
        <v>151</v>
      </c>
      <c r="H26">
        <v>3210.716981</v>
      </c>
      <c r="I26">
        <v>3148.7313281428574</v>
      </c>
      <c r="J26">
        <v>17.423579285714368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237</v>
      </c>
      <c r="G27">
        <v>152</v>
      </c>
      <c r="H27">
        <v>3232.3944780000002</v>
      </c>
      <c r="I27">
        <v>3168.0362878571427</v>
      </c>
      <c r="J27">
        <v>19.30495971428536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238</v>
      </c>
      <c r="G28">
        <v>153</v>
      </c>
      <c r="H28">
        <v>3260.656806</v>
      </c>
      <c r="I28">
        <v>3189.5223167142858</v>
      </c>
      <c r="J28">
        <v>21.486028857143083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239</v>
      </c>
      <c r="G29">
        <v>154</v>
      </c>
      <c r="H29">
        <v>3285.4810360000001</v>
      </c>
      <c r="I29">
        <v>3212.4984652857142</v>
      </c>
      <c r="J29">
        <v>22.976148571428439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240</v>
      </c>
      <c r="G30">
        <v>155</v>
      </c>
      <c r="H30">
        <v>3320.503013</v>
      </c>
      <c r="I30">
        <v>3237.6307090000005</v>
      </c>
      <c r="J30">
        <v>25.132243714286233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241</v>
      </c>
      <c r="G31">
        <v>156</v>
      </c>
      <c r="H31">
        <v>3350.7466180000001</v>
      </c>
      <c r="I31">
        <v>3264.2697220000005</v>
      </c>
      <c r="J31">
        <v>26.639012999999977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242</v>
      </c>
      <c r="G32">
        <v>157</v>
      </c>
      <c r="H32">
        <v>3379.0672180000001</v>
      </c>
      <c r="I32">
        <v>3291.3665928571427</v>
      </c>
      <c r="J32">
        <v>27.096870857142221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243</v>
      </c>
      <c r="G33">
        <v>158</v>
      </c>
      <c r="H33">
        <v>3412.6906479999998</v>
      </c>
      <c r="I33">
        <v>3320.219973857143</v>
      </c>
      <c r="J33">
        <v>28.853381000000354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244</v>
      </c>
      <c r="G34">
        <v>159</v>
      </c>
      <c r="H34">
        <v>3449.4025369999999</v>
      </c>
      <c r="I34">
        <v>3351.2211251428566</v>
      </c>
      <c r="J34">
        <v>31.001151285713604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245</v>
      </c>
      <c r="G35">
        <v>160</v>
      </c>
      <c r="H35">
        <v>3462.8052910000001</v>
      </c>
      <c r="I35">
        <v>3380.0994801428569</v>
      </c>
      <c r="J35">
        <v>28.878355000000283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246</v>
      </c>
      <c r="G36">
        <v>161</v>
      </c>
      <c r="H36">
        <v>3532.907518</v>
      </c>
      <c r="I36">
        <v>3415.4461204285717</v>
      </c>
      <c r="J36">
        <v>35.346640285714784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247</v>
      </c>
      <c r="G37">
        <v>162</v>
      </c>
      <c r="H37">
        <v>3566.5309470000002</v>
      </c>
      <c r="I37">
        <v>3450.592968142857</v>
      </c>
      <c r="J37">
        <v>35.146847714285286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248</v>
      </c>
      <c r="G38">
        <v>163</v>
      </c>
      <c r="H38">
        <v>3603.592474</v>
      </c>
      <c r="I38">
        <v>3486.7138047142857</v>
      </c>
      <c r="J38">
        <v>36.120836571428754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249</v>
      </c>
      <c r="G39">
        <v>164</v>
      </c>
      <c r="H39">
        <v>3641.7611849999998</v>
      </c>
      <c r="I39">
        <v>3524.2415142857144</v>
      </c>
      <c r="J39">
        <v>37.527709571428659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250</v>
      </c>
      <c r="G40">
        <v>165</v>
      </c>
      <c r="H40">
        <v>3671.305515</v>
      </c>
      <c r="I40">
        <v>3561.1864952857145</v>
      </c>
      <c r="J40">
        <v>36.944981000000098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251</v>
      </c>
      <c r="G41">
        <v>166</v>
      </c>
      <c r="H41">
        <v>3699.393024</v>
      </c>
      <c r="I41">
        <v>3596.899422</v>
      </c>
      <c r="J41">
        <v>35.712926714285459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252</v>
      </c>
      <c r="G42">
        <v>167</v>
      </c>
      <c r="H42">
        <v>3727.8884429999998</v>
      </c>
      <c r="I42">
        <v>3634.7684437142857</v>
      </c>
      <c r="J42">
        <v>37.869021714285736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253</v>
      </c>
      <c r="G43">
        <v>168</v>
      </c>
      <c r="H43">
        <v>3760.0550520000002</v>
      </c>
      <c r="I43">
        <v>3667.2180914285714</v>
      </c>
      <c r="J43">
        <v>32.449647714285675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254</v>
      </c>
      <c r="G44">
        <v>169</v>
      </c>
      <c r="H44">
        <v>3790.8813839999998</v>
      </c>
      <c r="I44">
        <v>3699.2681538571428</v>
      </c>
      <c r="J44">
        <v>32.050062428571437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255</v>
      </c>
      <c r="G45">
        <v>170</v>
      </c>
      <c r="H45">
        <v>3822.057354</v>
      </c>
      <c r="I45">
        <v>3730.4774224285716</v>
      </c>
      <c r="J45">
        <v>31.209268571428765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256</v>
      </c>
      <c r="G46">
        <v>171</v>
      </c>
      <c r="H46">
        <v>3851.6599569999998</v>
      </c>
      <c r="I46">
        <v>3760.4629612857143</v>
      </c>
      <c r="J46">
        <v>29.985538857142728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257</v>
      </c>
      <c r="G47">
        <v>172</v>
      </c>
      <c r="H47">
        <v>3878.290645</v>
      </c>
      <c r="I47">
        <v>3790.032265571429</v>
      </c>
      <c r="J47">
        <v>29.569304285714679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258</v>
      </c>
      <c r="G48">
        <v>173</v>
      </c>
      <c r="H48">
        <v>3911.7392559999998</v>
      </c>
      <c r="I48">
        <v>3820.367441571429</v>
      </c>
      <c r="J48">
        <v>30.335176000000047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259</v>
      </c>
      <c r="G49">
        <v>174</v>
      </c>
      <c r="H49">
        <v>3935.9224850000001</v>
      </c>
      <c r="I49">
        <v>3850.0865904285715</v>
      </c>
      <c r="J49">
        <v>29.7191488571425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260</v>
      </c>
      <c r="G50">
        <v>175</v>
      </c>
      <c r="H50">
        <v>3969.196277</v>
      </c>
      <c r="I50">
        <v>3879.9639082857143</v>
      </c>
      <c r="J50">
        <v>29.877317857142771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261</v>
      </c>
      <c r="G51">
        <v>176</v>
      </c>
      <c r="H51">
        <v>3998.915426</v>
      </c>
      <c r="I51">
        <v>3909.6830571428573</v>
      </c>
      <c r="J51">
        <v>29.719148857142955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262</v>
      </c>
      <c r="G52">
        <v>177</v>
      </c>
      <c r="H52">
        <v>4028.4597560000002</v>
      </c>
      <c r="I52">
        <v>3939.1691145714285</v>
      </c>
      <c r="J52">
        <v>29.486057428571257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263</v>
      </c>
      <c r="G53">
        <v>178</v>
      </c>
      <c r="H53">
        <v>4057.6544490000001</v>
      </c>
      <c r="I53">
        <v>3968.5968991428572</v>
      </c>
      <c r="J53">
        <v>29.427784571428674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264</v>
      </c>
      <c r="G54">
        <v>179</v>
      </c>
      <c r="H54">
        <v>4087.2570529999998</v>
      </c>
      <c r="I54">
        <v>3998.4492431428575</v>
      </c>
      <c r="J54">
        <v>29.852344000000357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265</v>
      </c>
      <c r="G55">
        <v>180</v>
      </c>
      <c r="H55">
        <v>4117.96684</v>
      </c>
      <c r="I55">
        <v>4027.9103265714289</v>
      </c>
      <c r="J55">
        <v>29.461083428571328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266</v>
      </c>
      <c r="G56">
        <v>181</v>
      </c>
      <c r="H56">
        <v>4144.8888919999999</v>
      </c>
      <c r="I56">
        <v>4057.7626704285717</v>
      </c>
      <c r="J56">
        <v>29.852343857142841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267</v>
      </c>
      <c r="G57">
        <v>182</v>
      </c>
      <c r="H57">
        <v>4187.6611569999995</v>
      </c>
      <c r="I57">
        <v>4088.9719389999996</v>
      </c>
      <c r="J57">
        <v>31.209268571427856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268</v>
      </c>
      <c r="G58">
        <v>183</v>
      </c>
      <c r="H58">
        <v>4222.6831339999999</v>
      </c>
      <c r="I58">
        <v>4120.938754428571</v>
      </c>
      <c r="J58">
        <v>31.966815428571408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269</v>
      </c>
      <c r="G59">
        <v>184</v>
      </c>
      <c r="H59">
        <v>4266.0381280000001</v>
      </c>
      <c r="I59">
        <v>4154.878521857142</v>
      </c>
      <c r="J59">
        <v>33.939767428571031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270</v>
      </c>
      <c r="G60">
        <v>185</v>
      </c>
      <c r="H60">
        <v>4304.1485659999998</v>
      </c>
      <c r="I60">
        <v>4190.0919671428574</v>
      </c>
      <c r="J60">
        <v>35.213445285715352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271</v>
      </c>
      <c r="G61">
        <v>186</v>
      </c>
      <c r="H61">
        <v>4358.0509439999996</v>
      </c>
      <c r="I61">
        <v>4228.7768087142849</v>
      </c>
      <c r="J61">
        <v>38.684841571427569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272</v>
      </c>
      <c r="G62">
        <v>187</v>
      </c>
      <c r="H62">
        <v>4404.4943979999998</v>
      </c>
      <c r="I62">
        <v>4269.7093169999998</v>
      </c>
      <c r="J62">
        <v>40.932508285714903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273</v>
      </c>
      <c r="G63">
        <v>188</v>
      </c>
      <c r="H63">
        <v>4460.6694159999997</v>
      </c>
      <c r="I63">
        <v>4314.8208204285711</v>
      </c>
      <c r="J63">
        <v>45.111503428571268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274</v>
      </c>
      <c r="G64">
        <v>189</v>
      </c>
      <c r="H64">
        <v>4527.1004549999998</v>
      </c>
      <c r="I64">
        <v>4363.3121487142853</v>
      </c>
      <c r="J64">
        <v>48.491328285714189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275</v>
      </c>
      <c r="G65">
        <v>190</v>
      </c>
      <c r="H65">
        <v>4575.0590030000003</v>
      </c>
      <c r="I65">
        <v>4413.6515585714287</v>
      </c>
      <c r="J65">
        <v>50.339409857143437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276</v>
      </c>
      <c r="G66">
        <v>191</v>
      </c>
      <c r="H66">
        <v>4649.0655109999998</v>
      </c>
      <c r="I66">
        <v>4468.3697561428571</v>
      </c>
      <c r="J66">
        <v>54.718197571428391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277</v>
      </c>
      <c r="G67">
        <v>192</v>
      </c>
      <c r="H67">
        <v>4720.7993779999997</v>
      </c>
      <c r="I67">
        <v>4527.8913007142855</v>
      </c>
      <c r="J67">
        <v>59.521544571428421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278</v>
      </c>
      <c r="G68">
        <v>193</v>
      </c>
      <c r="H68">
        <v>4784.1419550000001</v>
      </c>
      <c r="I68">
        <v>4588.7614451428572</v>
      </c>
      <c r="J68">
        <v>60.870144428571621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279</v>
      </c>
      <c r="G69">
        <v>194</v>
      </c>
      <c r="H69">
        <v>4859.8966479999999</v>
      </c>
      <c r="I69">
        <v>4653.8189094285708</v>
      </c>
      <c r="J69">
        <v>65.05746428571365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280</v>
      </c>
      <c r="G70">
        <v>195</v>
      </c>
      <c r="H70">
        <v>4940.2548960000004</v>
      </c>
      <c r="I70">
        <v>4722.3311208571422</v>
      </c>
      <c r="J70">
        <v>68.512211428571391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281</v>
      </c>
      <c r="G71">
        <v>196</v>
      </c>
      <c r="H71">
        <v>5030.1116160000001</v>
      </c>
      <c r="I71">
        <v>4794.1898581428568</v>
      </c>
      <c r="J71">
        <v>71.858737285714597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282</v>
      </c>
      <c r="G72">
        <v>197</v>
      </c>
      <c r="H72">
        <v>5132.2639060000001</v>
      </c>
      <c r="I72">
        <v>4873.7905585714279</v>
      </c>
      <c r="J72">
        <v>79.600700428571145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283</v>
      </c>
      <c r="G73">
        <v>198</v>
      </c>
      <c r="H73">
        <v>5247.2944939999998</v>
      </c>
      <c r="I73">
        <v>4959.2518418571426</v>
      </c>
      <c r="J73">
        <v>85.461283285714671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284</v>
      </c>
      <c r="G74">
        <v>199</v>
      </c>
      <c r="H74">
        <v>5357.2553449999996</v>
      </c>
      <c r="I74">
        <v>5050.1741228571427</v>
      </c>
      <c r="J74">
        <v>90.922281000000112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285</v>
      </c>
      <c r="G75">
        <v>200</v>
      </c>
      <c r="H75">
        <v>5464.7104630000003</v>
      </c>
      <c r="I75">
        <v>5147.3981954285719</v>
      </c>
      <c r="J75">
        <v>97.224072571429133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286</v>
      </c>
      <c r="G76">
        <v>201</v>
      </c>
      <c r="H76">
        <v>5593.9013510000004</v>
      </c>
      <c r="I76">
        <v>5252.256010142858</v>
      </c>
      <c r="J76">
        <v>104.85781471428618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287</v>
      </c>
      <c r="G77">
        <v>202</v>
      </c>
      <c r="H77">
        <v>5724.7238790000001</v>
      </c>
      <c r="I77">
        <v>5364.3230077142862</v>
      </c>
      <c r="J77">
        <v>112.06699757142815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288</v>
      </c>
      <c r="G78">
        <v>203</v>
      </c>
      <c r="H78">
        <v>5862.072964</v>
      </c>
      <c r="I78">
        <v>5483.174628857143</v>
      </c>
      <c r="J78">
        <v>118.85162114285686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289</v>
      </c>
      <c r="G79">
        <v>204</v>
      </c>
      <c r="H79">
        <v>6010.3190709999999</v>
      </c>
      <c r="I79">
        <v>5608.611081</v>
      </c>
      <c r="J79">
        <v>125.43645214285698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290</v>
      </c>
      <c r="G80">
        <v>205</v>
      </c>
      <c r="H80">
        <v>6172.14275</v>
      </c>
      <c r="I80">
        <v>5740.7322604285719</v>
      </c>
      <c r="J80">
        <v>132.12117942857185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291</v>
      </c>
      <c r="G81">
        <v>206</v>
      </c>
      <c r="H81">
        <v>6330.2369669999998</v>
      </c>
      <c r="I81">
        <v>5879.7296349999988</v>
      </c>
      <c r="J81">
        <v>138.99737457142692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292</v>
      </c>
      <c r="G82">
        <v>207</v>
      </c>
      <c r="H82">
        <v>6504.7641249999997</v>
      </c>
      <c r="I82">
        <v>6028.3087295714286</v>
      </c>
      <c r="J82">
        <v>148.57909457142978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293</v>
      </c>
      <c r="G83">
        <v>208</v>
      </c>
      <c r="H83">
        <v>6674.571183</v>
      </c>
      <c r="I83">
        <v>6182.6901341428575</v>
      </c>
      <c r="J83">
        <v>154.3814045714289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294</v>
      </c>
      <c r="G84">
        <v>209</v>
      </c>
      <c r="H84">
        <v>6850.0307069999999</v>
      </c>
      <c r="I84">
        <v>6343.4482524285713</v>
      </c>
      <c r="J84">
        <v>160.75811828571386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295</v>
      </c>
      <c r="G85">
        <v>210</v>
      </c>
      <c r="H85">
        <v>7041.981444</v>
      </c>
      <c r="I85">
        <v>6512.0066067142852</v>
      </c>
      <c r="J85">
        <v>168.5583542857139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296</v>
      </c>
      <c r="G86">
        <v>211</v>
      </c>
      <c r="H86">
        <v>7231.4847229999996</v>
      </c>
      <c r="I86">
        <v>6686.4588427142853</v>
      </c>
      <c r="J86">
        <v>174.45223600000008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297</v>
      </c>
      <c r="G87">
        <v>212</v>
      </c>
      <c r="H87">
        <v>7454.3783389999999</v>
      </c>
      <c r="I87">
        <v>6869.6353554285715</v>
      </c>
      <c r="J87">
        <v>183.17651271428622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298</v>
      </c>
      <c r="G88">
        <v>213</v>
      </c>
      <c r="H88">
        <v>7685.5466980000001</v>
      </c>
      <c r="I88">
        <v>7063.2510312857139</v>
      </c>
      <c r="J88">
        <v>193.61567585714238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299</v>
      </c>
      <c r="G89">
        <v>214</v>
      </c>
      <c r="H89">
        <v>7918.8128800000004</v>
      </c>
      <c r="I89">
        <v>7265.2579962857135</v>
      </c>
      <c r="J89">
        <v>202.00696499999958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300</v>
      </c>
      <c r="G90">
        <v>215</v>
      </c>
      <c r="H90">
        <v>8185.6442180000004</v>
      </c>
      <c r="I90">
        <v>7481.1255727142852</v>
      </c>
      <c r="J90">
        <v>215.86757642857174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301</v>
      </c>
      <c r="G91">
        <v>216</v>
      </c>
      <c r="H91">
        <v>8449.5036409999993</v>
      </c>
      <c r="I91">
        <v>7709.621706142857</v>
      </c>
      <c r="J91">
        <v>228.49613342857174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302</v>
      </c>
      <c r="G92">
        <v>217</v>
      </c>
      <c r="H92">
        <v>8740.2268430000004</v>
      </c>
      <c r="I92">
        <v>7952.2281917142845</v>
      </c>
      <c r="J92">
        <v>242.60648557142758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303</v>
      </c>
      <c r="G93">
        <v>218</v>
      </c>
      <c r="H93">
        <v>9079.4913219999999</v>
      </c>
      <c r="I93">
        <v>8216.2291344285732</v>
      </c>
      <c r="J93">
        <v>264.00094271428861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304</v>
      </c>
      <c r="G94">
        <v>219</v>
      </c>
      <c r="H94">
        <v>9427.4384549999995</v>
      </c>
      <c r="I94">
        <v>8498.0948652857151</v>
      </c>
      <c r="J94">
        <v>281.8657308571419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305</v>
      </c>
      <c r="G95">
        <v>220</v>
      </c>
      <c r="H95">
        <v>9806.1536469999992</v>
      </c>
      <c r="I95">
        <v>8801.0387151428567</v>
      </c>
      <c r="J95">
        <v>302.94384985714169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306</v>
      </c>
      <c r="G96">
        <v>221</v>
      </c>
      <c r="H96">
        <v>10177.526460999999</v>
      </c>
      <c r="I96">
        <v>9123.7120838571427</v>
      </c>
      <c r="J96">
        <v>322.67336871428597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307</v>
      </c>
      <c r="G97">
        <v>222</v>
      </c>
      <c r="H97">
        <v>10576.404055999999</v>
      </c>
      <c r="I97">
        <v>9465.2492035714276</v>
      </c>
      <c r="J97">
        <v>341.53711971428493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308</v>
      </c>
      <c r="G98">
        <v>223</v>
      </c>
      <c r="H98">
        <v>11006.341076000001</v>
      </c>
      <c r="I98">
        <v>9830.511694285713</v>
      </c>
      <c r="J98">
        <v>365.26249071428538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309</v>
      </c>
      <c r="G99">
        <v>224</v>
      </c>
      <c r="H99">
        <v>11430.975267</v>
      </c>
      <c r="I99">
        <v>10214.904326285714</v>
      </c>
      <c r="J99">
        <v>384.39263200000096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310</v>
      </c>
      <c r="G100">
        <v>225</v>
      </c>
      <c r="H100">
        <v>11884.978969</v>
      </c>
      <c r="I100">
        <v>10615.688275857143</v>
      </c>
      <c r="J100">
        <v>400.78394957142882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311</v>
      </c>
      <c r="G101">
        <v>226</v>
      </c>
      <c r="H101">
        <v>12350.22933</v>
      </c>
      <c r="I101">
        <v>11033.229829428572</v>
      </c>
      <c r="J101">
        <v>417.54155357142918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312</v>
      </c>
      <c r="G102">
        <v>227</v>
      </c>
      <c r="H102">
        <v>12823.05516</v>
      </c>
      <c r="I102">
        <v>11464.215759857145</v>
      </c>
      <c r="J102">
        <v>430.98593042857283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313</v>
      </c>
      <c r="G103">
        <v>228</v>
      </c>
      <c r="H103">
        <v>13299.843543000001</v>
      </c>
      <c r="I103">
        <v>11910.261057285714</v>
      </c>
      <c r="J103">
        <v>446.04529742856903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314</v>
      </c>
      <c r="G104">
        <v>229</v>
      </c>
      <c r="H104">
        <v>13765.560087</v>
      </c>
      <c r="I104">
        <v>12365.854776000002</v>
      </c>
      <c r="J104">
        <v>455.59371871428812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315</v>
      </c>
      <c r="G105">
        <v>230</v>
      </c>
      <c r="H105">
        <v>14241.357832</v>
      </c>
      <c r="I105">
        <v>12828.000026857142</v>
      </c>
      <c r="J105">
        <v>462.14525085714013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316</v>
      </c>
      <c r="G106">
        <v>231</v>
      </c>
      <c r="H106">
        <v>14750.837278999999</v>
      </c>
      <c r="I106">
        <v>13302.266028571426</v>
      </c>
      <c r="J106">
        <v>474.26600171428436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317</v>
      </c>
      <c r="G107">
        <v>232</v>
      </c>
      <c r="H107">
        <v>15291.084785999999</v>
      </c>
      <c r="I107">
        <v>13788.852573857144</v>
      </c>
      <c r="J107">
        <v>486.58654528571788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318</v>
      </c>
      <c r="G108">
        <v>233</v>
      </c>
      <c r="H108">
        <v>15873.580102</v>
      </c>
      <c r="I108">
        <v>14292.188398428572</v>
      </c>
      <c r="J108">
        <v>503.33582457142802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319</v>
      </c>
      <c r="G109">
        <v>234</v>
      </c>
      <c r="H109">
        <v>16377.698447999999</v>
      </c>
      <c r="I109">
        <v>14799.99458242857</v>
      </c>
      <c r="J109">
        <v>507.8061839999973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320</v>
      </c>
      <c r="G110">
        <v>235</v>
      </c>
      <c r="H110">
        <v>16972.197969000001</v>
      </c>
      <c r="I110">
        <v>15324.616643285714</v>
      </c>
      <c r="J110">
        <v>524.62206085714388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321</v>
      </c>
      <c r="G111">
        <v>236</v>
      </c>
      <c r="H111">
        <v>17574.913961999999</v>
      </c>
      <c r="I111">
        <v>15868.810054000001</v>
      </c>
      <c r="J111">
        <v>544.19341071428789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322</v>
      </c>
      <c r="G112">
        <v>237</v>
      </c>
      <c r="H112">
        <v>18174.658039000002</v>
      </c>
      <c r="I112">
        <v>16430.71008357143</v>
      </c>
      <c r="J112">
        <v>561.9000295714286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323</v>
      </c>
      <c r="G113">
        <v>238</v>
      </c>
      <c r="H113">
        <v>18646.784595000001</v>
      </c>
      <c r="I113">
        <v>16987.273985857144</v>
      </c>
      <c r="J113">
        <v>556.56390228571399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324</v>
      </c>
      <c r="G114">
        <v>239</v>
      </c>
      <c r="H114">
        <v>19244.897033000001</v>
      </c>
      <c r="I114">
        <v>17552.104306857145</v>
      </c>
      <c r="J114">
        <v>564.83032100000128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325</v>
      </c>
      <c r="G115">
        <v>240</v>
      </c>
      <c r="H115">
        <v>19892.832749000001</v>
      </c>
      <c r="I115">
        <v>18126.283256428575</v>
      </c>
      <c r="J115">
        <v>574.17894957142926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326</v>
      </c>
      <c r="G116">
        <v>241</v>
      </c>
      <c r="H116">
        <v>20464.13968</v>
      </c>
      <c r="I116">
        <v>18710.060575285715</v>
      </c>
      <c r="J116">
        <v>583.77731885714093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327</v>
      </c>
      <c r="G117">
        <v>242</v>
      </c>
      <c r="H117">
        <v>20970.122757000001</v>
      </c>
      <c r="I117">
        <v>19281.192687857143</v>
      </c>
      <c r="J117">
        <v>571.13211257142757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328</v>
      </c>
      <c r="G118">
        <v>243</v>
      </c>
      <c r="H118">
        <v>21452.971516000001</v>
      </c>
      <c r="I118">
        <v>19835.200909857143</v>
      </c>
      <c r="J118">
        <v>554.00822200000039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329</v>
      </c>
      <c r="G119">
        <v>244</v>
      </c>
      <c r="H119">
        <v>21904.178122000001</v>
      </c>
      <c r="I119">
        <v>20367.989493142861</v>
      </c>
      <c r="J119">
        <v>532.78858328571732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330</v>
      </c>
      <c r="G120">
        <v>245</v>
      </c>
      <c r="H120">
        <v>22348.974716000001</v>
      </c>
      <c r="I120">
        <v>20896.87379614286</v>
      </c>
      <c r="J120">
        <v>528.88430299999891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331</v>
      </c>
      <c r="G121">
        <v>246</v>
      </c>
      <c r="H121">
        <v>22754.845052000001</v>
      </c>
      <c r="I121">
        <v>21398.294941714288</v>
      </c>
      <c r="J121">
        <v>501.4211455714285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332</v>
      </c>
      <c r="G122">
        <v>247</v>
      </c>
      <c r="H122">
        <v>23176.856964999999</v>
      </c>
      <c r="I122">
        <v>21867.441258285715</v>
      </c>
      <c r="J122">
        <v>469.14631657142672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333</v>
      </c>
      <c r="G123">
        <v>248</v>
      </c>
      <c r="H123">
        <v>23565.595085000001</v>
      </c>
      <c r="I123">
        <v>22310.506316142859</v>
      </c>
      <c r="J123">
        <v>443.06505785714398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334</v>
      </c>
      <c r="G124">
        <v>249</v>
      </c>
      <c r="H124">
        <v>23895.652456</v>
      </c>
      <c r="I124">
        <v>22728.439130285718</v>
      </c>
      <c r="J124">
        <v>417.93281414285957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335</v>
      </c>
      <c r="G125">
        <v>250</v>
      </c>
      <c r="H125">
        <v>24168.369351000001</v>
      </c>
      <c r="I125">
        <v>23116.353106714287</v>
      </c>
      <c r="J125">
        <v>387.91397642856828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336</v>
      </c>
      <c r="G126">
        <v>251</v>
      </c>
      <c r="H126">
        <v>24440.328698000001</v>
      </c>
      <c r="I126">
        <v>23478.66033185714</v>
      </c>
      <c r="J126">
        <v>362.30722514285299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337</v>
      </c>
      <c r="G127">
        <v>252</v>
      </c>
      <c r="H127">
        <v>24755.409949000001</v>
      </c>
      <c r="I127">
        <v>23822.436793714289</v>
      </c>
      <c r="J127">
        <v>343.77646185714912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338</v>
      </c>
      <c r="G128">
        <v>253</v>
      </c>
      <c r="H128">
        <v>25083.719133999999</v>
      </c>
      <c r="I128">
        <v>24155.133091142859</v>
      </c>
      <c r="J128">
        <v>332.69629742857069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339</v>
      </c>
      <c r="G129">
        <v>254</v>
      </c>
      <c r="H129">
        <v>25438.659006999998</v>
      </c>
      <c r="I129">
        <v>24478.247668571432</v>
      </c>
      <c r="J129">
        <v>323.11457742857237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340</v>
      </c>
      <c r="G130">
        <v>255</v>
      </c>
      <c r="H130">
        <v>25783.284586999998</v>
      </c>
      <c r="I130">
        <v>24795.060454571427</v>
      </c>
      <c r="J130">
        <v>316.81278599999496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341</v>
      </c>
      <c r="G131">
        <v>256</v>
      </c>
      <c r="H131">
        <v>26098.715474000001</v>
      </c>
      <c r="I131">
        <v>25109.78374285714</v>
      </c>
      <c r="J131">
        <v>314.72328828571335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342</v>
      </c>
      <c r="G132">
        <v>257</v>
      </c>
      <c r="H132">
        <v>26380.173295000001</v>
      </c>
      <c r="I132">
        <v>25425.755734857146</v>
      </c>
      <c r="J132">
        <v>315.97199200000614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343</v>
      </c>
      <c r="G133">
        <v>258</v>
      </c>
      <c r="H133">
        <v>26630.863055999998</v>
      </c>
      <c r="I133">
        <v>25738.68921457143</v>
      </c>
      <c r="J133">
        <v>312.93347971428375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344</v>
      </c>
      <c r="G134">
        <v>259</v>
      </c>
      <c r="H134">
        <v>26899.442578999999</v>
      </c>
      <c r="I134">
        <v>26044.979590285711</v>
      </c>
      <c r="J134">
        <v>306.29037571428125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345</v>
      </c>
      <c r="G135">
        <v>260</v>
      </c>
      <c r="H135">
        <v>27228.392766000001</v>
      </c>
      <c r="I135">
        <v>26351.361537714285</v>
      </c>
      <c r="J135">
        <v>306.38194742857377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346</v>
      </c>
      <c r="G136">
        <v>261</v>
      </c>
      <c r="H136">
        <v>27574.125530000001</v>
      </c>
      <c r="I136">
        <v>26656.428183857144</v>
      </c>
      <c r="J136">
        <v>305.0666461428591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347</v>
      </c>
      <c r="G137">
        <v>262</v>
      </c>
      <c r="H137">
        <v>27927.841673999999</v>
      </c>
      <c r="I137">
        <v>26962.793481999997</v>
      </c>
      <c r="J137">
        <v>306.36529814285313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6"/>
  <sheetViews>
    <sheetView topLeftCell="A103" zoomScale="80" zoomScaleNormal="80" workbookViewId="0">
      <selection activeCell="M115" sqref="M11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129</v>
      </c>
      <c r="B3">
        <f>A3-$A$3</f>
        <v>0</v>
      </c>
      <c r="C3" s="4">
        <f>Input!I4</f>
        <v>2957.5714364285714</v>
      </c>
      <c r="D3">
        <f>C3-$C$3</f>
        <v>0</v>
      </c>
      <c r="E3">
        <f t="shared" ref="E3:E34" si="0">(_Ac/(1+EXP(-1*(B3-_Muc)/_sc)))</f>
        <v>20.529101553207678</v>
      </c>
      <c r="F3">
        <f>(D3-E3)^2</f>
        <v>421.44401058191386</v>
      </c>
      <c r="G3">
        <f>(E3-$H$4)^2</f>
        <v>33754036.052798957</v>
      </c>
      <c r="H3" s="2" t="s">
        <v>11</v>
      </c>
      <c r="I3" s="16">
        <f>SUM(F3:F167)</f>
        <v>13334528.618607579</v>
      </c>
      <c r="J3">
        <f>1-(I3/I5)</f>
        <v>0.99822930369959328</v>
      </c>
      <c r="L3">
        <f>Input!J4</f>
        <v>3.1051099999999678</v>
      </c>
      <c r="M3">
        <f>L3-$L$3</f>
        <v>0</v>
      </c>
      <c r="N3">
        <f>_Ac*EXP(-1*(B3-_Muc)/_sc)*(1/_sc)*(1/(1+EXP(-1*(B3-_Muc)/_sc))^2)+$L$3</f>
        <v>4.4469611404422791</v>
      </c>
      <c r="O3">
        <f>(L3-N3)^2</f>
        <v>1.8005644831063312</v>
      </c>
      <c r="P3">
        <f>(N3-$Q$4)^2</f>
        <v>29451.553573838981</v>
      </c>
      <c r="Q3" s="1" t="s">
        <v>11</v>
      </c>
      <c r="R3" s="16">
        <f>SUM(O3:O167)</f>
        <v>162867.78869001364</v>
      </c>
      <c r="S3" s="5">
        <f>1-(R3/R5)</f>
        <v>0.96602092278695106</v>
      </c>
      <c r="V3">
        <f>COUNT(B3:B500)</f>
        <v>134</v>
      </c>
      <c r="X3">
        <v>30520.223897608677</v>
      </c>
      <c r="Y3">
        <v>111.66371064550327</v>
      </c>
      <c r="Z3">
        <v>15.288799371794109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130</v>
      </c>
      <c r="B4">
        <f t="shared" ref="B4:B67" si="1">A4-$A$3</f>
        <v>1</v>
      </c>
      <c r="C4" s="4">
        <f>Input!I5</f>
        <v>2960.9096377142855</v>
      </c>
      <c r="D4">
        <f t="shared" ref="D4:D67" si="2">C4-$C$3</f>
        <v>3.338201285714149</v>
      </c>
      <c r="E4">
        <f t="shared" si="0"/>
        <v>21.915745737346207</v>
      </c>
      <c r="F4">
        <f t="shared" ref="F4:F67" si="3">(D4-E4)^2</f>
        <v>345.12515785236502</v>
      </c>
      <c r="G4">
        <f t="shared" ref="G4:G67" si="4">(E4-$H$4)^2</f>
        <v>33737925.66276104</v>
      </c>
      <c r="H4">
        <f>AVERAGE(D3:D167)</f>
        <v>5830.3514785970146</v>
      </c>
      <c r="I4" t="s">
        <v>5</v>
      </c>
      <c r="J4" t="s">
        <v>6</v>
      </c>
      <c r="L4">
        <f>Input!J5</f>
        <v>3.338201285714149</v>
      </c>
      <c r="M4">
        <f t="shared" ref="M4:M67" si="5">L4-$L$3</f>
        <v>0.23309128571418114</v>
      </c>
      <c r="N4">
        <f t="shared" ref="N4:N34" si="6">_Ac*EXP(-1*(B4-_Muc)/_sc)*(1/_sc)*(1/(1+EXP(-1*(B4-_Muc)/_sc))^2)+$L$3</f>
        <v>4.5375317423254309</v>
      </c>
      <c r="O4">
        <f t="shared" ref="O4:O67" si="7">(L4-N4)^2</f>
        <v>1.4383935441554259</v>
      </c>
      <c r="P4">
        <f t="shared" ref="P4:P67" si="8">(N4-$Q$4)^2</f>
        <v>29420.47531080652</v>
      </c>
      <c r="Q4">
        <f>AVERAGE(M3:M167)</f>
        <v>176.06151056396575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131</v>
      </c>
      <c r="B5">
        <f t="shared" si="1"/>
        <v>2</v>
      </c>
      <c r="C5" s="4">
        <f>Input!I6</f>
        <v>2964.5392031428573</v>
      </c>
      <c r="D5">
        <f t="shared" si="2"/>
        <v>6.9677667142859718</v>
      </c>
      <c r="E5">
        <f t="shared" si="0"/>
        <v>23.39597936296596</v>
      </c>
      <c r="F5">
        <f t="shared" si="3"/>
        <v>269.88617083024917</v>
      </c>
      <c r="G5">
        <f t="shared" si="4"/>
        <v>33720732.170084566</v>
      </c>
      <c r="I5">
        <f>SUM(G3:G167)</f>
        <v>7530669497.3861437</v>
      </c>
      <c r="J5" s="5">
        <f>1-((1-J3)*(V3-1)/(V3-1-1))</f>
        <v>0.99821588933368111</v>
      </c>
      <c r="L5">
        <f>Input!J6</f>
        <v>3.6295654285718228</v>
      </c>
      <c r="M5">
        <f t="shared" si="5"/>
        <v>0.52445542857185501</v>
      </c>
      <c r="N5">
        <f t="shared" si="6"/>
        <v>4.6342061748234968</v>
      </c>
      <c r="O5">
        <f t="shared" si="7"/>
        <v>1.0093030290291205</v>
      </c>
      <c r="P5">
        <f t="shared" si="8"/>
        <v>29387.320690127628</v>
      </c>
      <c r="R5">
        <f>SUM(P3:P167)</f>
        <v>4793178.6866615666</v>
      </c>
      <c r="S5" s="5">
        <f>1-((1-S3)*(V3-1)/(V3-1-1))</f>
        <v>0.96576350553533707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132</v>
      </c>
      <c r="B6">
        <f t="shared" si="1"/>
        <v>3</v>
      </c>
      <c r="C6" s="4">
        <f>Input!I7</f>
        <v>2968.3019637142861</v>
      </c>
      <c r="D6">
        <f t="shared" si="2"/>
        <v>10.730527285714743</v>
      </c>
      <c r="E6">
        <f t="shared" si="0"/>
        <v>24.976109074838551</v>
      </c>
      <c r="F6">
        <f t="shared" si="3"/>
        <v>202.93660051061588</v>
      </c>
      <c r="G6">
        <f t="shared" si="4"/>
        <v>33702383.181054741</v>
      </c>
      <c r="L6">
        <f>Input!J7</f>
        <v>3.7627605714287711</v>
      </c>
      <c r="M6">
        <f t="shared" si="5"/>
        <v>0.65765057142880323</v>
      </c>
      <c r="N6">
        <f t="shared" si="6"/>
        <v>4.7373944825257546</v>
      </c>
      <c r="O6">
        <f t="shared" si="7"/>
        <v>0.94991126066020271</v>
      </c>
      <c r="P6">
        <f t="shared" si="8"/>
        <v>29351.952751086726</v>
      </c>
      <c r="V6" s="19" t="s">
        <v>17</v>
      </c>
      <c r="W6" s="20">
        <f>SQRT((S5-J5)^2)</f>
        <v>3.2452383798344031E-2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133</v>
      </c>
      <c r="B7">
        <f t="shared" si="1"/>
        <v>4</v>
      </c>
      <c r="C7" s="4">
        <f>Input!I8</f>
        <v>2972.5142577142856</v>
      </c>
      <c r="D7">
        <f t="shared" si="2"/>
        <v>14.942821285714217</v>
      </c>
      <c r="E7">
        <f t="shared" si="0"/>
        <v>26.662865098378667</v>
      </c>
      <c r="F7">
        <f t="shared" si="3"/>
        <v>137.35942697077425</v>
      </c>
      <c r="G7">
        <f t="shared" si="4"/>
        <v>33682801.522453725</v>
      </c>
      <c r="L7">
        <f>Input!J8</f>
        <v>4.2122939999994742</v>
      </c>
      <c r="M7">
        <f t="shared" si="5"/>
        <v>1.1071839999995063</v>
      </c>
      <c r="N7">
        <f t="shared" si="6"/>
        <v>4.8475340729662815</v>
      </c>
      <c r="O7">
        <f t="shared" si="7"/>
        <v>0.40352995030287464</v>
      </c>
      <c r="P7">
        <f t="shared" si="8"/>
        <v>29314.22574586052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134</v>
      </c>
      <c r="B8">
        <f t="shared" si="1"/>
        <v>5</v>
      </c>
      <c r="C8" s="4">
        <f>Input!I9</f>
        <v>2977.117812142857</v>
      </c>
      <c r="D8">
        <f t="shared" si="2"/>
        <v>19.546375714285659</v>
      </c>
      <c r="E8">
        <f t="shared" si="0"/>
        <v>28.463429493476966</v>
      </c>
      <c r="F8">
        <f t="shared" si="3"/>
        <v>79.513848100989961</v>
      </c>
      <c r="G8">
        <f t="shared" si="4"/>
        <v>33661904.934330456</v>
      </c>
      <c r="L8">
        <f>Input!J9</f>
        <v>4.6035544285714423</v>
      </c>
      <c r="M8">
        <f t="shared" si="5"/>
        <v>1.4984444285714744</v>
      </c>
      <c r="N8">
        <f t="shared" si="6"/>
        <v>4.9650915169930112</v>
      </c>
      <c r="O8">
        <f t="shared" si="7"/>
        <v>0.13070906630434537</v>
      </c>
      <c r="P8">
        <f t="shared" si="8"/>
        <v>29273.984610697302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135</v>
      </c>
      <c r="B9">
        <f t="shared" si="1"/>
        <v>6</v>
      </c>
      <c r="C9" s="4">
        <f>Input!I10</f>
        <v>2982.2291728571427</v>
      </c>
      <c r="D9">
        <f t="shared" si="2"/>
        <v>24.657736428571297</v>
      </c>
      <c r="E9">
        <f t="shared" si="0"/>
        <v>30.385466265579236</v>
      </c>
      <c r="F9">
        <f t="shared" si="3"/>
        <v>32.806889085750988</v>
      </c>
      <c r="G9">
        <f t="shared" si="4"/>
        <v>33639605.744199812</v>
      </c>
      <c r="L9">
        <f>Input!J10</f>
        <v>5.1113607142856381</v>
      </c>
      <c r="M9">
        <f t="shared" si="5"/>
        <v>2.0062507142856703</v>
      </c>
      <c r="N9">
        <f t="shared" si="6"/>
        <v>5.0905644640008738</v>
      </c>
      <c r="O9">
        <f t="shared" si="7"/>
        <v>4.3248402590655854E-4</v>
      </c>
      <c r="P9">
        <f t="shared" si="8"/>
        <v>29231.0644103171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136</v>
      </c>
      <c r="B10">
        <f t="shared" si="1"/>
        <v>7</v>
      </c>
      <c r="C10" s="4">
        <f>Input!I11</f>
        <v>2987.7234691428575</v>
      </c>
      <c r="D10">
        <f t="shared" si="2"/>
        <v>30.152032714286179</v>
      </c>
      <c r="E10">
        <f t="shared" si="0"/>
        <v>32.437153452258805</v>
      </c>
      <c r="F10">
        <f t="shared" si="3"/>
        <v>5.2217767871125593</v>
      </c>
      <c r="G10">
        <f t="shared" si="4"/>
        <v>33615810.52171877</v>
      </c>
      <c r="L10">
        <f>Input!J11</f>
        <v>5.4942962857148814</v>
      </c>
      <c r="M10">
        <f t="shared" si="5"/>
        <v>2.3891862857149135</v>
      </c>
      <c r="N10">
        <f t="shared" si="6"/>
        <v>5.2244836788485669</v>
      </c>
      <c r="O10">
        <f t="shared" si="7"/>
        <v>7.2798842823996374E-2</v>
      </c>
      <c r="P10">
        <f t="shared" si="8"/>
        <v>29185.28975494625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137</v>
      </c>
      <c r="B11">
        <f t="shared" si="1"/>
        <v>8</v>
      </c>
      <c r="C11" s="4">
        <f>Input!I12</f>
        <v>2993.5757272857145</v>
      </c>
      <c r="D11">
        <f t="shared" si="2"/>
        <v>36.004290857143133</v>
      </c>
      <c r="E11">
        <f t="shared" si="0"/>
        <v>34.627217310512712</v>
      </c>
      <c r="F11">
        <f t="shared" si="3"/>
        <v>1.8963315528292841</v>
      </c>
      <c r="G11">
        <f t="shared" si="4"/>
        <v>33590419.712864973</v>
      </c>
      <c r="L11">
        <f>Input!J12</f>
        <v>5.8522581428569538</v>
      </c>
      <c r="M11">
        <f t="shared" si="5"/>
        <v>2.7471481428569859</v>
      </c>
      <c r="N11">
        <f t="shared" si="6"/>
        <v>5.3674152076095201</v>
      </c>
      <c r="O11">
        <f t="shared" si="7"/>
        <v>0.23507267185934722</v>
      </c>
      <c r="P11">
        <f t="shared" si="8"/>
        <v>29136.474189524833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138</v>
      </c>
      <c r="B12">
        <f t="shared" si="1"/>
        <v>9</v>
      </c>
      <c r="C12" s="4">
        <f>Input!I13</f>
        <v>3000.3770002857141</v>
      </c>
      <c r="D12">
        <f t="shared" si="2"/>
        <v>42.805563857142715</v>
      </c>
      <c r="E12">
        <f t="shared" si="0"/>
        <v>36.964968737331361</v>
      </c>
      <c r="F12">
        <f t="shared" si="3"/>
        <v>34.112551353564207</v>
      </c>
      <c r="G12">
        <f t="shared" si="4"/>
        <v>33563327.252624162</v>
      </c>
      <c r="L12">
        <f>Input!J13</f>
        <v>6.8012729999995827</v>
      </c>
      <c r="M12">
        <f t="shared" si="5"/>
        <v>3.6961629999996148</v>
      </c>
      <c r="N12">
        <f t="shared" si="6"/>
        <v>5.5199626796434291</v>
      </c>
      <c r="O12">
        <f t="shared" si="7"/>
        <v>1.6417561370511888</v>
      </c>
      <c r="P12">
        <f t="shared" si="8"/>
        <v>29084.419554780601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139</v>
      </c>
      <c r="B13">
        <f t="shared" si="1"/>
        <v>10</v>
      </c>
      <c r="C13" s="4">
        <f>Input!I14</f>
        <v>3008.0939892857141</v>
      </c>
      <c r="D13">
        <f t="shared" si="2"/>
        <v>50.522552857142728</v>
      </c>
      <c r="E13">
        <f t="shared" si="0"/>
        <v>39.460342063746111</v>
      </c>
      <c r="F13">
        <f t="shared" si="3"/>
        <v>122.37250763754059</v>
      </c>
      <c r="G13">
        <f t="shared" si="4"/>
        <v>33534420.155179571</v>
      </c>
      <c r="L13">
        <f>Input!J14</f>
        <v>7.7169890000000123</v>
      </c>
      <c r="M13">
        <f t="shared" si="5"/>
        <v>4.6118790000000445</v>
      </c>
      <c r="N13">
        <f t="shared" si="6"/>
        <v>5.6827697538131421</v>
      </c>
      <c r="O13">
        <f t="shared" si="7"/>
        <v>4.1380479415570788</v>
      </c>
      <c r="P13">
        <f t="shared" si="8"/>
        <v>29028.915320053162</v>
      </c>
      <c r="S13" t="s">
        <v>23</v>
      </c>
      <c r="T13">
        <f>_Ac*0.8413</f>
        <v>25676.664365058183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140</v>
      </c>
      <c r="B14">
        <f t="shared" si="1"/>
        <v>11</v>
      </c>
      <c r="C14" s="4">
        <f>Input!I15</f>
        <v>3016.3271091428574</v>
      </c>
      <c r="D14">
        <f t="shared" si="2"/>
        <v>58.755672714285993</v>
      </c>
      <c r="E14">
        <f t="shared" si="0"/>
        <v>42.123936370553764</v>
      </c>
      <c r="F14">
        <f t="shared" si="3"/>
        <v>276.61465380742345</v>
      </c>
      <c r="G14">
        <f t="shared" si="4"/>
        <v>33503578.080588978</v>
      </c>
      <c r="L14">
        <f>Input!J15</f>
        <v>8.2331198571432651</v>
      </c>
      <c r="M14">
        <f t="shared" si="5"/>
        <v>5.1280098571432973</v>
      </c>
      <c r="N14">
        <f t="shared" si="6"/>
        <v>5.8565227170101313</v>
      </c>
      <c r="O14">
        <f t="shared" si="7"/>
        <v>5.6482139664889903</v>
      </c>
      <c r="P14">
        <f t="shared" si="8"/>
        <v>28969.737887982308</v>
      </c>
      <c r="S14" t="s">
        <v>24</v>
      </c>
      <c r="T14">
        <f>_Ac*0.9772</f>
        <v>29824.362792743199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141</v>
      </c>
      <c r="B15">
        <f t="shared" si="1"/>
        <v>12</v>
      </c>
      <c r="C15" s="4">
        <f>Input!I16</f>
        <v>3025.0930092857147</v>
      </c>
      <c r="D15">
        <f t="shared" si="2"/>
        <v>67.521572857143383</v>
      </c>
      <c r="E15">
        <f t="shared" si="0"/>
        <v>44.96705948224821</v>
      </c>
      <c r="F15">
        <f t="shared" si="3"/>
        <v>508.70607357832523</v>
      </c>
      <c r="G15">
        <f t="shared" si="4"/>
        <v>33470672.876935903</v>
      </c>
      <c r="L15">
        <f>Input!J16</f>
        <v>8.7659001428573902</v>
      </c>
      <c r="M15">
        <f t="shared" si="5"/>
        <v>5.6607901428574223</v>
      </c>
      <c r="N15">
        <f t="shared" si="6"/>
        <v>6.0419532434875247</v>
      </c>
      <c r="O15">
        <f t="shared" si="7"/>
        <v>7.4198867105867041</v>
      </c>
      <c r="P15">
        <f t="shared" si="8"/>
        <v>28906.649871451387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142</v>
      </c>
      <c r="B16">
        <f t="shared" si="1"/>
        <v>13</v>
      </c>
      <c r="C16" s="4">
        <f>Input!I17</f>
        <v>3034.5914822857148</v>
      </c>
      <c r="D16">
        <f t="shared" si="2"/>
        <v>77.020045857143487</v>
      </c>
      <c r="E16">
        <f t="shared" si="0"/>
        <v>48.001774804353701</v>
      </c>
      <c r="F16">
        <f t="shared" si="3"/>
        <v>842.06005489317761</v>
      </c>
      <c r="G16">
        <f t="shared" si="4"/>
        <v>33435568.096951071</v>
      </c>
      <c r="L16">
        <f>Input!J17</f>
        <v>9.4984730000001036</v>
      </c>
      <c r="M16">
        <f t="shared" si="5"/>
        <v>6.3933630000001358</v>
      </c>
      <c r="N16">
        <f t="shared" si="6"/>
        <v>6.2398413238286485</v>
      </c>
      <c r="O16">
        <f t="shared" si="7"/>
        <v>10.618680400947987</v>
      </c>
      <c r="P16">
        <f t="shared" si="8"/>
        <v>28839.399343506531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143</v>
      </c>
      <c r="B17">
        <f t="shared" si="1"/>
        <v>14</v>
      </c>
      <c r="C17" s="4">
        <f>Input!I18</f>
        <v>3044.1732022857145</v>
      </c>
      <c r="D17">
        <f t="shared" si="2"/>
        <v>86.601765857143164</v>
      </c>
      <c r="E17">
        <f t="shared" si="0"/>
        <v>51.240951178342542</v>
      </c>
      <c r="F17">
        <f t="shared" si="3"/>
        <v>1250.3872147484815</v>
      </c>
      <c r="G17">
        <f t="shared" si="4"/>
        <v>33398118.488121323</v>
      </c>
      <c r="L17">
        <f>Input!J18</f>
        <v>9.5817199999996774</v>
      </c>
      <c r="M17">
        <f t="shared" si="5"/>
        <v>6.4766099999997095</v>
      </c>
      <c r="N17">
        <f t="shared" si="6"/>
        <v>6.4510183726973676</v>
      </c>
      <c r="O17">
        <f t="shared" si="7"/>
        <v>9.801292679193331</v>
      </c>
      <c r="P17">
        <f t="shared" si="8"/>
        <v>28767.719061364311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144</v>
      </c>
      <c r="B18">
        <f t="shared" si="1"/>
        <v>15</v>
      </c>
      <c r="C18" s="4">
        <f>Input!I19</f>
        <v>3054.8288075714286</v>
      </c>
      <c r="D18">
        <f t="shared" si="2"/>
        <v>97.25737114285721</v>
      </c>
      <c r="E18">
        <f t="shared" si="0"/>
        <v>54.698315937618844</v>
      </c>
      <c r="F18">
        <f t="shared" si="3"/>
        <v>1811.2731799625269</v>
      </c>
      <c r="G18">
        <f t="shared" si="4"/>
        <v>33358169.455337483</v>
      </c>
      <c r="L18">
        <f>Input!J19</f>
        <v>10.655605285714046</v>
      </c>
      <c r="M18">
        <f t="shared" si="5"/>
        <v>7.5504952857140779</v>
      </c>
      <c r="N18">
        <f t="shared" si="6"/>
        <v>6.6763705248188252</v>
      </c>
      <c r="O18">
        <f t="shared" si="7"/>
        <v>15.834309282316843</v>
      </c>
      <c r="P18">
        <f t="shared" si="8"/>
        <v>28691.325666081419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145</v>
      </c>
      <c r="B19">
        <f t="shared" si="1"/>
        <v>16</v>
      </c>
      <c r="C19" s="4">
        <f>Input!I20</f>
        <v>3065.1597497142861</v>
      </c>
      <c r="D19">
        <f t="shared" si="2"/>
        <v>107.58831328571478</v>
      </c>
      <c r="E19">
        <f t="shared" si="0"/>
        <v>58.388511357641001</v>
      </c>
      <c r="F19">
        <f t="shared" si="3"/>
        <v>2420.6205097616921</v>
      </c>
      <c r="G19">
        <f t="shared" si="4"/>
        <v>33315556.495182756</v>
      </c>
      <c r="L19">
        <f>Input!J20</f>
        <v>10.330942142857566</v>
      </c>
      <c r="M19">
        <f t="shared" si="5"/>
        <v>7.2258321428575982</v>
      </c>
      <c r="N19">
        <f t="shared" si="6"/>
        <v>6.9168421289195816</v>
      </c>
      <c r="O19">
        <f t="shared" si="7"/>
        <v>11.656078905171345</v>
      </c>
      <c r="P19">
        <f t="shared" si="8"/>
        <v>28609.918860001708</v>
      </c>
    </row>
    <row r="20" spans="1:35" ht="14.45" x14ac:dyDescent="0.3">
      <c r="A20">
        <f>Input!G21</f>
        <v>146</v>
      </c>
      <c r="B20">
        <f t="shared" si="1"/>
        <v>17</v>
      </c>
      <c r="C20" s="4">
        <f>Input!I21</f>
        <v>3075.9901734285718</v>
      </c>
      <c r="D20">
        <f t="shared" si="2"/>
        <v>118.41873700000042</v>
      </c>
      <c r="E20">
        <f t="shared" si="0"/>
        <v>62.327154703112789</v>
      </c>
      <c r="F20">
        <f t="shared" si="3"/>
        <v>3146.2656045685176</v>
      </c>
      <c r="G20">
        <f t="shared" si="4"/>
        <v>33270104.601031706</v>
      </c>
      <c r="L20">
        <f>Input!J21</f>
        <v>10.830423714285644</v>
      </c>
      <c r="M20">
        <f t="shared" si="5"/>
        <v>7.7253137142856758</v>
      </c>
      <c r="N20">
        <f t="shared" si="6"/>
        <v>7.1734394496075815</v>
      </c>
      <c r="O20">
        <f t="shared" si="7"/>
        <v>13.373533912102946</v>
      </c>
      <c r="P20">
        <f t="shared" si="8"/>
        <v>28523.180564728507</v>
      </c>
    </row>
    <row r="21" spans="1:35" ht="14.45" x14ac:dyDescent="0.3">
      <c r="A21">
        <f>Input!G22</f>
        <v>147</v>
      </c>
      <c r="B21">
        <f t="shared" si="1"/>
        <v>18</v>
      </c>
      <c r="C21" s="4">
        <f>Input!I22</f>
        <v>3087.4782478571433</v>
      </c>
      <c r="D21">
        <f t="shared" si="2"/>
        <v>129.90681142857193</v>
      </c>
      <c r="E21">
        <f t="shared" si="0"/>
        <v>66.530902085264842</v>
      </c>
      <c r="F21">
        <f t="shared" si="3"/>
        <v>4016.5058850910782</v>
      </c>
      <c r="G21">
        <f t="shared" si="4"/>
        <v>33221627.638220243</v>
      </c>
      <c r="L21">
        <f>Input!J22</f>
        <v>11.488074428571508</v>
      </c>
      <c r="M21">
        <f t="shared" si="5"/>
        <v>8.3829644285715403</v>
      </c>
      <c r="N21">
        <f t="shared" si="6"/>
        <v>7.4472345873867951</v>
      </c>
      <c r="O21">
        <f t="shared" si="7"/>
        <v>16.328386622105697</v>
      </c>
      <c r="P21">
        <f t="shared" si="8"/>
        <v>28430.774063105935</v>
      </c>
      <c r="T21">
        <f>24461*0.8413</f>
        <v>20579.0393</v>
      </c>
      <c r="U21">
        <v>123</v>
      </c>
    </row>
    <row r="22" spans="1:35" ht="14.45" x14ac:dyDescent="0.3">
      <c r="A22">
        <f>Input!G23</f>
        <v>148</v>
      </c>
      <c r="B22">
        <f t="shared" si="1"/>
        <v>19</v>
      </c>
      <c r="C22" s="4">
        <f>Input!I23</f>
        <v>3100.4564420000002</v>
      </c>
      <c r="D22">
        <f t="shared" si="2"/>
        <v>142.88500557142879</v>
      </c>
      <c r="E22">
        <f t="shared" si="0"/>
        <v>71.017516352529739</v>
      </c>
      <c r="F22">
        <f t="shared" si="3"/>
        <v>5164.9360066285717</v>
      </c>
      <c r="G22">
        <f t="shared" si="4"/>
        <v>33169927.688662756</v>
      </c>
      <c r="L22">
        <f>Input!J23</f>
        <v>12.978194142856864</v>
      </c>
      <c r="M22">
        <f t="shared" si="5"/>
        <v>9.8730841428568965</v>
      </c>
      <c r="N22">
        <f t="shared" si="6"/>
        <v>7.7393696271688874</v>
      </c>
      <c r="O22">
        <f t="shared" si="7"/>
        <v>27.445282306173365</v>
      </c>
      <c r="P22">
        <f t="shared" si="8"/>
        <v>28332.343129546909</v>
      </c>
    </row>
    <row r="23" spans="1:35" ht="14.45" x14ac:dyDescent="0.3">
      <c r="A23">
        <f>Input!G24</f>
        <v>149</v>
      </c>
      <c r="B23">
        <f t="shared" si="1"/>
        <v>20</v>
      </c>
      <c r="C23" s="4">
        <f>Input!I24</f>
        <v>3114.658365714286</v>
      </c>
      <c r="D23">
        <f t="shared" si="2"/>
        <v>157.08692928571463</v>
      </c>
      <c r="E23">
        <f t="shared" si="0"/>
        <v>75.805939248338234</v>
      </c>
      <c r="F23">
        <f t="shared" si="3"/>
        <v>6606.5993414560817</v>
      </c>
      <c r="G23">
        <f t="shared" si="4"/>
        <v>33114794.364437748</v>
      </c>
      <c r="L23">
        <f>Input!J24</f>
        <v>14.20192371428584</v>
      </c>
      <c r="M23">
        <f t="shared" si="5"/>
        <v>11.096813714285872</v>
      </c>
      <c r="N23">
        <f t="shared" si="6"/>
        <v>8.0510610257544055</v>
      </c>
      <c r="O23">
        <f t="shared" si="7"/>
        <v>37.833111813168145</v>
      </c>
      <c r="P23">
        <f t="shared" si="8"/>
        <v>28227.511154031865</v>
      </c>
    </row>
    <row r="24" spans="1:35" ht="14.45" x14ac:dyDescent="0.3">
      <c r="A24">
        <f>Input!G25</f>
        <v>150</v>
      </c>
      <c r="B24">
        <f t="shared" si="1"/>
        <v>21</v>
      </c>
      <c r="C24" s="4">
        <f>Input!I25</f>
        <v>3131.307748857143</v>
      </c>
      <c r="D24">
        <f t="shared" si="2"/>
        <v>173.73631242857164</v>
      </c>
      <c r="E24">
        <f t="shared" si="0"/>
        <v>80.916368080261762</v>
      </c>
      <c r="F24">
        <f t="shared" si="3"/>
        <v>8615.5420688233426</v>
      </c>
      <c r="G24">
        <f t="shared" si="4"/>
        <v>33056004.090042781</v>
      </c>
      <c r="L24">
        <f>Input!J25</f>
        <v>16.649383142857005</v>
      </c>
      <c r="M24">
        <f t="shared" si="5"/>
        <v>13.544273142857037</v>
      </c>
      <c r="N24">
        <f t="shared" si="6"/>
        <v>8.3836042487954821</v>
      </c>
      <c r="O24">
        <f t="shared" si="7"/>
        <v>68.32310072551293</v>
      </c>
      <c r="P24">
        <f t="shared" si="8"/>
        <v>28115.880266239019</v>
      </c>
    </row>
    <row r="25" spans="1:35" x14ac:dyDescent="0.25">
      <c r="A25">
        <f>Input!G26</f>
        <v>151</v>
      </c>
      <c r="B25">
        <f t="shared" si="1"/>
        <v>22</v>
      </c>
      <c r="C25" s="4">
        <f>Input!I26</f>
        <v>3148.7313281428574</v>
      </c>
      <c r="D25">
        <f t="shared" si="2"/>
        <v>191.159891714286</v>
      </c>
      <c r="E25">
        <f t="shared" si="0"/>
        <v>86.370337155224135</v>
      </c>
      <c r="F25">
        <f t="shared" si="3"/>
        <v>10980.850744686604</v>
      </c>
      <c r="G25">
        <f t="shared" si="4"/>
        <v>32993319.35323894</v>
      </c>
      <c r="L25">
        <f>Input!J26</f>
        <v>17.423579285714368</v>
      </c>
      <c r="M25">
        <f t="shared" si="5"/>
        <v>14.3184692857144</v>
      </c>
      <c r="N25">
        <f t="shared" si="6"/>
        <v>8.7383786677066446</v>
      </c>
      <c r="O25">
        <f t="shared" si="7"/>
        <v>75.432709775041744</v>
      </c>
      <c r="P25">
        <f t="shared" si="8"/>
        <v>27997.03046757292</v>
      </c>
    </row>
    <row r="26" spans="1:35" x14ac:dyDescent="0.25">
      <c r="A26">
        <f>Input!G27</f>
        <v>152</v>
      </c>
      <c r="B26">
        <f t="shared" si="1"/>
        <v>23</v>
      </c>
      <c r="C26" s="4">
        <f>Input!I27</f>
        <v>3168.0362878571427</v>
      </c>
      <c r="D26">
        <f t="shared" si="2"/>
        <v>210.46485142857136</v>
      </c>
      <c r="E26">
        <f t="shared" si="0"/>
        <v>92.190804245906733</v>
      </c>
      <c r="F26">
        <f t="shared" si="3"/>
        <v>13988.75023696718</v>
      </c>
      <c r="G26">
        <f t="shared" si="4"/>
        <v>32926487.924669567</v>
      </c>
      <c r="L26">
        <f>Input!J27</f>
        <v>19.30495971428536</v>
      </c>
      <c r="M26">
        <f t="shared" si="5"/>
        <v>16.199849714285392</v>
      </c>
      <c r="N26">
        <f t="shared" si="6"/>
        <v>9.1168527268429713</v>
      </c>
      <c r="O26">
        <f t="shared" si="7"/>
        <v>103.79752398757242</v>
      </c>
      <c r="P26">
        <f t="shared" si="8"/>
        <v>27870.518780353999</v>
      </c>
    </row>
    <row r="27" spans="1:35" x14ac:dyDescent="0.25">
      <c r="A27">
        <f>Input!G28</f>
        <v>153</v>
      </c>
      <c r="B27">
        <f t="shared" si="1"/>
        <v>24</v>
      </c>
      <c r="C27" s="4">
        <f>Input!I28</f>
        <v>3189.5223167142858</v>
      </c>
      <c r="D27">
        <f t="shared" si="2"/>
        <v>231.95088028571445</v>
      </c>
      <c r="E27">
        <f t="shared" si="0"/>
        <v>98.402242363668321</v>
      </c>
      <c r="F27">
        <f t="shared" si="3"/>
        <v>17835.238690833772</v>
      </c>
      <c r="G27">
        <f t="shared" si="4"/>
        <v>32855242.046756048</v>
      </c>
      <c r="L27">
        <f>Input!J28</f>
        <v>21.486028857143083</v>
      </c>
      <c r="M27">
        <f t="shared" si="5"/>
        <v>18.380918857143115</v>
      </c>
      <c r="N27">
        <f t="shared" si="6"/>
        <v>9.5205893909965162</v>
      </c>
      <c r="O27">
        <f t="shared" si="7"/>
        <v>143.17174161801782</v>
      </c>
      <c r="P27">
        <f t="shared" si="8"/>
        <v>27735.878425141153</v>
      </c>
    </row>
    <row r="28" spans="1:35" x14ac:dyDescent="0.25">
      <c r="A28">
        <f>Input!G29</f>
        <v>154</v>
      </c>
      <c r="B28">
        <f t="shared" si="1"/>
        <v>25</v>
      </c>
      <c r="C28" s="4">
        <f>Input!I29</f>
        <v>3212.4984652857142</v>
      </c>
      <c r="D28">
        <f t="shared" si="2"/>
        <v>254.92702885714289</v>
      </c>
      <c r="E28">
        <f t="shared" si="0"/>
        <v>105.03073712315815</v>
      </c>
      <c r="F28">
        <f t="shared" si="3"/>
        <v>22468.898275599866</v>
      </c>
      <c r="G28">
        <f t="shared" si="4"/>
        <v>32779297.592750747</v>
      </c>
      <c r="L28">
        <f>Input!J29</f>
        <v>22.976148571428439</v>
      </c>
      <c r="M28">
        <f t="shared" si="5"/>
        <v>19.871038571428471</v>
      </c>
      <c r="N28">
        <f t="shared" si="6"/>
        <v>9.9512518828504604</v>
      </c>
      <c r="O28">
        <f t="shared" si="7"/>
        <v>169.64793374812959</v>
      </c>
      <c r="P28">
        <f t="shared" si="8"/>
        <v>27592.618039107034</v>
      </c>
    </row>
    <row r="29" spans="1:35" x14ac:dyDescent="0.25">
      <c r="A29">
        <f>Input!G30</f>
        <v>155</v>
      </c>
      <c r="B29">
        <f t="shared" si="1"/>
        <v>26</v>
      </c>
      <c r="C29" s="4">
        <f>Input!I30</f>
        <v>3237.6307090000005</v>
      </c>
      <c r="D29">
        <f t="shared" si="2"/>
        <v>280.05927257142912</v>
      </c>
      <c r="E29">
        <f t="shared" si="0"/>
        <v>112.10408999316644</v>
      </c>
      <c r="F29">
        <f t="shared" si="3"/>
        <v>28208.94335489755</v>
      </c>
      <c r="G29">
        <f t="shared" si="4"/>
        <v>32698353.197274726</v>
      </c>
      <c r="L29">
        <f>Input!J30</f>
        <v>25.132243714286233</v>
      </c>
      <c r="M29">
        <f t="shared" si="5"/>
        <v>22.027133714286265</v>
      </c>
      <c r="N29">
        <f t="shared" si="6"/>
        <v>10.410609719450996</v>
      </c>
      <c r="O29">
        <f t="shared" si="7"/>
        <v>216.7265074778885</v>
      </c>
      <c r="P29">
        <f t="shared" si="8"/>
        <v>27440.220950599258</v>
      </c>
    </row>
    <row r="30" spans="1:35" x14ac:dyDescent="0.25">
      <c r="A30">
        <f>Input!G31</f>
        <v>156</v>
      </c>
      <c r="B30">
        <f t="shared" si="1"/>
        <v>27</v>
      </c>
      <c r="C30" s="4">
        <f>Input!I31</f>
        <v>3264.2697220000005</v>
      </c>
      <c r="D30">
        <f t="shared" si="2"/>
        <v>306.6982855714291</v>
      </c>
      <c r="E30">
        <f t="shared" si="0"/>
        <v>119.65192773694456</v>
      </c>
      <c r="F30">
        <f t="shared" si="3"/>
        <v>34986.339979146032</v>
      </c>
      <c r="G30">
        <f t="shared" si="4"/>
        <v>32612089.360193409</v>
      </c>
      <c r="L30">
        <f>Input!J31</f>
        <v>26.639012999999977</v>
      </c>
      <c r="M30">
        <f t="shared" si="5"/>
        <v>23.533903000000009</v>
      </c>
      <c r="N30">
        <f t="shared" si="6"/>
        <v>10.900545055980958</v>
      </c>
      <c r="O30">
        <f t="shared" si="7"/>
        <v>247.69937322491427</v>
      </c>
      <c r="P30">
        <f t="shared" si="8"/>
        <v>27278.144527529745</v>
      </c>
    </row>
    <row r="31" spans="1:35" x14ac:dyDescent="0.25">
      <c r="A31">
        <f>Input!G32</f>
        <v>157</v>
      </c>
      <c r="B31">
        <f t="shared" si="1"/>
        <v>28</v>
      </c>
      <c r="C31" s="4">
        <f>Input!I32</f>
        <v>3291.3665928571427</v>
      </c>
      <c r="D31">
        <f t="shared" si="2"/>
        <v>333.79515642857132</v>
      </c>
      <c r="E31">
        <f t="shared" si="0"/>
        <v>127.70581835303294</v>
      </c>
      <c r="F31">
        <f t="shared" si="3"/>
        <v>42472.815268413549</v>
      </c>
      <c r="G31">
        <f t="shared" si="4"/>
        <v>32520167.526299521</v>
      </c>
      <c r="L31">
        <f>Input!J32</f>
        <v>27.096870857142221</v>
      </c>
      <c r="M31">
        <f t="shared" si="5"/>
        <v>23.991760857142253</v>
      </c>
      <c r="N31">
        <f t="shared" si="6"/>
        <v>11.423059344114918</v>
      </c>
      <c r="O31">
        <f t="shared" si="7"/>
        <v>245.66836734590723</v>
      </c>
      <c r="P31">
        <f t="shared" si="8"/>
        <v>27105.819620071197</v>
      </c>
    </row>
    <row r="32" spans="1:35" x14ac:dyDescent="0.25">
      <c r="A32">
        <f>Input!G33</f>
        <v>158</v>
      </c>
      <c r="B32">
        <f t="shared" si="1"/>
        <v>29</v>
      </c>
      <c r="C32" s="4">
        <f>Input!I33</f>
        <v>3320.219973857143</v>
      </c>
      <c r="D32">
        <f t="shared" si="2"/>
        <v>362.64853742857167</v>
      </c>
      <c r="E32">
        <f t="shared" si="0"/>
        <v>136.29939383429809</v>
      </c>
      <c r="F32">
        <f t="shared" si="3"/>
        <v>51233.934805861085</v>
      </c>
      <c r="G32">
        <f t="shared" si="4"/>
        <v>32422229.14399064</v>
      </c>
      <c r="L32">
        <f>Input!J33</f>
        <v>28.853381000000354</v>
      </c>
      <c r="M32">
        <f t="shared" si="5"/>
        <v>25.748271000000386</v>
      </c>
      <c r="N32">
        <f t="shared" si="6"/>
        <v>11.980280310965647</v>
      </c>
      <c r="O32">
        <f t="shared" si="7"/>
        <v>284.70152686230352</v>
      </c>
      <c r="P32">
        <f t="shared" si="8"/>
        <v>26922.65012133804</v>
      </c>
    </row>
    <row r="33" spans="1:16" x14ac:dyDescent="0.25">
      <c r="A33">
        <f>Input!G34</f>
        <v>159</v>
      </c>
      <c r="B33">
        <f t="shared" si="1"/>
        <v>30</v>
      </c>
      <c r="C33" s="4">
        <f>Input!I34</f>
        <v>3351.2211251428566</v>
      </c>
      <c r="D33">
        <f t="shared" si="2"/>
        <v>393.64968871428528</v>
      </c>
      <c r="E33">
        <f t="shared" si="0"/>
        <v>145.46848006813494</v>
      </c>
      <c r="F33">
        <f t="shared" si="3"/>
        <v>61593.912325064004</v>
      </c>
      <c r="G33">
        <f t="shared" si="4"/>
        <v>32317894.706962705</v>
      </c>
      <c r="L33">
        <f>Input!J34</f>
        <v>31.001151285713604</v>
      </c>
      <c r="M33">
        <f t="shared" si="5"/>
        <v>27.896041285713636</v>
      </c>
      <c r="N33">
        <f t="shared" si="6"/>
        <v>12.574469263056795</v>
      </c>
      <c r="O33">
        <f t="shared" si="7"/>
        <v>339.54261036410367</v>
      </c>
      <c r="P33">
        <f t="shared" si="8"/>
        <v>26728.012673325116</v>
      </c>
    </row>
    <row r="34" spans="1:16" x14ac:dyDescent="0.25">
      <c r="A34">
        <f>Input!G35</f>
        <v>160</v>
      </c>
      <c r="B34">
        <f t="shared" si="1"/>
        <v>31</v>
      </c>
      <c r="C34" s="4">
        <f>Input!I35</f>
        <v>3380.0994801428569</v>
      </c>
      <c r="D34">
        <f t="shared" si="2"/>
        <v>422.52804371428556</v>
      </c>
      <c r="E34">
        <f t="shared" si="0"/>
        <v>155.25123420429023</v>
      </c>
      <c r="F34">
        <f t="shared" si="3"/>
        <v>71436.892901842351</v>
      </c>
      <c r="G34">
        <f t="shared" si="4"/>
        <v>32206762.783906363</v>
      </c>
      <c r="L34">
        <f>Input!J35</f>
        <v>28.878355000000283</v>
      </c>
      <c r="M34">
        <f t="shared" si="5"/>
        <v>25.773245000000315</v>
      </c>
      <c r="N34">
        <f t="shared" si="6"/>
        <v>13.208028717829189</v>
      </c>
      <c r="O34">
        <f t="shared" si="7"/>
        <v>245.55912578970216</v>
      </c>
      <c r="P34">
        <f t="shared" si="8"/>
        <v>26521.256549409929</v>
      </c>
    </row>
    <row r="35" spans="1:16" x14ac:dyDescent="0.25">
      <c r="A35">
        <f>Input!G36</f>
        <v>161</v>
      </c>
      <c r="B35">
        <f t="shared" si="1"/>
        <v>32</v>
      </c>
      <c r="C35" s="4">
        <f>Input!I36</f>
        <v>3415.4461204285717</v>
      </c>
      <c r="D35">
        <f t="shared" si="2"/>
        <v>457.87468400000034</v>
      </c>
      <c r="E35">
        <f t="shared" ref="E35:E66" si="9">(_Ac/(1+EXP(-1*(B35-_Muc)/_sc)))</f>
        <v>165.68828981814113</v>
      </c>
      <c r="F35">
        <f t="shared" si="3"/>
        <v>85372.888944996812</v>
      </c>
      <c r="G35">
        <f t="shared" si="4"/>
        <v>32088409.042306434</v>
      </c>
      <c r="L35">
        <f>Input!J36</f>
        <v>35.346640285714784</v>
      </c>
      <c r="M35">
        <f t="shared" si="5"/>
        <v>32.241530285714816</v>
      </c>
      <c r="N35">
        <f t="shared" ref="N35:N66" si="10">_Ac*EXP(-1*(B35-_Muc)/_sc)*(1/_sc)*(1/(1+EXP(-1*(B35-_Muc)/_sc))^2)+$L$3</f>
        <v>13.883510362857473</v>
      </c>
      <c r="O35">
        <f t="shared" si="7"/>
        <v>460.66594608545296</v>
      </c>
      <c r="P35">
        <f t="shared" si="8"/>
        <v>26301.703749230681</v>
      </c>
    </row>
    <row r="36" spans="1:16" x14ac:dyDescent="0.25">
      <c r="A36">
        <f>Input!G37</f>
        <v>162</v>
      </c>
      <c r="B36">
        <f t="shared" si="1"/>
        <v>33</v>
      </c>
      <c r="C36" s="4">
        <f>Input!I37</f>
        <v>3450.592968142857</v>
      </c>
      <c r="D36">
        <f t="shared" si="2"/>
        <v>493.02153171428563</v>
      </c>
      <c r="E36">
        <f t="shared" si="9"/>
        <v>176.82291019608601</v>
      </c>
      <c r="F36">
        <f t="shared" si="3"/>
        <v>99981.568250009645</v>
      </c>
      <c r="G36">
        <f t="shared" si="4"/>
        <v>31962385.273725454</v>
      </c>
      <c r="L36">
        <f>Input!J37</f>
        <v>35.146847714285286</v>
      </c>
      <c r="M36">
        <f t="shared" si="5"/>
        <v>32.041737714285318</v>
      </c>
      <c r="N36">
        <f t="shared" si="10"/>
        <v>14.603623340161947</v>
      </c>
      <c r="O36">
        <f t="shared" si="7"/>
        <v>422.02406768557535</v>
      </c>
      <c r="P36">
        <f t="shared" si="8"/>
        <v>26068.649346774546</v>
      </c>
    </row>
    <row r="37" spans="1:16" x14ac:dyDescent="0.25">
      <c r="A37">
        <f>Input!G38</f>
        <v>163</v>
      </c>
      <c r="B37">
        <f t="shared" si="1"/>
        <v>34</v>
      </c>
      <c r="C37" s="4">
        <f>Input!I38</f>
        <v>3486.7138047142857</v>
      </c>
      <c r="D37">
        <f t="shared" si="2"/>
        <v>529.14236828571438</v>
      </c>
      <c r="E37">
        <f t="shared" si="9"/>
        <v>188.70115006547618</v>
      </c>
      <c r="F37">
        <f t="shared" si="3"/>
        <v>115900.22306327983</v>
      </c>
      <c r="G37">
        <f t="shared" si="4"/>
        <v>31828218.429420017</v>
      </c>
      <c r="L37">
        <f>Input!J38</f>
        <v>36.120836571428754</v>
      </c>
      <c r="M37">
        <f t="shared" si="5"/>
        <v>33.015726571428786</v>
      </c>
      <c r="N37">
        <f t="shared" si="10"/>
        <v>15.371242849683471</v>
      </c>
      <c r="O37">
        <f t="shared" si="7"/>
        <v>430.54563961749136</v>
      </c>
      <c r="P37">
        <f t="shared" si="8"/>
        <v>25821.362138087708</v>
      </c>
    </row>
    <row r="38" spans="1:16" x14ac:dyDescent="0.25">
      <c r="A38">
        <f>Input!G39</f>
        <v>164</v>
      </c>
      <c r="B38">
        <f t="shared" si="1"/>
        <v>35</v>
      </c>
      <c r="C38" s="4">
        <f>Input!I39</f>
        <v>3524.2415142857144</v>
      </c>
      <c r="D38">
        <f t="shared" si="2"/>
        <v>566.67007785714304</v>
      </c>
      <c r="E38">
        <f t="shared" si="9"/>
        <v>201.37202608368187</v>
      </c>
      <c r="F38">
        <f t="shared" si="3"/>
        <v>133442.66662948631</v>
      </c>
      <c r="G38">
        <f t="shared" si="4"/>
        <v>31685409.676817302</v>
      </c>
      <c r="L38">
        <f>Input!J39</f>
        <v>37.527709571428659</v>
      </c>
      <c r="M38">
        <f t="shared" si="5"/>
        <v>34.422599571428691</v>
      </c>
      <c r="N38">
        <f t="shared" si="10"/>
        <v>16.189419062075864</v>
      </c>
      <c r="O38">
        <f t="shared" si="7"/>
        <v>455.3226418615356</v>
      </c>
      <c r="P38">
        <f t="shared" si="8"/>
        <v>25559.085641188653</v>
      </c>
    </row>
    <row r="39" spans="1:16" x14ac:dyDescent="0.25">
      <c r="A39">
        <f>Input!G40</f>
        <v>165</v>
      </c>
      <c r="B39">
        <f t="shared" si="1"/>
        <v>36</v>
      </c>
      <c r="C39" s="4">
        <f>Input!I40</f>
        <v>3561.1864952857145</v>
      </c>
      <c r="D39">
        <f t="shared" si="2"/>
        <v>603.61505885714314</v>
      </c>
      <c r="E39">
        <f t="shared" si="9"/>
        <v>214.88769638880618</v>
      </c>
      <c r="F39">
        <f t="shared" si="3"/>
        <v>151108.96233158986</v>
      </c>
      <c r="G39">
        <f t="shared" si="4"/>
        <v>31533433.489292119</v>
      </c>
      <c r="L39">
        <f>Input!J40</f>
        <v>36.944981000000098</v>
      </c>
      <c r="M39">
        <f t="shared" si="5"/>
        <v>33.83987100000013</v>
      </c>
      <c r="N39">
        <f t="shared" si="10"/>
        <v>17.061386326381658</v>
      </c>
      <c r="O39">
        <f t="shared" si="7"/>
        <v>395.35733714474759</v>
      </c>
      <c r="P39">
        <f t="shared" si="8"/>
        <v>25281.039507567177</v>
      </c>
    </row>
    <row r="40" spans="1:16" x14ac:dyDescent="0.25">
      <c r="A40">
        <f>Input!G41</f>
        <v>166</v>
      </c>
      <c r="B40">
        <f t="shared" si="1"/>
        <v>37</v>
      </c>
      <c r="C40" s="4">
        <f>Input!I41</f>
        <v>3596.899422</v>
      </c>
      <c r="D40">
        <f t="shared" si="2"/>
        <v>639.3279855714286</v>
      </c>
      <c r="E40">
        <f t="shared" si="9"/>
        <v>229.30364949751637</v>
      </c>
      <c r="F40">
        <f t="shared" si="3"/>
        <v>168119.95617285249</v>
      </c>
      <c r="G40">
        <f t="shared" si="4"/>
        <v>31371736.783860199</v>
      </c>
      <c r="L40">
        <f>Input!J41</f>
        <v>35.712926714285459</v>
      </c>
      <c r="M40">
        <f t="shared" si="5"/>
        <v>32.607816714285491</v>
      </c>
      <c r="N40">
        <f t="shared" si="10"/>
        <v>17.990572652806719</v>
      </c>
      <c r="O40">
        <f t="shared" si="7"/>
        <v>314.081833480412</v>
      </c>
      <c r="P40">
        <f t="shared" si="8"/>
        <v>24986.421412113494</v>
      </c>
    </row>
    <row r="41" spans="1:16" x14ac:dyDescent="0.25">
      <c r="A41">
        <f>Input!G42</f>
        <v>167</v>
      </c>
      <c r="B41">
        <f t="shared" si="1"/>
        <v>38</v>
      </c>
      <c r="C41" s="4">
        <f>Input!I42</f>
        <v>3634.7684437142857</v>
      </c>
      <c r="D41">
        <f t="shared" si="2"/>
        <v>677.19700728571434</v>
      </c>
      <c r="E41">
        <f t="shared" si="9"/>
        <v>244.67890281265502</v>
      </c>
      <c r="F41">
        <f t="shared" si="3"/>
        <v>187071.91069696826</v>
      </c>
      <c r="G41">
        <f t="shared" si="4"/>
        <v>31199738.123869482</v>
      </c>
      <c r="L41">
        <f>Input!J42</f>
        <v>37.869021714285736</v>
      </c>
      <c r="M41">
        <f t="shared" si="5"/>
        <v>34.763911714285769</v>
      </c>
      <c r="N41">
        <f t="shared" si="10"/>
        <v>18.980609444602074</v>
      </c>
      <c r="O41">
        <f t="shared" si="7"/>
        <v>356.77211806953636</v>
      </c>
      <c r="P41">
        <f t="shared" si="8"/>
        <v>24674.409496471311</v>
      </c>
    </row>
    <row r="42" spans="1:16" x14ac:dyDescent="0.25">
      <c r="A42">
        <f>Input!G43</f>
        <v>168</v>
      </c>
      <c r="B42">
        <f t="shared" si="1"/>
        <v>39</v>
      </c>
      <c r="C42" s="4">
        <f>Input!I43</f>
        <v>3667.2180914285714</v>
      </c>
      <c r="D42">
        <f t="shared" si="2"/>
        <v>709.64665500000001</v>
      </c>
      <c r="E42">
        <f t="shared" si="9"/>
        <v>261.07621097379331</v>
      </c>
      <c r="F42">
        <f t="shared" si="3"/>
        <v>201215.44325386823</v>
      </c>
      <c r="G42">
        <f t="shared" si="4"/>
        <v>31016827.006559703</v>
      </c>
      <c r="L42">
        <f>Input!J43</f>
        <v>32.449647714285675</v>
      </c>
      <c r="M42">
        <f t="shared" si="5"/>
        <v>29.344537714285707</v>
      </c>
      <c r="N42">
        <f t="shared" si="10"/>
        <v>20.03534144589317</v>
      </c>
      <c r="O42">
        <f t="shared" si="7"/>
        <v>154.11500012544943</v>
      </c>
      <c r="P42">
        <f t="shared" si="8"/>
        <v>24344.165449661385</v>
      </c>
    </row>
    <row r="43" spans="1:16" x14ac:dyDescent="0.25">
      <c r="A43">
        <f>Input!G44</f>
        <v>169</v>
      </c>
      <c r="B43">
        <f t="shared" si="1"/>
        <v>40</v>
      </c>
      <c r="C43" s="4">
        <f>Input!I44</f>
        <v>3699.2681538571428</v>
      </c>
      <c r="D43">
        <f t="shared" si="2"/>
        <v>741.69671742857145</v>
      </c>
      <c r="E43">
        <f t="shared" si="9"/>
        <v>278.56228424671286</v>
      </c>
      <c r="F43">
        <f t="shared" si="3"/>
        <v>214493.50319868143</v>
      </c>
      <c r="G43">
        <f t="shared" si="4"/>
        <v>30822363.258504774</v>
      </c>
      <c r="L43">
        <f>Input!J44</f>
        <v>32.050062428571437</v>
      </c>
      <c r="M43">
        <f t="shared" si="5"/>
        <v>28.944952428571469</v>
      </c>
      <c r="N43">
        <f t="shared" si="10"/>
        <v>21.158836864056024</v>
      </c>
      <c r="O43">
        <f t="shared" si="7"/>
        <v>118.61879429715407</v>
      </c>
      <c r="P43">
        <f t="shared" si="8"/>
        <v>23994.838319380709</v>
      </c>
    </row>
    <row r="44" spans="1:16" x14ac:dyDescent="0.25">
      <c r="A44">
        <f>Input!G45</f>
        <v>170</v>
      </c>
      <c r="B44">
        <f t="shared" si="1"/>
        <v>41</v>
      </c>
      <c r="C44" s="4">
        <f>Input!I45</f>
        <v>3730.4774224285716</v>
      </c>
      <c r="D44">
        <f t="shared" si="2"/>
        <v>772.90598600000021</v>
      </c>
      <c r="E44">
        <f t="shared" si="9"/>
        <v>297.20801710178159</v>
      </c>
      <c r="F44">
        <f t="shared" si="3"/>
        <v>226288.55761389056</v>
      </c>
      <c r="G44">
        <f t="shared" si="4"/>
        <v>30615676.565487452</v>
      </c>
      <c r="L44">
        <f>Input!J45</f>
        <v>31.209268571428765</v>
      </c>
      <c r="M44">
        <f t="shared" si="5"/>
        <v>28.104158571428798</v>
      </c>
      <c r="N44">
        <f t="shared" si="10"/>
        <v>22.355397615803476</v>
      </c>
      <c r="O44">
        <f t="shared" si="7"/>
        <v>78.391030898865083</v>
      </c>
      <c r="P44">
        <f t="shared" si="8"/>
        <v>23625.569157633221</v>
      </c>
    </row>
    <row r="45" spans="1:16" x14ac:dyDescent="0.25">
      <c r="A45">
        <f>Input!G46</f>
        <v>171</v>
      </c>
      <c r="B45">
        <f t="shared" si="1"/>
        <v>42</v>
      </c>
      <c r="C45" s="4">
        <f>Input!I46</f>
        <v>3760.4629612857143</v>
      </c>
      <c r="D45">
        <f t="shared" si="2"/>
        <v>802.89152485714294</v>
      </c>
      <c r="E45">
        <f t="shared" si="9"/>
        <v>317.08872707509124</v>
      </c>
      <c r="F45">
        <f t="shared" si="3"/>
        <v>236004.35833286901</v>
      </c>
      <c r="G45">
        <f t="shared" si="4"/>
        <v>30396066.167319093</v>
      </c>
      <c r="L45">
        <f>Input!J46</f>
        <v>29.985538857142728</v>
      </c>
      <c r="M45">
        <f t="shared" si="5"/>
        <v>26.880428857142761</v>
      </c>
      <c r="N45">
        <f t="shared" si="10"/>
        <v>23.629569635384215</v>
      </c>
      <c r="O45">
        <f t="shared" si="7"/>
        <v>40.398344747941529</v>
      </c>
      <c r="P45">
        <f t="shared" si="8"/>
        <v>23235.496615254568</v>
      </c>
    </row>
    <row r="46" spans="1:16" x14ac:dyDescent="0.25">
      <c r="A46">
        <f>Input!G47</f>
        <v>172</v>
      </c>
      <c r="B46">
        <f t="shared" si="1"/>
        <v>43</v>
      </c>
      <c r="C46" s="4">
        <f>Input!I47</f>
        <v>3790.032265571429</v>
      </c>
      <c r="D46">
        <f t="shared" si="2"/>
        <v>832.46082914285762</v>
      </c>
      <c r="E46">
        <f t="shared" si="9"/>
        <v>338.28440393864213</v>
      </c>
      <c r="F46">
        <f t="shared" si="3"/>
        <v>244210.3392276176</v>
      </c>
      <c r="G46">
        <f t="shared" si="4"/>
        <v>30162800.752546575</v>
      </c>
      <c r="L46">
        <f>Input!J47</f>
        <v>29.569304285714679</v>
      </c>
      <c r="M46">
        <f t="shared" si="5"/>
        <v>26.464194285714711</v>
      </c>
      <c r="N46">
        <f t="shared" si="10"/>
        <v>24.986153171073077</v>
      </c>
      <c r="O46">
        <f t="shared" si="7"/>
        <v>21.005274139640559</v>
      </c>
      <c r="P46">
        <f t="shared" si="8"/>
        <v>22823.763611390248</v>
      </c>
    </row>
    <row r="47" spans="1:16" x14ac:dyDescent="0.25">
      <c r="A47">
        <f>Input!G48</f>
        <v>173</v>
      </c>
      <c r="B47">
        <f t="shared" si="1"/>
        <v>44</v>
      </c>
      <c r="C47" s="4">
        <f>Input!I48</f>
        <v>3820.367441571429</v>
      </c>
      <c r="D47">
        <f t="shared" si="2"/>
        <v>862.79600514285767</v>
      </c>
      <c r="E47">
        <f t="shared" si="9"/>
        <v>360.87996912526273</v>
      </c>
      <c r="F47">
        <f t="shared" si="3"/>
        <v>251919.70721161566</v>
      </c>
      <c r="G47">
        <f t="shared" si="4"/>
        <v>29915118.592923205</v>
      </c>
      <c r="L47">
        <f>Input!J48</f>
        <v>30.335176000000047</v>
      </c>
      <c r="M47">
        <f t="shared" si="5"/>
        <v>27.230066000000079</v>
      </c>
      <c r="N47">
        <f t="shared" si="10"/>
        <v>26.430212982298237</v>
      </c>
      <c r="O47">
        <f t="shared" si="7"/>
        <v>15.248736169618828</v>
      </c>
      <c r="P47">
        <f t="shared" si="8"/>
        <v>22389.525215973543</v>
      </c>
    </row>
    <row r="48" spans="1:16" x14ac:dyDescent="0.25">
      <c r="A48">
        <f>Input!G49</f>
        <v>174</v>
      </c>
      <c r="B48">
        <f t="shared" si="1"/>
        <v>45</v>
      </c>
      <c r="C48" s="4">
        <f>Input!I49</f>
        <v>3850.0865904285715</v>
      </c>
      <c r="D48">
        <f t="shared" si="2"/>
        <v>892.51515400000017</v>
      </c>
      <c r="E48">
        <f t="shared" si="9"/>
        <v>384.96554525865412</v>
      </c>
      <c r="F48">
        <f t="shared" si="3"/>
        <v>257606.60533349347</v>
      </c>
      <c r="G48">
        <f t="shared" si="4"/>
        <v>29652227.962999288</v>
      </c>
      <c r="L48">
        <f>Input!J49</f>
        <v>29.7191488571425</v>
      </c>
      <c r="M48">
        <f t="shared" si="5"/>
        <v>26.614038857142532</v>
      </c>
      <c r="N48">
        <f t="shared" si="10"/>
        <v>27.967088334157332</v>
      </c>
      <c r="O48">
        <f t="shared" si="7"/>
        <v>3.0697160762030613</v>
      </c>
      <c r="P48">
        <f t="shared" si="8"/>
        <v>21931.957895580777</v>
      </c>
    </row>
    <row r="49" spans="1:16" x14ac:dyDescent="0.25">
      <c r="A49">
        <f>Input!G50</f>
        <v>175</v>
      </c>
      <c r="B49">
        <f t="shared" si="1"/>
        <v>46</v>
      </c>
      <c r="C49" s="4">
        <f>Input!I50</f>
        <v>3879.9639082857143</v>
      </c>
      <c r="D49">
        <f t="shared" si="2"/>
        <v>922.39247185714294</v>
      </c>
      <c r="E49">
        <f t="shared" si="9"/>
        <v>410.63673552711225</v>
      </c>
      <c r="F49">
        <f t="shared" si="3"/>
        <v>261893.93366669188</v>
      </c>
      <c r="G49">
        <f t="shared" si="4"/>
        <v>29373307.896249257</v>
      </c>
      <c r="L49">
        <f>Input!J50</f>
        <v>29.877317857142771</v>
      </c>
      <c r="M49">
        <f t="shared" si="5"/>
        <v>26.772207857142803</v>
      </c>
      <c r="N49">
        <f t="shared" si="10"/>
        <v>29.602402668564991</v>
      </c>
      <c r="O49">
        <f t="shared" si="7"/>
        <v>7.5578360910755898E-2</v>
      </c>
      <c r="P49">
        <f t="shared" si="8"/>
        <v>21450.270285516643</v>
      </c>
    </row>
    <row r="50" spans="1:16" x14ac:dyDescent="0.25">
      <c r="A50">
        <f>Input!G51</f>
        <v>176</v>
      </c>
      <c r="B50">
        <f t="shared" si="1"/>
        <v>47</v>
      </c>
      <c r="C50" s="4">
        <f>Input!I51</f>
        <v>3909.6830571428573</v>
      </c>
      <c r="D50">
        <f t="shared" si="2"/>
        <v>952.11162071428589</v>
      </c>
      <c r="E50">
        <f t="shared" si="9"/>
        <v>437.99491250911234</v>
      </c>
      <c r="F50">
        <f t="shared" si="3"/>
        <v>264315.98965572362</v>
      </c>
      <c r="G50">
        <f t="shared" si="4"/>
        <v>29077509.335831311</v>
      </c>
      <c r="L50">
        <f>Input!J51</f>
        <v>29.719148857142955</v>
      </c>
      <c r="M50">
        <f t="shared" si="5"/>
        <v>26.614038857142987</v>
      </c>
      <c r="N50">
        <f t="shared" si="10"/>
        <v>31.342072811690983</v>
      </c>
      <c r="O50">
        <f t="shared" si="7"/>
        <v>2.6338821622458104</v>
      </c>
      <c r="P50">
        <f t="shared" si="8"/>
        <v>20943.715663334529</v>
      </c>
    </row>
    <row r="51" spans="1:16" x14ac:dyDescent="0.25">
      <c r="A51">
        <f>Input!G52</f>
        <v>177</v>
      </c>
      <c r="B51">
        <f t="shared" si="1"/>
        <v>48</v>
      </c>
      <c r="C51" s="4">
        <f>Input!I52</f>
        <v>3939.1691145714285</v>
      </c>
      <c r="D51">
        <f t="shared" si="2"/>
        <v>981.59767814285715</v>
      </c>
      <c r="E51">
        <f t="shared" si="9"/>
        <v>467.14751590788194</v>
      </c>
      <c r="F51">
        <f t="shared" si="3"/>
        <v>264658.96942359232</v>
      </c>
      <c r="G51">
        <f t="shared" si="4"/>
        <v>28763956.745404419</v>
      </c>
      <c r="L51">
        <f>Input!J52</f>
        <v>29.486057428571257</v>
      </c>
      <c r="M51">
        <f t="shared" si="5"/>
        <v>26.380947428571289</v>
      </c>
      <c r="N51">
        <f t="shared" si="10"/>
        <v>33.192317555536619</v>
      </c>
      <c r="O51">
        <f t="shared" si="7"/>
        <v>13.736364128733296</v>
      </c>
      <c r="P51">
        <f t="shared" si="8"/>
        <v>20411.606310879775</v>
      </c>
    </row>
    <row r="52" spans="1:16" x14ac:dyDescent="0.25">
      <c r="A52">
        <f>Input!G53</f>
        <v>178</v>
      </c>
      <c r="B52">
        <f t="shared" si="1"/>
        <v>49</v>
      </c>
      <c r="C52" s="4">
        <f>Input!I53</f>
        <v>3968.5968991428572</v>
      </c>
      <c r="D52">
        <f t="shared" si="2"/>
        <v>1011.0254627142858</v>
      </c>
      <c r="E52">
        <f t="shared" si="9"/>
        <v>498.20835847805381</v>
      </c>
      <c r="F52">
        <f t="shared" si="3"/>
        <v>262981.38239723444</v>
      </c>
      <c r="G52">
        <f t="shared" si="4"/>
        <v>28431750.253431965</v>
      </c>
      <c r="L52">
        <f>Input!J53</f>
        <v>29.427784571428674</v>
      </c>
      <c r="M52">
        <f t="shared" si="5"/>
        <v>26.322674571428706</v>
      </c>
      <c r="N52">
        <f t="shared" si="10"/>
        <v>35.159665427308695</v>
      </c>
      <c r="O52">
        <f t="shared" si="7"/>
        <v>32.854458146003886</v>
      </c>
      <c r="P52">
        <f t="shared" si="8"/>
        <v>19853.329962914493</v>
      </c>
    </row>
    <row r="53" spans="1:16" x14ac:dyDescent="0.25">
      <c r="A53">
        <f>Input!G54</f>
        <v>179</v>
      </c>
      <c r="B53">
        <f t="shared" si="1"/>
        <v>50</v>
      </c>
      <c r="C53" s="4">
        <f>Input!I54</f>
        <v>3998.4492431428575</v>
      </c>
      <c r="D53">
        <f t="shared" si="2"/>
        <v>1040.8778067142862</v>
      </c>
      <c r="E53">
        <f t="shared" si="9"/>
        <v>531.29793922800172</v>
      </c>
      <c r="F53">
        <f t="shared" si="3"/>
        <v>259671.64134733923</v>
      </c>
      <c r="G53">
        <f t="shared" si="4"/>
        <v>28079968.413099267</v>
      </c>
      <c r="L53">
        <f>Input!J54</f>
        <v>29.852344000000357</v>
      </c>
      <c r="M53">
        <f t="shared" si="5"/>
        <v>26.74723400000039</v>
      </c>
      <c r="N53">
        <f t="shared" si="10"/>
        <v>37.25096143354714</v>
      </c>
      <c r="O53">
        <f t="shared" si="7"/>
        <v>54.739539927982378</v>
      </c>
      <c r="P53">
        <f t="shared" si="8"/>
        <v>19268.368549888361</v>
      </c>
    </row>
    <row r="54" spans="1:16" x14ac:dyDescent="0.25">
      <c r="A54">
        <f>Input!G55</f>
        <v>180</v>
      </c>
      <c r="B54">
        <f t="shared" si="1"/>
        <v>51</v>
      </c>
      <c r="C54" s="4">
        <f>Input!I55</f>
        <v>4027.9103265714289</v>
      </c>
      <c r="D54">
        <f t="shared" si="2"/>
        <v>1070.3388901428575</v>
      </c>
      <c r="E54">
        <f t="shared" si="9"/>
        <v>566.54376275398545</v>
      </c>
      <c r="F54">
        <f t="shared" si="3"/>
        <v>253809.53038076984</v>
      </c>
      <c r="G54">
        <f t="shared" si="4"/>
        <v>27707671.669368614</v>
      </c>
      <c r="L54">
        <f>Input!J55</f>
        <v>29.461083428571328</v>
      </c>
      <c r="M54">
        <f t="shared" si="5"/>
        <v>26.35597342857136</v>
      </c>
      <c r="N54">
        <f t="shared" si="10"/>
        <v>39.473372536630855</v>
      </c>
      <c r="O54">
        <f t="shared" si="7"/>
        <v>100.24593318336743</v>
      </c>
      <c r="P54">
        <f t="shared" si="8"/>
        <v>18656.319449774292</v>
      </c>
    </row>
    <row r="55" spans="1:16" x14ac:dyDescent="0.25">
      <c r="A55">
        <f>Input!G56</f>
        <v>181</v>
      </c>
      <c r="B55">
        <f t="shared" si="1"/>
        <v>52</v>
      </c>
      <c r="C55" s="4">
        <f>Input!I56</f>
        <v>4057.7626704285717</v>
      </c>
      <c r="D55">
        <f t="shared" si="2"/>
        <v>1100.1912340000003</v>
      </c>
      <c r="E55">
        <f t="shared" si="9"/>
        <v>604.08066330405416</v>
      </c>
      <c r="F55">
        <f t="shared" si="3"/>
        <v>246125.69835625743</v>
      </c>
      <c r="G55">
        <f t="shared" si="4"/>
        <v>27313906.634782951</v>
      </c>
      <c r="L55">
        <f>Input!J56</f>
        <v>29.852343857142841</v>
      </c>
      <c r="M55">
        <f t="shared" si="5"/>
        <v>26.747233857142874</v>
      </c>
      <c r="N55">
        <f t="shared" si="10"/>
        <v>41.834391589233739</v>
      </c>
      <c r="O55">
        <f t="shared" si="7"/>
        <v>143.56946785410463</v>
      </c>
      <c r="P55">
        <f t="shared" si="8"/>
        <v>18016.919468256863</v>
      </c>
    </row>
    <row r="56" spans="1:16" x14ac:dyDescent="0.25">
      <c r="A56">
        <f>Input!G57</f>
        <v>182</v>
      </c>
      <c r="B56">
        <f t="shared" si="1"/>
        <v>53</v>
      </c>
      <c r="C56" s="4">
        <f>Input!I57</f>
        <v>4088.9719389999996</v>
      </c>
      <c r="D56">
        <f t="shared" si="2"/>
        <v>1131.4005025714282</v>
      </c>
      <c r="E56">
        <f t="shared" si="9"/>
        <v>644.05113187805182</v>
      </c>
      <c r="F56">
        <f t="shared" si="3"/>
        <v>237509.40911523</v>
      </c>
      <c r="G56">
        <f t="shared" si="4"/>
        <v>26897711.286377233</v>
      </c>
      <c r="L56">
        <f>Input!J57</f>
        <v>31.209268571427856</v>
      </c>
      <c r="M56">
        <f t="shared" si="5"/>
        <v>28.104158571427888</v>
      </c>
      <c r="N56">
        <f t="shared" si="10"/>
        <v>44.34183941748234</v>
      </c>
      <c r="O56">
        <f t="shared" si="7"/>
        <v>172.46441702664021</v>
      </c>
      <c r="P56">
        <f t="shared" si="8"/>
        <v>17350.071766937737</v>
      </c>
    </row>
    <row r="57" spans="1:16" x14ac:dyDescent="0.25">
      <c r="A57">
        <f>Input!G58</f>
        <v>183</v>
      </c>
      <c r="B57">
        <f t="shared" si="1"/>
        <v>54</v>
      </c>
      <c r="C57" s="4">
        <f>Input!I58</f>
        <v>4120.938754428571</v>
      </c>
      <c r="D57">
        <f t="shared" si="2"/>
        <v>1163.3673179999996</v>
      </c>
      <c r="E57">
        <f t="shared" si="9"/>
        <v>686.60564434225319</v>
      </c>
      <c r="F57">
        <f t="shared" si="3"/>
        <v>227301.6934689355</v>
      </c>
      <c r="G57">
        <f t="shared" si="4"/>
        <v>26458121.207413211</v>
      </c>
      <c r="L57">
        <f>Input!J58</f>
        <v>31.966815428571408</v>
      </c>
      <c r="M57">
        <f t="shared" si="5"/>
        <v>28.86170542857144</v>
      </c>
      <c r="N57">
        <f t="shared" si="10"/>
        <v>47.00386470597978</v>
      </c>
      <c r="O57">
        <f t="shared" si="7"/>
        <v>226.11285097120762</v>
      </c>
      <c r="P57">
        <f t="shared" si="8"/>
        <v>16655.875954405321</v>
      </c>
    </row>
    <row r="58" spans="1:16" x14ac:dyDescent="0.25">
      <c r="A58">
        <f>Input!G59</f>
        <v>184</v>
      </c>
      <c r="B58">
        <f t="shared" si="1"/>
        <v>55</v>
      </c>
      <c r="C58" s="4">
        <f>Input!I59</f>
        <v>4154.878521857142</v>
      </c>
      <c r="D58">
        <f t="shared" si="2"/>
        <v>1197.3070854285706</v>
      </c>
      <c r="E58">
        <f t="shared" si="9"/>
        <v>731.90298817040616</v>
      </c>
      <c r="F58">
        <f t="shared" si="3"/>
        <v>216600.97374468701</v>
      </c>
      <c r="G58">
        <f t="shared" si="4"/>
        <v>25994177.009533361</v>
      </c>
      <c r="L58">
        <f>Input!J59</f>
        <v>33.939767428571031</v>
      </c>
      <c r="M58">
        <f t="shared" si="5"/>
        <v>30.834657428571063</v>
      </c>
      <c r="N58">
        <f t="shared" si="10"/>
        <v>49.828941297576428</v>
      </c>
      <c r="O58">
        <f t="shared" si="7"/>
        <v>252.46584623948394</v>
      </c>
      <c r="P58">
        <f t="shared" si="8"/>
        <v>15934.66154359378</v>
      </c>
    </row>
    <row r="59" spans="1:16" x14ac:dyDescent="0.25">
      <c r="A59">
        <f>Input!G60</f>
        <v>185</v>
      </c>
      <c r="B59">
        <f t="shared" si="1"/>
        <v>56</v>
      </c>
      <c r="C59" s="4">
        <f>Input!I60</f>
        <v>4190.0919671428574</v>
      </c>
      <c r="D59">
        <f t="shared" si="2"/>
        <v>1232.520530714286</v>
      </c>
      <c r="E59">
        <f t="shared" si="9"/>
        <v>780.11058501461957</v>
      </c>
      <c r="F59">
        <f t="shared" si="3"/>
        <v>204674.75896797513</v>
      </c>
      <c r="G59">
        <f t="shared" si="4"/>
        <v>25504933.08321191</v>
      </c>
      <c r="L59">
        <f>Input!J60</f>
        <v>35.213445285715352</v>
      </c>
      <c r="M59">
        <f t="shared" si="5"/>
        <v>32.108335285715384</v>
      </c>
      <c r="N59">
        <f t="shared" si="10"/>
        <v>52.825862477943218</v>
      </c>
      <c r="O59">
        <f t="shared" si="7"/>
        <v>310.19723935308372</v>
      </c>
      <c r="P59">
        <f t="shared" si="8"/>
        <v>15187.02495918199</v>
      </c>
    </row>
    <row r="60" spans="1:16" x14ac:dyDescent="0.25">
      <c r="A60">
        <f>Input!G61</f>
        <v>186</v>
      </c>
      <c r="B60">
        <f t="shared" si="1"/>
        <v>57</v>
      </c>
      <c r="C60" s="4">
        <f>Input!I61</f>
        <v>4228.7768087142849</v>
      </c>
      <c r="D60">
        <f t="shared" si="2"/>
        <v>1271.2053722857136</v>
      </c>
      <c r="E60">
        <f t="shared" si="9"/>
        <v>831.40480585722412</v>
      </c>
      <c r="F60">
        <f t="shared" si="3"/>
        <v>193424.53823082015</v>
      </c>
      <c r="G60">
        <f t="shared" si="4"/>
        <v>24989467.836896218</v>
      </c>
      <c r="L60">
        <f>Input!J61</f>
        <v>38.684841571427569</v>
      </c>
      <c r="M60">
        <f t="shared" si="5"/>
        <v>35.579731571427601</v>
      </c>
      <c r="N60">
        <f t="shared" si="10"/>
        <v>56.003731769899836</v>
      </c>
      <c r="O60">
        <f t="shared" si="7"/>
        <v>299.94395770673879</v>
      </c>
      <c r="P60">
        <f t="shared" si="8"/>
        <v>14413.870248964862</v>
      </c>
    </row>
    <row r="61" spans="1:16" x14ac:dyDescent="0.25">
      <c r="A61">
        <f>Input!G62</f>
        <v>187</v>
      </c>
      <c r="B61">
        <f t="shared" si="1"/>
        <v>58</v>
      </c>
      <c r="C61" s="4">
        <f>Input!I62</f>
        <v>4269.7093169999998</v>
      </c>
      <c r="D61">
        <f t="shared" si="2"/>
        <v>1312.1378805714285</v>
      </c>
      <c r="E61">
        <f t="shared" si="9"/>
        <v>885.97127499632074</v>
      </c>
      <c r="F61">
        <f t="shared" si="3"/>
        <v>181617.97570740944</v>
      </c>
      <c r="G61">
        <f t="shared" si="4"/>
        <v>24446895.597758438</v>
      </c>
      <c r="L61">
        <f>Input!J62</f>
        <v>40.932508285714903</v>
      </c>
      <c r="M61">
        <f t="shared" si="5"/>
        <v>37.827398285714935</v>
      </c>
      <c r="N61">
        <f t="shared" si="10"/>
        <v>59.371949715460595</v>
      </c>
      <c r="O61">
        <f t="shared" si="7"/>
        <v>340.01300024102187</v>
      </c>
      <c r="P61">
        <f t="shared" si="8"/>
        <v>13616.453611016987</v>
      </c>
    </row>
    <row r="62" spans="1:16" x14ac:dyDescent="0.25">
      <c r="A62">
        <f>Input!G63</f>
        <v>188</v>
      </c>
      <c r="B62">
        <f t="shared" si="1"/>
        <v>59</v>
      </c>
      <c r="C62" s="4">
        <f>Input!I63</f>
        <v>4314.8208204285711</v>
      </c>
      <c r="D62">
        <f t="shared" si="2"/>
        <v>1357.2493839999997</v>
      </c>
      <c r="E62">
        <f t="shared" si="9"/>
        <v>944.00515857161736</v>
      </c>
      <c r="F62">
        <f t="shared" si="3"/>
        <v>170770.78984990373</v>
      </c>
      <c r="G62">
        <f t="shared" si="4"/>
        <v>23876380.359225743</v>
      </c>
      <c r="L62">
        <f>Input!J63</f>
        <v>45.111503428571268</v>
      </c>
      <c r="M62">
        <f t="shared" si="5"/>
        <v>42.0063934285713</v>
      </c>
      <c r="N62">
        <f t="shared" si="10"/>
        <v>62.9401960752379</v>
      </c>
      <c r="O62">
        <f t="shared" si="7"/>
        <v>317.86228148930479</v>
      </c>
      <c r="P62">
        <f t="shared" si="8"/>
        <v>12796.431791657669</v>
      </c>
    </row>
    <row r="63" spans="1:16" x14ac:dyDescent="0.25">
      <c r="A63">
        <f>Input!G64</f>
        <v>189</v>
      </c>
      <c r="B63">
        <f t="shared" si="1"/>
        <v>60</v>
      </c>
      <c r="C63" s="4">
        <f>Input!I64</f>
        <v>4363.3121487142853</v>
      </c>
      <c r="D63">
        <f t="shared" si="2"/>
        <v>1405.7407122857139</v>
      </c>
      <c r="E63">
        <f t="shared" si="9"/>
        <v>1005.7114327423583</v>
      </c>
      <c r="F63">
        <f t="shared" si="3"/>
        <v>160023.42449197618</v>
      </c>
      <c r="G63">
        <f t="shared" si="4"/>
        <v>23277151.572064415</v>
      </c>
      <c r="L63">
        <f>Input!J64</f>
        <v>48.491328285714189</v>
      </c>
      <c r="M63">
        <f t="shared" si="5"/>
        <v>45.386218285714222</v>
      </c>
      <c r="N63">
        <f t="shared" si="10"/>
        <v>66.718406825929719</v>
      </c>
      <c r="O63">
        <f t="shared" si="7"/>
        <v>332.22639211118548</v>
      </c>
      <c r="P63">
        <f t="shared" si="8"/>
        <v>11955.914335066909</v>
      </c>
    </row>
    <row r="64" spans="1:16" x14ac:dyDescent="0.25">
      <c r="A64">
        <f>Input!G65</f>
        <v>190</v>
      </c>
      <c r="B64">
        <f t="shared" si="1"/>
        <v>61</v>
      </c>
      <c r="C64" s="4">
        <f>Input!I65</f>
        <v>4413.6515585714287</v>
      </c>
      <c r="D64">
        <f t="shared" si="2"/>
        <v>1456.0801221428574</v>
      </c>
      <c r="E64">
        <f t="shared" si="9"/>
        <v>1071.3051259855106</v>
      </c>
      <c r="F64">
        <f t="shared" si="3"/>
        <v>148051.79766788622</v>
      </c>
      <c r="G64">
        <f t="shared" si="4"/>
        <v>22648522.186304856</v>
      </c>
      <c r="L64">
        <f>Input!J65</f>
        <v>50.339409857143437</v>
      </c>
      <c r="M64">
        <f t="shared" si="5"/>
        <v>47.234299857143469</v>
      </c>
      <c r="N64">
        <f t="shared" si="10"/>
        <v>70.716745288074151</v>
      </c>
      <c r="O64">
        <f t="shared" si="7"/>
        <v>415.23579926466419</v>
      </c>
      <c r="P64">
        <f t="shared" si="8"/>
        <v>11097.519571032697</v>
      </c>
    </row>
    <row r="65" spans="1:16" x14ac:dyDescent="0.25">
      <c r="A65">
        <f>Input!G66</f>
        <v>191</v>
      </c>
      <c r="B65">
        <f t="shared" si="1"/>
        <v>62</v>
      </c>
      <c r="C65" s="4">
        <f>Input!I66</f>
        <v>4468.3697561428571</v>
      </c>
      <c r="D65">
        <f t="shared" si="2"/>
        <v>1510.7983197142858</v>
      </c>
      <c r="E65">
        <f t="shared" si="9"/>
        <v>1141.0115292909177</v>
      </c>
      <c r="F65">
        <f t="shared" si="3"/>
        <v>136742.27037161594</v>
      </c>
      <c r="G65">
        <f t="shared" si="4"/>
        <v>21989909.160158109</v>
      </c>
      <c r="L65">
        <f>Input!J66</f>
        <v>54.718197571428391</v>
      </c>
      <c r="M65">
        <f t="shared" si="5"/>
        <v>51.613087571428423</v>
      </c>
      <c r="N65">
        <f t="shared" si="10"/>
        <v>74.945566669312655</v>
      </c>
      <c r="O65">
        <f t="shared" si="7"/>
        <v>409.14646062204326</v>
      </c>
      <c r="P65">
        <f t="shared" si="8"/>
        <v>10224.434109706634</v>
      </c>
    </row>
    <row r="66" spans="1:16" x14ac:dyDescent="0.25">
      <c r="A66">
        <f>Input!G67</f>
        <v>192</v>
      </c>
      <c r="B66">
        <f t="shared" si="1"/>
        <v>63</v>
      </c>
      <c r="C66" s="4">
        <f>Input!I67</f>
        <v>4527.8913007142855</v>
      </c>
      <c r="D66">
        <f t="shared" si="2"/>
        <v>1570.3198642857142</v>
      </c>
      <c r="E66">
        <f t="shared" si="9"/>
        <v>1215.0663672930966</v>
      </c>
      <c r="F66">
        <f t="shared" si="3"/>
        <v>126205.04712548373</v>
      </c>
      <c r="G66">
        <f t="shared" si="4"/>
        <v>21300856.658623617</v>
      </c>
      <c r="L66">
        <f>Input!J67</f>
        <v>59.521544571428421</v>
      </c>
      <c r="M66">
        <f t="shared" si="5"/>
        <v>56.416434571428454</v>
      </c>
      <c r="N66">
        <f t="shared" si="10"/>
        <v>79.415375264579666</v>
      </c>
      <c r="O66">
        <f t="shared" si="7"/>
        <v>395.76449964776651</v>
      </c>
      <c r="P66">
        <f t="shared" si="8"/>
        <v>9340.4754683072424</v>
      </c>
    </row>
    <row r="67" spans="1:16" x14ac:dyDescent="0.25">
      <c r="A67">
        <f>Input!G68</f>
        <v>193</v>
      </c>
      <c r="B67">
        <f t="shared" si="1"/>
        <v>64</v>
      </c>
      <c r="C67" s="4">
        <f>Input!I68</f>
        <v>4588.7614451428572</v>
      </c>
      <c r="D67">
        <f t="shared" si="2"/>
        <v>1631.1900087142858</v>
      </c>
      <c r="E67">
        <f t="shared" ref="E67:E83" si="11">(_Ac/(1+EXP(-1*(B67-_Muc)/_sc)))</f>
        <v>1293.7159226008821</v>
      </c>
      <c r="F67">
        <f t="shared" si="3"/>
        <v>113888.75879807702</v>
      </c>
      <c r="G67">
        <f t="shared" si="4"/>
        <v>20581062.167928334</v>
      </c>
      <c r="L67">
        <f>Input!J68</f>
        <v>60.870144428571621</v>
      </c>
      <c r="M67">
        <f t="shared" si="5"/>
        <v>57.765034428571653</v>
      </c>
      <c r="N67">
        <f t="shared" ref="N67:N83" si="12">_Ac*EXP(-1*(B67-_Muc)/_sc)*(1/_sc)*(1/(1+EXP(-1*(B67-_Muc)/_sc))^2)+$L$3</f>
        <v>84.136773515797984</v>
      </c>
      <c r="O67">
        <f t="shared" si="7"/>
        <v>541.33602908256785</v>
      </c>
      <c r="P67">
        <f t="shared" si="8"/>
        <v>8450.157281374788</v>
      </c>
    </row>
    <row r="68" spans="1:16" x14ac:dyDescent="0.25">
      <c r="A68">
        <f>Input!G69</f>
        <v>194</v>
      </c>
      <c r="B68">
        <f t="shared" ref="B68:B84" si="13">A68-$A$3</f>
        <v>65</v>
      </c>
      <c r="C68" s="4">
        <f>Input!I69</f>
        <v>4653.8189094285708</v>
      </c>
      <c r="D68">
        <f t="shared" ref="D68:D83" si="14">C68-$C$3</f>
        <v>1696.2474729999994</v>
      </c>
      <c r="E68">
        <f t="shared" si="11"/>
        <v>1377.2171047721622</v>
      </c>
      <c r="F68">
        <f t="shared" ref="F68:F83" si="15">(D68-E68)^2</f>
        <v>101780.37585158943</v>
      </c>
      <c r="G68">
        <f t="shared" ref="G68:G83" si="16">(E68-$H$4)^2</f>
        <v>19830405.75134046</v>
      </c>
      <c r="L68">
        <f>Input!J69</f>
        <v>65.05746428571365</v>
      </c>
      <c r="M68">
        <f t="shared" ref="M68:M83" si="17">L68-$L$3</f>
        <v>61.952354285713682</v>
      </c>
      <c r="N68">
        <f t="shared" si="12"/>
        <v>89.12040210204168</v>
      </c>
      <c r="O68">
        <f t="shared" ref="O68:O83" si="18">(L68-N68)^2</f>
        <v>579.02497635246959</v>
      </c>
      <c r="P68">
        <f t="shared" ref="P68:P83" si="19">(N68-$Q$4)^2</f>
        <v>7558.7563405880455</v>
      </c>
    </row>
    <row r="69" spans="1:16" x14ac:dyDescent="0.25">
      <c r="A69">
        <f>Input!G70</f>
        <v>195</v>
      </c>
      <c r="B69">
        <f t="shared" si="13"/>
        <v>66</v>
      </c>
      <c r="C69" s="4">
        <f>Input!I70</f>
        <v>4722.3311208571422</v>
      </c>
      <c r="D69">
        <f t="shared" si="14"/>
        <v>1764.7596844285708</v>
      </c>
      <c r="E69">
        <f t="shared" si="11"/>
        <v>1465.8374545401064</v>
      </c>
      <c r="F69">
        <f t="shared" si="15"/>
        <v>89354.499521492005</v>
      </c>
      <c r="G69">
        <f t="shared" si="16"/>
        <v>19048982.666189425</v>
      </c>
      <c r="L69">
        <f>Input!J70</f>
        <v>68.512211428571391</v>
      </c>
      <c r="M69">
        <f t="shared" si="17"/>
        <v>65.407101428571423</v>
      </c>
      <c r="N69">
        <f t="shared" si="12"/>
        <v>94.376870209382787</v>
      </c>
      <c r="O69">
        <f t="shared" si="18"/>
        <v>668.98057384780407</v>
      </c>
      <c r="P69">
        <f t="shared" si="19"/>
        <v>6672.3804698575641</v>
      </c>
    </row>
    <row r="70" spans="1:16" x14ac:dyDescent="0.25">
      <c r="A70">
        <f>Input!G71</f>
        <v>196</v>
      </c>
      <c r="B70">
        <f t="shared" si="13"/>
        <v>67</v>
      </c>
      <c r="C70" s="4">
        <f>Input!I71</f>
        <v>4794.1898581428568</v>
      </c>
      <c r="D70">
        <f t="shared" si="14"/>
        <v>1836.6184217142854</v>
      </c>
      <c r="E70">
        <f t="shared" si="11"/>
        <v>1559.8550730408951</v>
      </c>
      <c r="F70">
        <f t="shared" si="15"/>
        <v>76597.951168908607</v>
      </c>
      <c r="G70">
        <f t="shared" si="16"/>
        <v>18237139.549867738</v>
      </c>
      <c r="L70">
        <f>Input!J71</f>
        <v>71.858737285714597</v>
      </c>
      <c r="M70">
        <f t="shared" si="17"/>
        <v>68.753627285714629</v>
      </c>
      <c r="N70">
        <f t="shared" si="12"/>
        <v>99.916675120862649</v>
      </c>
      <c r="O70">
        <f t="shared" si="18"/>
        <v>787.24787556103263</v>
      </c>
      <c r="P70">
        <f t="shared" si="19"/>
        <v>5798.0359646572506</v>
      </c>
    </row>
    <row r="71" spans="1:16" x14ac:dyDescent="0.25">
      <c r="A71">
        <f>Input!G72</f>
        <v>197</v>
      </c>
      <c r="B71">
        <f t="shared" si="13"/>
        <v>68</v>
      </c>
      <c r="C71" s="4">
        <f>Input!I72</f>
        <v>4873.7905585714279</v>
      </c>
      <c r="D71">
        <f t="shared" si="14"/>
        <v>1916.2191221428566</v>
      </c>
      <c r="E71">
        <f t="shared" si="11"/>
        <v>1659.5584649357286</v>
      </c>
      <c r="F71">
        <f t="shared" si="15"/>
        <v>65874.692957994863</v>
      </c>
      <c r="G71">
        <f t="shared" si="16"/>
        <v>17395514.362805791</v>
      </c>
      <c r="L71">
        <f>Input!J72</f>
        <v>79.600700428571145</v>
      </c>
      <c r="M71">
        <f t="shared" si="17"/>
        <v>76.495590428571177</v>
      </c>
      <c r="N71">
        <f t="shared" si="12"/>
        <v>105.75011027478121</v>
      </c>
      <c r="O71">
        <f t="shared" si="18"/>
        <v>683.79163530506776</v>
      </c>
      <c r="P71">
        <f t="shared" si="19"/>
        <v>4943.6930106259406</v>
      </c>
    </row>
    <row r="72" spans="1:16" x14ac:dyDescent="0.25">
      <c r="A72">
        <f>Input!G73</f>
        <v>198</v>
      </c>
      <c r="B72">
        <f t="shared" si="13"/>
        <v>69</v>
      </c>
      <c r="C72" s="4">
        <f>Input!I73</f>
        <v>4959.2518418571426</v>
      </c>
      <c r="D72">
        <f t="shared" si="14"/>
        <v>2001.6804054285712</v>
      </c>
      <c r="E72">
        <f t="shared" si="11"/>
        <v>1765.2462834803553</v>
      </c>
      <c r="F72">
        <f t="shared" si="15"/>
        <v>55901.094021423873</v>
      </c>
      <c r="G72">
        <f t="shared" si="16"/>
        <v>16525080.247364452</v>
      </c>
      <c r="L72">
        <f>Input!J73</f>
        <v>85.461283285714671</v>
      </c>
      <c r="M72">
        <f t="shared" si="17"/>
        <v>82.356173285714704</v>
      </c>
      <c r="N72">
        <f t="shared" si="12"/>
        <v>111.88716096781403</v>
      </c>
      <c r="O72">
        <f t="shared" si="18"/>
        <v>698.3270112692768</v>
      </c>
      <c r="P72">
        <f t="shared" si="19"/>
        <v>4118.3471460890996</v>
      </c>
    </row>
    <row r="73" spans="1:16" x14ac:dyDescent="0.25">
      <c r="A73">
        <f>Input!G74</f>
        <v>199</v>
      </c>
      <c r="B73">
        <f t="shared" si="13"/>
        <v>70</v>
      </c>
      <c r="C73" s="4">
        <f>Input!I74</f>
        <v>5050.1741228571427</v>
      </c>
      <c r="D73">
        <f t="shared" si="14"/>
        <v>2092.6026864285714</v>
      </c>
      <c r="E73">
        <f t="shared" si="11"/>
        <v>1877.2269647962812</v>
      </c>
      <c r="F73">
        <f t="shared" si="15"/>
        <v>46386.701468629733</v>
      </c>
      <c r="G73">
        <f t="shared" si="16"/>
        <v>15627193.421612285</v>
      </c>
      <c r="L73">
        <f>Input!J74</f>
        <v>90.922281000000112</v>
      </c>
      <c r="M73">
        <f t="shared" si="17"/>
        <v>87.817171000000144</v>
      </c>
      <c r="N73">
        <f t="shared" si="12"/>
        <v>118.33738693284602</v>
      </c>
      <c r="O73">
        <f t="shared" si="18"/>
        <v>751.58803330916271</v>
      </c>
      <c r="P73">
        <f t="shared" si="19"/>
        <v>3332.0744489807962</v>
      </c>
    </row>
    <row r="74" spans="1:16" x14ac:dyDescent="0.25">
      <c r="A74">
        <f>Input!G75</f>
        <v>200</v>
      </c>
      <c r="B74">
        <f t="shared" si="13"/>
        <v>71</v>
      </c>
      <c r="C74" s="4">
        <f>Input!I75</f>
        <v>5147.3981954285719</v>
      </c>
      <c r="D74">
        <f t="shared" si="14"/>
        <v>2189.8267590000005</v>
      </c>
      <c r="E74">
        <f t="shared" si="11"/>
        <v>1995.8182378666577</v>
      </c>
      <c r="F74">
        <f t="shared" si="15"/>
        <v>37639.306272346723</v>
      </c>
      <c r="G74">
        <f t="shared" si="16"/>
        <v>14703645.174266052</v>
      </c>
      <c r="L74">
        <f>Input!J75</f>
        <v>97.224072571429133</v>
      </c>
      <c r="M74">
        <f t="shared" si="17"/>
        <v>94.118962571429165</v>
      </c>
      <c r="N74">
        <f t="shared" si="12"/>
        <v>125.10979110477467</v>
      </c>
      <c r="O74">
        <f t="shared" si="18"/>
        <v>777.61329812097085</v>
      </c>
      <c r="P74">
        <f t="shared" si="19"/>
        <v>2596.077715848111</v>
      </c>
    </row>
    <row r="75" spans="1:16" x14ac:dyDescent="0.25">
      <c r="A75">
        <f>Input!G76</f>
        <v>201</v>
      </c>
      <c r="B75">
        <f t="shared" si="13"/>
        <v>72</v>
      </c>
      <c r="C75" s="4">
        <f>Input!I76</f>
        <v>5252.256010142858</v>
      </c>
      <c r="D75">
        <f t="shared" si="14"/>
        <v>2294.6845737142867</v>
      </c>
      <c r="E75">
        <f t="shared" si="11"/>
        <v>2121.3464961492764</v>
      </c>
      <c r="F75">
        <f t="shared" si="15"/>
        <v>30046.089133933521</v>
      </c>
      <c r="G75">
        <f t="shared" si="16"/>
        <v>13756717.959822148</v>
      </c>
      <c r="L75">
        <f>Input!J76</f>
        <v>104.85781471428618</v>
      </c>
      <c r="M75">
        <f t="shared" si="17"/>
        <v>101.75270471428621</v>
      </c>
      <c r="N75">
        <f t="shared" si="12"/>
        <v>132.21267400617364</v>
      </c>
      <c r="O75">
        <f t="shared" si="18"/>
        <v>748.28832687896193</v>
      </c>
      <c r="P75">
        <f t="shared" si="19"/>
        <v>1922.720467471966</v>
      </c>
    </row>
    <row r="76" spans="1:16" x14ac:dyDescent="0.25">
      <c r="A76">
        <f>Input!G77</f>
        <v>202</v>
      </c>
      <c r="B76">
        <f t="shared" si="13"/>
        <v>73</v>
      </c>
      <c r="C76" s="4">
        <f>Input!I77</f>
        <v>5364.3230077142862</v>
      </c>
      <c r="D76">
        <f t="shared" si="14"/>
        <v>2406.7515712857148</v>
      </c>
      <c r="E76">
        <f t="shared" si="11"/>
        <v>2254.1460162070452</v>
      </c>
      <c r="F76">
        <f t="shared" si="15"/>
        <v>23288.455440868853</v>
      </c>
      <c r="G76">
        <f t="shared" si="16"/>
        <v>12789245.509227855</v>
      </c>
      <c r="L76">
        <f>Input!J77</f>
        <v>112.06699757142815</v>
      </c>
      <c r="M76">
        <f t="shared" si="17"/>
        <v>108.96188757142818</v>
      </c>
      <c r="N76">
        <f t="shared" si="12"/>
        <v>139.65347334415009</v>
      </c>
      <c r="O76">
        <f t="shared" si="18"/>
        <v>761.01364555897453</v>
      </c>
      <c r="P76">
        <f t="shared" si="19"/>
        <v>1325.545174199483</v>
      </c>
    </row>
    <row r="77" spans="1:16" x14ac:dyDescent="0.25">
      <c r="A77">
        <f>Input!G78</f>
        <v>203</v>
      </c>
      <c r="B77">
        <f t="shared" si="13"/>
        <v>74</v>
      </c>
      <c r="C77" s="4">
        <f>Input!I78</f>
        <v>5483.174628857143</v>
      </c>
      <c r="D77">
        <f t="shared" si="14"/>
        <v>2525.6031924285717</v>
      </c>
      <c r="E77">
        <f t="shared" si="11"/>
        <v>2394.5580084465228</v>
      </c>
      <c r="F77">
        <f t="shared" si="15"/>
        <v>17172.840244889048</v>
      </c>
      <c r="G77">
        <f t="shared" si="16"/>
        <v>11804676.76952876</v>
      </c>
      <c r="L77">
        <f>Input!J78</f>
        <v>118.85162114285686</v>
      </c>
      <c r="M77">
        <f t="shared" si="17"/>
        <v>115.74651114285689</v>
      </c>
      <c r="N77">
        <f t="shared" si="12"/>
        <v>147.43858861561611</v>
      </c>
      <c r="O77">
        <f t="shared" si="18"/>
        <v>817.21470928859571</v>
      </c>
      <c r="P77">
        <f t="shared" si="19"/>
        <v>819.2716608613157</v>
      </c>
    </row>
    <row r="78" spans="1:16" x14ac:dyDescent="0.25">
      <c r="A78">
        <f>Input!G79</f>
        <v>204</v>
      </c>
      <c r="B78">
        <f t="shared" si="13"/>
        <v>75</v>
      </c>
      <c r="C78" s="4">
        <f>Input!I79</f>
        <v>5608.611081</v>
      </c>
      <c r="D78">
        <f t="shared" si="14"/>
        <v>2651.0396445714287</v>
      </c>
      <c r="E78">
        <f t="shared" si="11"/>
        <v>2542.9294849766598</v>
      </c>
      <c r="F78">
        <f t="shared" si="15"/>
        <v>11687.806607606402</v>
      </c>
      <c r="G78">
        <f t="shared" si="16"/>
        <v>10807143.364138829</v>
      </c>
      <c r="L78">
        <f>Input!J79</f>
        <v>125.43645214285698</v>
      </c>
      <c r="M78">
        <f t="shared" si="17"/>
        <v>122.33134214285701</v>
      </c>
      <c r="N78">
        <f t="shared" si="12"/>
        <v>155.57319077602861</v>
      </c>
      <c r="O78">
        <f t="shared" si="18"/>
        <v>908.22301544409959</v>
      </c>
      <c r="P78">
        <f t="shared" si="19"/>
        <v>419.77124773277671</v>
      </c>
    </row>
    <row r="79" spans="1:16" x14ac:dyDescent="0.25">
      <c r="A79">
        <f>Input!G80</f>
        <v>205</v>
      </c>
      <c r="B79">
        <f t="shared" si="13"/>
        <v>76</v>
      </c>
      <c r="C79" s="4">
        <f>Input!I80</f>
        <v>5740.7322604285719</v>
      </c>
      <c r="D79">
        <f t="shared" si="14"/>
        <v>2783.1608240000005</v>
      </c>
      <c r="E79">
        <f t="shared" si="11"/>
        <v>2699.6119298074432</v>
      </c>
      <c r="F79">
        <f t="shared" si="15"/>
        <v>6980.4177207991397</v>
      </c>
      <c r="G79">
        <f t="shared" si="16"/>
        <v>9801530.1223551296</v>
      </c>
      <c r="L79">
        <f>Input!J80</f>
        <v>132.12117942857185</v>
      </c>
      <c r="M79">
        <f t="shared" si="17"/>
        <v>129.01606942857188</v>
      </c>
      <c r="N79">
        <f t="shared" si="12"/>
        <v>164.0610173415559</v>
      </c>
      <c r="O79">
        <f t="shared" si="18"/>
        <v>1020.1532459076931</v>
      </c>
      <c r="P79">
        <f t="shared" si="19"/>
        <v>144.01183758110494</v>
      </c>
    </row>
    <row r="80" spans="1:16" x14ac:dyDescent="0.25">
      <c r="A80">
        <f>Input!G81</f>
        <v>206</v>
      </c>
      <c r="B80">
        <f t="shared" si="13"/>
        <v>77</v>
      </c>
      <c r="C80" s="4">
        <f>Input!I81</f>
        <v>5879.7296349999988</v>
      </c>
      <c r="D80">
        <f t="shared" si="14"/>
        <v>2922.1581985714274</v>
      </c>
      <c r="E80">
        <f t="shared" si="11"/>
        <v>2864.9597571610188</v>
      </c>
      <c r="F80">
        <f t="shared" si="15"/>
        <v>3271.6616997799429</v>
      </c>
      <c r="G80">
        <f t="shared" si="16"/>
        <v>8793548.0615611393</v>
      </c>
      <c r="L80">
        <f>Input!J81</f>
        <v>138.99737457142692</v>
      </c>
      <c r="M80">
        <f t="shared" si="17"/>
        <v>135.89226457142695</v>
      </c>
      <c r="N80">
        <f t="shared" si="12"/>
        <v>172.90415367096389</v>
      </c>
      <c r="O80">
        <f t="shared" si="18"/>
        <v>1149.6696689047976</v>
      </c>
      <c r="P80">
        <f t="shared" si="19"/>
        <v>9.9689025497863657</v>
      </c>
    </row>
    <row r="81" spans="1:16" x14ac:dyDescent="0.25">
      <c r="A81">
        <f>Input!G82</f>
        <v>207</v>
      </c>
      <c r="B81">
        <f t="shared" si="13"/>
        <v>78</v>
      </c>
      <c r="C81" s="4">
        <f>Input!I82</f>
        <v>6028.3087295714286</v>
      </c>
      <c r="D81">
        <f t="shared" si="14"/>
        <v>3070.7372931428572</v>
      </c>
      <c r="E81">
        <f t="shared" si="11"/>
        <v>3039.3285446291188</v>
      </c>
      <c r="F81">
        <f t="shared" si="15"/>
        <v>986.50948319926249</v>
      </c>
      <c r="G81">
        <f t="shared" si="16"/>
        <v>7789809.017934761</v>
      </c>
      <c r="L81">
        <f>Input!J82</f>
        <v>148.57909457142978</v>
      </c>
      <c r="M81">
        <f t="shared" si="17"/>
        <v>145.47398457142981</v>
      </c>
      <c r="N81">
        <f t="shared" si="12"/>
        <v>182.10280161446858</v>
      </c>
      <c r="O81">
        <f t="shared" si="18"/>
        <v>1123.838933907489</v>
      </c>
      <c r="P81">
        <f t="shared" si="19"/>
        <v>36.497197556885475</v>
      </c>
    </row>
    <row r="82" spans="1:16" x14ac:dyDescent="0.25">
      <c r="A82">
        <f>Input!G83</f>
        <v>208</v>
      </c>
      <c r="B82">
        <f t="shared" si="13"/>
        <v>79</v>
      </c>
      <c r="C82" s="4">
        <f>Input!I83</f>
        <v>6182.6901341428575</v>
      </c>
      <c r="D82">
        <f t="shared" si="14"/>
        <v>3225.1186977142861</v>
      </c>
      <c r="E82">
        <f t="shared" si="11"/>
        <v>3223.0730293459342</v>
      </c>
      <c r="F82">
        <f t="shared" si="15"/>
        <v>4.1847590732756306</v>
      </c>
      <c r="G82">
        <f t="shared" si="16"/>
        <v>6797900.9119291194</v>
      </c>
      <c r="L82">
        <f>Input!J83</f>
        <v>154.3814045714289</v>
      </c>
      <c r="M82">
        <f t="shared" si="17"/>
        <v>151.27629457142893</v>
      </c>
      <c r="N82">
        <f t="shared" si="12"/>
        <v>191.65503722389249</v>
      </c>
      <c r="O82">
        <f t="shared" si="18"/>
        <v>1389.3236911107999</v>
      </c>
      <c r="P82">
        <f t="shared" si="19"/>
        <v>243.15807369384592</v>
      </c>
    </row>
    <row r="83" spans="1:16" x14ac:dyDescent="0.25">
      <c r="A83">
        <f>Input!G84</f>
        <v>209</v>
      </c>
      <c r="B83">
        <f t="shared" si="13"/>
        <v>80</v>
      </c>
      <c r="C83" s="4">
        <f>Input!I84</f>
        <v>6343.4482524285713</v>
      </c>
      <c r="D83">
        <f t="shared" si="14"/>
        <v>3385.876816</v>
      </c>
      <c r="E83">
        <f t="shared" si="11"/>
        <v>3416.544857320775</v>
      </c>
      <c r="F83">
        <f t="shared" si="15"/>
        <v>940.5287584527656</v>
      </c>
      <c r="G83">
        <f t="shared" si="16"/>
        <v>5826462.4049170157</v>
      </c>
      <c r="L83">
        <f>Input!J84</f>
        <v>160.75811828571386</v>
      </c>
      <c r="M83">
        <f t="shared" si="17"/>
        <v>157.6530082857139</v>
      </c>
      <c r="N83">
        <f t="shared" si="12"/>
        <v>201.5565597909409</v>
      </c>
      <c r="O83">
        <f t="shared" si="18"/>
        <v>1664.5128292554318</v>
      </c>
      <c r="P83">
        <f t="shared" si="19"/>
        <v>649.99753508588572</v>
      </c>
    </row>
    <row r="84" spans="1:16" x14ac:dyDescent="0.25">
      <c r="A84">
        <f>Input!G85</f>
        <v>210</v>
      </c>
      <c r="B84">
        <f t="shared" si="13"/>
        <v>81</v>
      </c>
      <c r="C84" s="4">
        <f>Input!I85</f>
        <v>6512.0066067142852</v>
      </c>
      <c r="D84">
        <f t="shared" ref="D84" si="20">C84-$C$3</f>
        <v>3554.4351702857139</v>
      </c>
      <c r="E84">
        <f t="shared" ref="E84" si="21">(_Ac/(1+EXP(-1*(B84-_Muc)/_sc)))</f>
        <v>3620.0900786538964</v>
      </c>
      <c r="F84">
        <f t="shared" ref="F84" si="22">(D84-E84)^2</f>
        <v>4310.566992834445</v>
      </c>
      <c r="G84">
        <f t="shared" ref="G84" si="23">(E84-$H$4)^2</f>
        <v>4885255.4560785126</v>
      </c>
      <c r="L84">
        <f>Input!J85</f>
        <v>168.5583542857139</v>
      </c>
      <c r="M84">
        <f t="shared" ref="M84" si="24">L84-$L$3</f>
        <v>165.45324428571394</v>
      </c>
      <c r="N84">
        <f t="shared" ref="N84" si="25">_Ac*EXP(-1*(B84-_Muc)/_sc)*(1/_sc)*(1/(1+EXP(-1*(B84-_Muc)/_sc))^2)+$L$3</f>
        <v>211.80043511466013</v>
      </c>
      <c r="O84">
        <f t="shared" ref="O84" si="26">(L84-N84)^2</f>
        <v>1869.877554417119</v>
      </c>
      <c r="P84">
        <f t="shared" ref="P84" si="27">(N84-$Q$4)^2</f>
        <v>1277.2707280402253</v>
      </c>
    </row>
    <row r="85" spans="1:16" x14ac:dyDescent="0.25">
      <c r="A85">
        <f>Input!G86</f>
        <v>211</v>
      </c>
      <c r="B85">
        <f t="shared" ref="B85:B108" si="28">A85-$A$3</f>
        <v>82</v>
      </c>
      <c r="C85" s="4">
        <f>Input!I86</f>
        <v>6686.4588427142853</v>
      </c>
      <c r="D85">
        <f t="shared" ref="D85:D108" si="29">C85-$C$3</f>
        <v>3728.887406285714</v>
      </c>
      <c r="E85">
        <f t="shared" ref="E85:E108" si="30">(_Ac/(1+EXP(-1*(B85-_Muc)/_sc)))</f>
        <v>3834.0463846002322</v>
      </c>
      <c r="F85">
        <f t="shared" ref="F85:F108" si="31">(D85-E85)^2</f>
        <v>11058.410720153312</v>
      </c>
      <c r="G85">
        <f t="shared" ref="G85:G108" si="32">(E85-$H$4)^2</f>
        <v>3985234.0283175027</v>
      </c>
      <c r="L85">
        <f>Input!J86</f>
        <v>174.45223600000008</v>
      </c>
      <c r="M85">
        <f t="shared" ref="M85:M108" si="33">L85-$L$3</f>
        <v>171.34712600000012</v>
      </c>
      <c r="N85">
        <f t="shared" ref="N85:N108" si="34">_Ac*EXP(-1*(B85-_Muc)/_sc)*(1/_sc)*(1/(1+EXP(-1*(B85-_Muc)/_sc))^2)+$L$3</f>
        <v>222.37683658798045</v>
      </c>
      <c r="O85">
        <f t="shared" ref="O85:O108" si="35">(L85-N85)^2</f>
        <v>2296.7673415174481</v>
      </c>
      <c r="P85">
        <f t="shared" ref="P85:P108" si="36">(N85-$Q$4)^2</f>
        <v>2145.1094247107731</v>
      </c>
    </row>
    <row r="86" spans="1:16" x14ac:dyDescent="0.25">
      <c r="A86">
        <f>Input!G87</f>
        <v>212</v>
      </c>
      <c r="B86">
        <f t="shared" si="28"/>
        <v>83</v>
      </c>
      <c r="C86" s="4">
        <f>Input!I87</f>
        <v>6869.6353554285715</v>
      </c>
      <c r="D86">
        <f t="shared" si="29"/>
        <v>3912.0639190000002</v>
      </c>
      <c r="E86">
        <f t="shared" si="30"/>
        <v>4058.7400863986359</v>
      </c>
      <c r="F86">
        <f t="shared" si="31"/>
        <v>21513.898082752603</v>
      </c>
      <c r="G86">
        <f t="shared" si="32"/>
        <v>3138606.924967078</v>
      </c>
      <c r="L86">
        <f>Input!J87</f>
        <v>183.17651271428622</v>
      </c>
      <c r="M86">
        <f t="shared" si="33"/>
        <v>180.07140271428625</v>
      </c>
      <c r="N86">
        <f t="shared" si="34"/>
        <v>233.27278842526721</v>
      </c>
      <c r="O86">
        <f t="shared" si="35"/>
        <v>2509.6368401106238</v>
      </c>
      <c r="P86">
        <f t="shared" si="36"/>
        <v>3273.1303145230418</v>
      </c>
    </row>
    <row r="87" spans="1:16" x14ac:dyDescent="0.25">
      <c r="A87">
        <f>Input!G88</f>
        <v>213</v>
      </c>
      <c r="B87">
        <f t="shared" si="28"/>
        <v>84</v>
      </c>
      <c r="C87" s="4">
        <f>Input!I88</f>
        <v>7063.2510312857139</v>
      </c>
      <c r="D87">
        <f t="shared" si="29"/>
        <v>4105.6795948571425</v>
      </c>
      <c r="E87">
        <f t="shared" si="30"/>
        <v>4294.4828404842801</v>
      </c>
      <c r="F87">
        <f t="shared" si="31"/>
        <v>35646.665559341251</v>
      </c>
      <c r="G87">
        <f t="shared" si="32"/>
        <v>2358892.473538266</v>
      </c>
      <c r="L87">
        <f>Input!J88</f>
        <v>193.61567585714238</v>
      </c>
      <c r="M87">
        <f t="shared" si="33"/>
        <v>190.51056585714241</v>
      </c>
      <c r="N87">
        <f t="shared" si="34"/>
        <v>244.47191611176993</v>
      </c>
      <c r="O87">
        <f t="shared" si="35"/>
        <v>2586.3571728363995</v>
      </c>
      <c r="P87">
        <f t="shared" si="36"/>
        <v>4679.9835872150361</v>
      </c>
    </row>
    <row r="88" spans="1:16" x14ac:dyDescent="0.25">
      <c r="A88">
        <f>Input!G89</f>
        <v>214</v>
      </c>
      <c r="B88">
        <f t="shared" si="28"/>
        <v>85</v>
      </c>
      <c r="C88" s="4">
        <f>Input!I89</f>
        <v>7265.2579962857135</v>
      </c>
      <c r="D88">
        <f t="shared" si="29"/>
        <v>4307.6865598571421</v>
      </c>
      <c r="E88">
        <f t="shared" si="30"/>
        <v>4541.5681301654167</v>
      </c>
      <c r="F88">
        <f t="shared" si="31"/>
        <v>54700.588929864396</v>
      </c>
      <c r="G88">
        <f t="shared" si="32"/>
        <v>1660962.5191945615</v>
      </c>
      <c r="L88">
        <f>Input!J89</f>
        <v>202.00696499999958</v>
      </c>
      <c r="M88">
        <f t="shared" si="33"/>
        <v>198.90185499999961</v>
      </c>
      <c r="N88">
        <f t="shared" si="34"/>
        <v>255.95420992010813</v>
      </c>
      <c r="O88">
        <f t="shared" si="35"/>
        <v>2910.3052344701773</v>
      </c>
      <c r="P88">
        <f t="shared" si="36"/>
        <v>6382.8434104109519</v>
      </c>
    </row>
    <row r="89" spans="1:16" x14ac:dyDescent="0.25">
      <c r="A89">
        <f>Input!G90</f>
        <v>215</v>
      </c>
      <c r="B89">
        <f t="shared" si="28"/>
        <v>86</v>
      </c>
      <c r="C89" s="4">
        <f>Input!I90</f>
        <v>7481.1255727142852</v>
      </c>
      <c r="D89">
        <f t="shared" si="29"/>
        <v>4523.5541362857139</v>
      </c>
      <c r="E89">
        <f t="shared" si="30"/>
        <v>4800.2675200651147</v>
      </c>
      <c r="F89">
        <f t="shared" si="31"/>
        <v>76570.296762645972</v>
      </c>
      <c r="G89">
        <f t="shared" si="32"/>
        <v>1061072.961624749</v>
      </c>
      <c r="L89">
        <f>Input!J90</f>
        <v>215.86757642857174</v>
      </c>
      <c r="M89">
        <f t="shared" si="33"/>
        <v>212.76246642857177</v>
      </c>
      <c r="N89">
        <f t="shared" si="34"/>
        <v>267.69580808109077</v>
      </c>
      <c r="O89">
        <f t="shared" si="35"/>
        <v>2686.1655962271761</v>
      </c>
      <c r="P89">
        <f t="shared" si="36"/>
        <v>8396.8444814569848</v>
      </c>
    </row>
    <row r="90" spans="1:16" x14ac:dyDescent="0.25">
      <c r="A90">
        <f>Input!G91</f>
        <v>216</v>
      </c>
      <c r="B90">
        <f t="shared" si="28"/>
        <v>87</v>
      </c>
      <c r="C90" s="4">
        <f>Input!I91</f>
        <v>7709.621706142857</v>
      </c>
      <c r="D90">
        <f t="shared" si="29"/>
        <v>4752.0502697142856</v>
      </c>
      <c r="E90">
        <f t="shared" si="30"/>
        <v>5070.8267065654145</v>
      </c>
      <c r="F90">
        <f t="shared" si="31"/>
        <v>101618.41669150177</v>
      </c>
      <c r="G90">
        <f t="shared" si="32"/>
        <v>576877.87932965416</v>
      </c>
      <c r="L90">
        <f>Input!J91</f>
        <v>228.49613342857174</v>
      </c>
      <c r="M90">
        <f t="shared" si="33"/>
        <v>225.39102342857177</v>
      </c>
      <c r="N90">
        <f t="shared" si="34"/>
        <v>279.66880688298858</v>
      </c>
      <c r="O90">
        <f t="shared" si="35"/>
        <v>2618.6425084723778</v>
      </c>
      <c r="P90">
        <f t="shared" si="36"/>
        <v>10734.4718505378</v>
      </c>
    </row>
    <row r="91" spans="1:16" x14ac:dyDescent="0.25">
      <c r="A91">
        <f>Input!G92</f>
        <v>217</v>
      </c>
      <c r="B91">
        <f t="shared" si="28"/>
        <v>88</v>
      </c>
      <c r="C91" s="4">
        <f>Input!I92</f>
        <v>7952.2281917142845</v>
      </c>
      <c r="D91">
        <f t="shared" si="29"/>
        <v>4994.6567552857132</v>
      </c>
      <c r="E91">
        <f t="shared" si="30"/>
        <v>5353.4613950713738</v>
      </c>
      <c r="F91">
        <f t="shared" si="31"/>
        <v>128740.76953171764</v>
      </c>
      <c r="G91">
        <f t="shared" si="32"/>
        <v>227424.15176509274</v>
      </c>
      <c r="L91">
        <f>Input!J92</f>
        <v>242.60648557142758</v>
      </c>
      <c r="M91">
        <f t="shared" si="33"/>
        <v>239.50137557142762</v>
      </c>
      <c r="N91">
        <f t="shared" si="34"/>
        <v>291.8411055660024</v>
      </c>
      <c r="O91">
        <f t="shared" si="35"/>
        <v>2424.0478060101859</v>
      </c>
      <c r="P91">
        <f t="shared" si="36"/>
        <v>13404.914618835628</v>
      </c>
    </row>
    <row r="92" spans="1:16" x14ac:dyDescent="0.25">
      <c r="A92">
        <f>Input!G93</f>
        <v>218</v>
      </c>
      <c r="B92">
        <f t="shared" si="28"/>
        <v>89</v>
      </c>
      <c r="C92" s="4">
        <f>Input!I93</f>
        <v>8216.2291344285732</v>
      </c>
      <c r="D92">
        <f t="shared" si="29"/>
        <v>5258.6576980000018</v>
      </c>
      <c r="E92">
        <f t="shared" si="30"/>
        <v>5648.3530430200199</v>
      </c>
      <c r="F92">
        <f t="shared" si="31"/>
        <v>151862.46193027092</v>
      </c>
      <c r="G92">
        <f t="shared" si="32"/>
        <v>33123.430552473517</v>
      </c>
      <c r="L92">
        <f>Input!J93</f>
        <v>264.00094271428861</v>
      </c>
      <c r="M92">
        <f t="shared" si="33"/>
        <v>260.89583271428864</v>
      </c>
      <c r="N92">
        <f t="shared" si="34"/>
        <v>304.17629433329239</v>
      </c>
      <c r="O92">
        <f t="shared" si="35"/>
        <v>1614.0588777105895</v>
      </c>
      <c r="P92">
        <f t="shared" si="36"/>
        <v>16413.397820261318</v>
      </c>
    </row>
    <row r="93" spans="1:16" x14ac:dyDescent="0.25">
      <c r="A93">
        <f>Input!G94</f>
        <v>219</v>
      </c>
      <c r="B93">
        <f t="shared" si="28"/>
        <v>90</v>
      </c>
      <c r="C93" s="4">
        <f>Input!I94</f>
        <v>8498.0948652857151</v>
      </c>
      <c r="D93">
        <f t="shared" si="29"/>
        <v>5540.5234288571437</v>
      </c>
      <c r="E93">
        <f t="shared" si="30"/>
        <v>5955.6445160325293</v>
      </c>
      <c r="F93">
        <f t="shared" si="31"/>
        <v>172325.51701767408</v>
      </c>
      <c r="G93">
        <f t="shared" si="32"/>
        <v>15698.345229817272</v>
      </c>
      <c r="L93">
        <f>Input!J94</f>
        <v>281.8657308571419</v>
      </c>
      <c r="M93">
        <f t="shared" si="33"/>
        <v>278.76062085714193</v>
      </c>
      <c r="N93">
        <f t="shared" si="34"/>
        <v>316.63359406898007</v>
      </c>
      <c r="O93">
        <f t="shared" si="35"/>
        <v>1208.8043123170903</v>
      </c>
      <c r="P93">
        <f t="shared" si="36"/>
        <v>19760.510660940719</v>
      </c>
    </row>
    <row r="94" spans="1:16" x14ac:dyDescent="0.25">
      <c r="A94">
        <f>Input!G95</f>
        <v>220</v>
      </c>
      <c r="B94">
        <f t="shared" si="28"/>
        <v>91</v>
      </c>
      <c r="C94" s="4">
        <f>Input!I95</f>
        <v>8801.0387151428567</v>
      </c>
      <c r="D94">
        <f t="shared" si="29"/>
        <v>5843.4672787142854</v>
      </c>
      <c r="E94">
        <f t="shared" si="30"/>
        <v>6275.4357132371279</v>
      </c>
      <c r="F94">
        <f t="shared" si="31"/>
        <v>186596.72842411525</v>
      </c>
      <c r="G94">
        <f t="shared" si="32"/>
        <v>198099.97592517536</v>
      </c>
      <c r="L94">
        <f>Input!J95</f>
        <v>302.94384985714169</v>
      </c>
      <c r="M94">
        <f t="shared" si="33"/>
        <v>299.83873985714172</v>
      </c>
      <c r="N94">
        <f t="shared" si="34"/>
        <v>329.1678563874658</v>
      </c>
      <c r="O94">
        <f t="shared" si="35"/>
        <v>687.69851850248199</v>
      </c>
      <c r="P94">
        <f t="shared" si="36"/>
        <v>23441.553131425189</v>
      </c>
    </row>
    <row r="95" spans="1:16" x14ac:dyDescent="0.25">
      <c r="A95">
        <f>Input!G96</f>
        <v>221</v>
      </c>
      <c r="B95">
        <f t="shared" si="28"/>
        <v>92</v>
      </c>
      <c r="C95" s="4">
        <f>Input!I96</f>
        <v>9123.7120838571427</v>
      </c>
      <c r="D95">
        <f t="shared" si="29"/>
        <v>6166.1406474285714</v>
      </c>
      <c r="E95">
        <f t="shared" si="30"/>
        <v>6607.7792263149167</v>
      </c>
      <c r="F95">
        <f t="shared" si="31"/>
        <v>195044.63436075073</v>
      </c>
      <c r="G95">
        <f t="shared" si="32"/>
        <v>604393.90292173007</v>
      </c>
      <c r="L95">
        <f>Input!J96</f>
        <v>322.67336871428597</v>
      </c>
      <c r="M95">
        <f t="shared" si="33"/>
        <v>319.568258714286</v>
      </c>
      <c r="N95">
        <f t="shared" si="34"/>
        <v>341.7296323880575</v>
      </c>
      <c r="O95">
        <f t="shared" si="35"/>
        <v>363.14118520430424</v>
      </c>
      <c r="P95">
        <f t="shared" si="36"/>
        <v>27445.926588722101</v>
      </c>
    </row>
    <row r="96" spans="1:16" x14ac:dyDescent="0.25">
      <c r="A96">
        <f>Input!G97</f>
        <v>222</v>
      </c>
      <c r="B96">
        <f t="shared" si="28"/>
        <v>93</v>
      </c>
      <c r="C96" s="4">
        <f>Input!I97</f>
        <v>9465.2492035714276</v>
      </c>
      <c r="D96">
        <f t="shared" si="29"/>
        <v>6507.6777671428563</v>
      </c>
      <c r="E96">
        <f t="shared" si="30"/>
        <v>6952.6761049340321</v>
      </c>
      <c r="F96">
        <f t="shared" si="31"/>
        <v>198023.52063690941</v>
      </c>
      <c r="G96">
        <f t="shared" si="32"/>
        <v>1259612.5668825258</v>
      </c>
      <c r="L96">
        <f>Input!J97</f>
        <v>341.53711971428493</v>
      </c>
      <c r="M96">
        <f t="shared" si="33"/>
        <v>338.43200971428496</v>
      </c>
      <c r="N96">
        <f t="shared" si="34"/>
        <v>354.26531790859025</v>
      </c>
      <c r="O96">
        <f t="shared" si="35"/>
        <v>162.00702927351725</v>
      </c>
      <c r="P96">
        <f t="shared" si="36"/>
        <v>31756.596952120042</v>
      </c>
    </row>
    <row r="97" spans="1:16" x14ac:dyDescent="0.25">
      <c r="A97">
        <f>Input!G98</f>
        <v>223</v>
      </c>
      <c r="B97">
        <f t="shared" si="28"/>
        <v>94</v>
      </c>
      <c r="C97" s="4">
        <f>Input!I98</f>
        <v>9830.511694285713</v>
      </c>
      <c r="D97">
        <f t="shared" si="29"/>
        <v>6872.9402578571417</v>
      </c>
      <c r="E97">
        <f t="shared" si="30"/>
        <v>7310.0718085886747</v>
      </c>
      <c r="F97">
        <f t="shared" si="31"/>
        <v>191083.99264495482</v>
      </c>
      <c r="G97">
        <f t="shared" si="32"/>
        <v>2189572.2549906271</v>
      </c>
      <c r="L97">
        <f>Input!J98</f>
        <v>365.26249071428538</v>
      </c>
      <c r="M97">
        <f t="shared" si="33"/>
        <v>362.15738071428541</v>
      </c>
      <c r="N97">
        <f t="shared" si="34"/>
        <v>366.71738212264955</v>
      </c>
      <c r="O97">
        <f t="shared" si="35"/>
        <v>2.1167090101318959</v>
      </c>
      <c r="P97">
        <f t="shared" si="36"/>
        <v>36349.661359801335</v>
      </c>
    </row>
    <row r="98" spans="1:16" x14ac:dyDescent="0.25">
      <c r="A98">
        <f>Input!G99</f>
        <v>224</v>
      </c>
      <c r="B98">
        <f t="shared" si="28"/>
        <v>95</v>
      </c>
      <c r="C98" s="4">
        <f>Input!I99</f>
        <v>10214.904326285714</v>
      </c>
      <c r="D98">
        <f t="shared" si="29"/>
        <v>7257.3328898571426</v>
      </c>
      <c r="E98">
        <f t="shared" si="30"/>
        <v>7679.8524310652901</v>
      </c>
      <c r="F98">
        <f t="shared" si="31"/>
        <v>178522.76270274346</v>
      </c>
      <c r="G98">
        <f t="shared" si="32"/>
        <v>3420653.7731810585</v>
      </c>
      <c r="L98">
        <f>Input!J99</f>
        <v>384.39263200000096</v>
      </c>
      <c r="M98">
        <f t="shared" si="33"/>
        <v>381.28752200000099</v>
      </c>
      <c r="N98">
        <f t="shared" si="34"/>
        <v>379.02468497940873</v>
      </c>
      <c r="O98">
        <f t="shared" si="35"/>
        <v>28.814855215884954</v>
      </c>
      <c r="P98">
        <f t="shared" si="36"/>
        <v>41194.050168793525</v>
      </c>
    </row>
    <row r="99" spans="1:16" x14ac:dyDescent="0.25">
      <c r="A99">
        <f>Input!G100</f>
        <v>225</v>
      </c>
      <c r="B99">
        <f t="shared" si="28"/>
        <v>96</v>
      </c>
      <c r="C99" s="4">
        <f>Input!I100</f>
        <v>10615.688275857143</v>
      </c>
      <c r="D99">
        <f t="shared" si="29"/>
        <v>7658.1168394285714</v>
      </c>
      <c r="E99">
        <f t="shared" si="30"/>
        <v>8061.8412884138206</v>
      </c>
      <c r="F99">
        <f t="shared" si="31"/>
        <v>162993.43070844308</v>
      </c>
      <c r="G99">
        <f t="shared" si="32"/>
        <v>4979546.7713162452</v>
      </c>
      <c r="L99">
        <f>Input!J100</f>
        <v>400.78394957142882</v>
      </c>
      <c r="M99">
        <f t="shared" si="33"/>
        <v>397.67883957142885</v>
      </c>
      <c r="N99">
        <f t="shared" si="34"/>
        <v>391.12288723018077</v>
      </c>
      <c r="O99">
        <f t="shared" si="35"/>
        <v>93.336125561481353</v>
      </c>
      <c r="P99">
        <f t="shared" si="36"/>
        <v>46251.39573356761</v>
      </c>
    </row>
    <row r="100" spans="1:16" x14ac:dyDescent="0.25">
      <c r="A100">
        <f>Input!G101</f>
        <v>226</v>
      </c>
      <c r="B100">
        <f t="shared" si="28"/>
        <v>97</v>
      </c>
      <c r="C100" s="4">
        <f>Input!I101</f>
        <v>11033.229829428572</v>
      </c>
      <c r="D100">
        <f t="shared" si="29"/>
        <v>8075.6583930000006</v>
      </c>
      <c r="E100">
        <f t="shared" si="30"/>
        <v>8455.7959639999153</v>
      </c>
      <c r="F100">
        <f t="shared" si="31"/>
        <v>144504.5728857152</v>
      </c>
      <c r="G100">
        <f t="shared" si="32"/>
        <v>6892958.7459325017</v>
      </c>
      <c r="L100">
        <f>Input!J101</f>
        <v>417.54155357142918</v>
      </c>
      <c r="M100">
        <f t="shared" si="33"/>
        <v>414.43644357142921</v>
      </c>
      <c r="N100">
        <f t="shared" si="34"/>
        <v>402.94495462792486</v>
      </c>
      <c r="O100">
        <f t="shared" si="35"/>
        <v>213.06070071751139</v>
      </c>
      <c r="P100">
        <f t="shared" si="36"/>
        <v>51476.097190323657</v>
      </c>
    </row>
    <row r="101" spans="1:16" x14ac:dyDescent="0.25">
      <c r="A101">
        <f>Input!G102</f>
        <v>227</v>
      </c>
      <c r="B101">
        <f t="shared" si="28"/>
        <v>98</v>
      </c>
      <c r="C101" s="4">
        <f>Input!I102</f>
        <v>11464.215759857145</v>
      </c>
      <c r="D101">
        <f t="shared" si="29"/>
        <v>8506.6443234285725</v>
      </c>
      <c r="E101">
        <f t="shared" si="30"/>
        <v>8861.4059045636022</v>
      </c>
      <c r="F101">
        <f t="shared" si="31"/>
        <v>125855.77944942626</v>
      </c>
      <c r="G101">
        <f t="shared" si="32"/>
        <v>9187290.9331716392</v>
      </c>
      <c r="L101">
        <f>Input!J102</f>
        <v>430.98593042857283</v>
      </c>
      <c r="M101">
        <f t="shared" si="33"/>
        <v>427.88082042857286</v>
      </c>
      <c r="N101">
        <f t="shared" si="34"/>
        <v>414.42175535412997</v>
      </c>
      <c r="O101">
        <f t="shared" si="35"/>
        <v>274.37189589679406</v>
      </c>
      <c r="P101">
        <f t="shared" si="36"/>
        <v>56815.60629642701</v>
      </c>
    </row>
    <row r="102" spans="1:16" x14ac:dyDescent="0.25">
      <c r="A102">
        <f>Input!G103</f>
        <v>228</v>
      </c>
      <c r="B102">
        <f t="shared" si="28"/>
        <v>99</v>
      </c>
      <c r="C102" s="4">
        <f>Input!I103</f>
        <v>11910.261057285714</v>
      </c>
      <c r="D102">
        <f t="shared" si="29"/>
        <v>8952.6896208571416</v>
      </c>
      <c r="E102">
        <f t="shared" si="30"/>
        <v>9278.2906588622391</v>
      </c>
      <c r="F102">
        <f t="shared" si="31"/>
        <v>106016.03594999695</v>
      </c>
      <c r="G102">
        <f t="shared" si="32"/>
        <v>11888284.590808028</v>
      </c>
      <c r="L102">
        <f>Input!J103</f>
        <v>446.04529742856903</v>
      </c>
      <c r="M102">
        <f t="shared" si="33"/>
        <v>442.94018742856906</v>
      </c>
      <c r="N102">
        <f t="shared" si="34"/>
        <v>425.48274687596836</v>
      </c>
      <c r="O102">
        <f t="shared" si="35"/>
        <v>422.81848522825806</v>
      </c>
      <c r="P102">
        <f t="shared" si="36"/>
        <v>62210.953123407846</v>
      </c>
    </row>
    <row r="103" spans="1:16" x14ac:dyDescent="0.25">
      <c r="A103">
        <f>Input!G104</f>
        <v>229</v>
      </c>
      <c r="B103">
        <f t="shared" si="28"/>
        <v>100</v>
      </c>
      <c r="C103" s="4">
        <f>Input!I104</f>
        <v>12365.854776000002</v>
      </c>
      <c r="D103">
        <f t="shared" si="29"/>
        <v>9408.2833395714297</v>
      </c>
      <c r="E103">
        <f t="shared" si="30"/>
        <v>9705.9988451491627</v>
      </c>
      <c r="F103">
        <f t="shared" si="31"/>
        <v>88634.52226140516</v>
      </c>
      <c r="G103">
        <f t="shared" si="32"/>
        <v>15020642.5098626</v>
      </c>
      <c r="L103">
        <f>Input!J104</f>
        <v>455.59371871428812</v>
      </c>
      <c r="M103">
        <f t="shared" si="33"/>
        <v>452.48860871428815</v>
      </c>
      <c r="N103">
        <f t="shared" si="34"/>
        <v>436.05674534621414</v>
      </c>
      <c r="O103">
        <f t="shared" si="35"/>
        <v>381.69332838483166</v>
      </c>
      <c r="P103">
        <f t="shared" si="36"/>
        <v>67597.522109476471</v>
      </c>
    </row>
    <row r="104" spans="1:16" x14ac:dyDescent="0.25">
      <c r="A104">
        <f>Input!G105</f>
        <v>230</v>
      </c>
      <c r="B104">
        <f t="shared" si="28"/>
        <v>101</v>
      </c>
      <c r="C104" s="4">
        <f>Input!I105</f>
        <v>12828.000026857142</v>
      </c>
      <c r="D104">
        <f t="shared" si="29"/>
        <v>9870.4285904285716</v>
      </c>
      <c r="E104">
        <f t="shared" si="30"/>
        <v>10144.007925246573</v>
      </c>
      <c r="F104">
        <f t="shared" si="31"/>
        <v>74845.6524394601</v>
      </c>
      <c r="G104">
        <f t="shared" si="32"/>
        <v>18607631.939721294</v>
      </c>
      <c r="L104">
        <f>Input!J105</f>
        <v>462.14525085714013</v>
      </c>
      <c r="M104">
        <f t="shared" si="33"/>
        <v>459.04014085714016</v>
      </c>
      <c r="N104">
        <f t="shared" si="34"/>
        <v>446.0727674360873</v>
      </c>
      <c r="O104">
        <f t="shared" si="35"/>
        <v>258.32472332001788</v>
      </c>
      <c r="P104">
        <f t="shared" si="36"/>
        <v>72906.07883766279</v>
      </c>
    </row>
    <row r="105" spans="1:16" x14ac:dyDescent="0.25">
      <c r="A105">
        <f>Input!G106</f>
        <v>231</v>
      </c>
      <c r="B105">
        <f t="shared" si="28"/>
        <v>102</v>
      </c>
      <c r="C105" s="4">
        <f>Input!I106</f>
        <v>13302.266028571426</v>
      </c>
      <c r="D105">
        <f t="shared" si="29"/>
        <v>10344.694592142856</v>
      </c>
      <c r="E105">
        <f t="shared" si="30"/>
        <v>10591.724851243711</v>
      </c>
      <c r="F105">
        <f t="shared" si="31"/>
        <v>61023.948911435502</v>
      </c>
      <c r="G105">
        <f t="shared" si="32"/>
        <v>22670676.393748976</v>
      </c>
      <c r="L105">
        <f>Input!J106</f>
        <v>474.26600171428436</v>
      </c>
      <c r="M105">
        <f t="shared" si="33"/>
        <v>471.16089171428439</v>
      </c>
      <c r="N105">
        <f t="shared" si="34"/>
        <v>455.46093126745598</v>
      </c>
      <c r="O105">
        <f t="shared" si="35"/>
        <v>353.63067451017815</v>
      </c>
      <c r="P105">
        <f t="shared" si="36"/>
        <v>78064.036289445939</v>
      </c>
    </row>
    <row r="106" spans="1:16" x14ac:dyDescent="0.25">
      <c r="A106">
        <f>Input!G107</f>
        <v>232</v>
      </c>
      <c r="B106">
        <f t="shared" si="28"/>
        <v>103</v>
      </c>
      <c r="C106" s="4">
        <f>Input!I107</f>
        <v>13788.852573857144</v>
      </c>
      <c r="D106">
        <f t="shared" si="29"/>
        <v>10831.281137428574</v>
      </c>
      <c r="E106">
        <f t="shared" si="30"/>
        <v>11048.487635960942</v>
      </c>
      <c r="F106">
        <f t="shared" si="31"/>
        <v>47178.663004691858</v>
      </c>
      <c r="G106">
        <f t="shared" si="32"/>
        <v>27228944.956788778</v>
      </c>
      <c r="L106">
        <f>Input!J107</f>
        <v>486.58654528571788</v>
      </c>
      <c r="M106">
        <f t="shared" si="33"/>
        <v>483.48143528571791</v>
      </c>
      <c r="N106">
        <f t="shared" si="34"/>
        <v>464.1534000350224</v>
      </c>
      <c r="O106">
        <f t="shared" si="35"/>
        <v>503.24600583880095</v>
      </c>
      <c r="P106">
        <f t="shared" si="36"/>
        <v>82996.936779003532</v>
      </c>
    </row>
    <row r="107" spans="1:16" x14ac:dyDescent="0.25">
      <c r="A107">
        <f>Input!G108</f>
        <v>233</v>
      </c>
      <c r="B107">
        <f t="shared" si="28"/>
        <v>104</v>
      </c>
      <c r="C107" s="4">
        <f>Input!I108</f>
        <v>14292.188398428572</v>
      </c>
      <c r="D107">
        <f t="shared" si="29"/>
        <v>11334.616962</v>
      </c>
      <c r="E107">
        <f t="shared" si="30"/>
        <v>11513.567880494968</v>
      </c>
      <c r="F107">
        <f t="shared" si="31"/>
        <v>32023.431230192495</v>
      </c>
      <c r="G107">
        <f t="shared" si="32"/>
        <v>32298948.670801915</v>
      </c>
      <c r="L107">
        <f>Input!J108</f>
        <v>503.33582457142802</v>
      </c>
      <c r="M107">
        <f t="shared" si="33"/>
        <v>500.23071457142805</v>
      </c>
      <c r="N107">
        <f t="shared" si="34"/>
        <v>472.08534914230648</v>
      </c>
      <c r="O107">
        <f t="shared" si="35"/>
        <v>976.59221454612884</v>
      </c>
      <c r="P107">
        <f t="shared" si="36"/>
        <v>87630.113006655505</v>
      </c>
    </row>
    <row r="108" spans="1:16" x14ac:dyDescent="0.25">
      <c r="A108">
        <f>Input!G109</f>
        <v>234</v>
      </c>
      <c r="B108">
        <f t="shared" si="28"/>
        <v>105</v>
      </c>
      <c r="C108" s="4">
        <f>Input!I109</f>
        <v>14799.99458242857</v>
      </c>
      <c r="D108">
        <f t="shared" si="29"/>
        <v>11842.423145999997</v>
      </c>
      <c r="E108">
        <f t="shared" si="30"/>
        <v>11986.174271791109</v>
      </c>
      <c r="F108">
        <f t="shared" si="31"/>
        <v>20664.386166212083</v>
      </c>
      <c r="G108">
        <f t="shared" si="32"/>
        <v>37894154.261207946</v>
      </c>
      <c r="L108">
        <f>Input!J109</f>
        <v>507.8061839999973</v>
      </c>
      <c r="M108">
        <f t="shared" si="33"/>
        <v>504.70107399999733</v>
      </c>
      <c r="N108">
        <f t="shared" si="34"/>
        <v>479.19593538115578</v>
      </c>
      <c r="O108">
        <f t="shared" si="35"/>
        <v>818.54632603192329</v>
      </c>
      <c r="P108">
        <f t="shared" si="36"/>
        <v>91890.479509248646</v>
      </c>
    </row>
    <row r="109" spans="1:16" x14ac:dyDescent="0.25">
      <c r="A109">
        <f>Input!G110</f>
        <v>235</v>
      </c>
      <c r="B109">
        <f t="shared" ref="B109:B136" si="37">A109-$A$3</f>
        <v>106</v>
      </c>
      <c r="C109" s="4">
        <f>Input!I110</f>
        <v>15324.616643285714</v>
      </c>
      <c r="D109">
        <f t="shared" ref="D109:D136" si="38">C109-$C$3</f>
        <v>12367.045206857143</v>
      </c>
      <c r="E109">
        <f t="shared" ref="E109:E136" si="39">(_Ac/(1+EXP(-1*(B109-_Muc)/_sc)))</f>
        <v>12465.457040827061</v>
      </c>
      <c r="F109">
        <f t="shared" ref="F109:F136" si="40">(D109-E109)^2</f>
        <v>9684.8890653227081</v>
      </c>
      <c r="G109">
        <f t="shared" ref="G109:G136" si="41">(E109-$H$4)^2</f>
        <v>44024625.821936101</v>
      </c>
      <c r="L109">
        <f>Input!J110</f>
        <v>524.62206085714388</v>
      </c>
      <c r="M109">
        <f t="shared" ref="M109:M136" si="42">L109-$L$3</f>
        <v>521.51695085714391</v>
      </c>
      <c r="N109">
        <f t="shared" ref="N109:N136" si="43">_Ac*EXP(-1*(B109-_Muc)/_sc)*(1/_sc)*(1/(1+EXP(-1*(B109-_Muc)/_sc))^2)+$L$3</f>
        <v>485.42924501895305</v>
      </c>
      <c r="O109">
        <f t="shared" ref="O109:O136" si="44">(L109-N109)^2</f>
        <v>1536.0768133263416</v>
      </c>
      <c r="P109">
        <f t="shared" ref="P109:P138" si="45">(N109-$Q$4)^2</f>
        <v>95708.395121811525</v>
      </c>
    </row>
    <row r="110" spans="1:16" x14ac:dyDescent="0.25">
      <c r="A110">
        <f>Input!G111</f>
        <v>236</v>
      </c>
      <c r="B110">
        <f t="shared" si="37"/>
        <v>107</v>
      </c>
      <c r="C110" s="4">
        <f>Input!I111</f>
        <v>15868.810054000001</v>
      </c>
      <c r="D110">
        <f t="shared" si="38"/>
        <v>12911.238617571431</v>
      </c>
      <c r="E110">
        <f t="shared" si="39"/>
        <v>12950.51334833773</v>
      </c>
      <c r="F110">
        <f t="shared" si="40"/>
        <v>1542.5044767653046</v>
      </c>
      <c r="G110">
        <f t="shared" si="41"/>
        <v>50696705.051309608</v>
      </c>
      <c r="L110">
        <f>Input!J111</f>
        <v>544.19341071428789</v>
      </c>
      <c r="M110">
        <f t="shared" si="42"/>
        <v>541.08830071428793</v>
      </c>
      <c r="N110">
        <f t="shared" si="43"/>
        <v>490.73519675710821</v>
      </c>
      <c r="O110">
        <f t="shared" si="44"/>
        <v>2857.7806394916001</v>
      </c>
      <c r="P110">
        <f t="shared" si="45"/>
        <v>99019.528782380279</v>
      </c>
    </row>
    <row r="111" spans="1:16" x14ac:dyDescent="0.25">
      <c r="A111">
        <f>Input!G112</f>
        <v>237</v>
      </c>
      <c r="B111">
        <f t="shared" si="37"/>
        <v>108</v>
      </c>
      <c r="C111" s="4">
        <f>Input!I112</f>
        <v>16430.71008357143</v>
      </c>
      <c r="D111">
        <f t="shared" si="38"/>
        <v>13473.13864714286</v>
      </c>
      <c r="E111">
        <f t="shared" si="39"/>
        <v>13440.39354088342</v>
      </c>
      <c r="F111">
        <f t="shared" si="40"/>
        <v>1072.2419839419595</v>
      </c>
      <c r="G111">
        <f t="shared" si="41"/>
        <v>57912740.189768329</v>
      </c>
      <c r="L111">
        <f>Input!J112</f>
        <v>561.9000295714286</v>
      </c>
      <c r="M111">
        <f t="shared" si="42"/>
        <v>558.79491957142864</v>
      </c>
      <c r="N111">
        <f t="shared" si="43"/>
        <v>495.0703754946</v>
      </c>
      <c r="O111">
        <f t="shared" si="44"/>
        <v>4466.202664028574</v>
      </c>
      <c r="P111">
        <f t="shared" si="45"/>
        <v>101766.65590433162</v>
      </c>
    </row>
    <row r="112" spans="1:16" x14ac:dyDescent="0.25">
      <c r="A112">
        <f>Input!G113</f>
        <v>238</v>
      </c>
      <c r="B112">
        <f t="shared" si="37"/>
        <v>109</v>
      </c>
      <c r="C112" s="4">
        <f>Input!I113</f>
        <v>16987.273985857144</v>
      </c>
      <c r="D112">
        <f t="shared" si="38"/>
        <v>14029.702549428574</v>
      </c>
      <c r="E112">
        <f t="shared" si="39"/>
        <v>13934.108196371008</v>
      </c>
      <c r="F112">
        <f t="shared" si="40"/>
        <v>9138.2803364945721</v>
      </c>
      <c r="G112">
        <f t="shared" si="41"/>
        <v>65670872.940867119</v>
      </c>
      <c r="L112">
        <f>Input!J113</f>
        <v>556.56390228571399</v>
      </c>
      <c r="M112">
        <f t="shared" si="42"/>
        <v>553.45879228571403</v>
      </c>
      <c r="N112">
        <f t="shared" si="43"/>
        <v>498.39877373629525</v>
      </c>
      <c r="O112">
        <f t="shared" si="44"/>
        <v>3383.1821791704069</v>
      </c>
      <c r="P112">
        <f t="shared" si="45"/>
        <v>103901.31122942759</v>
      </c>
    </row>
    <row r="113" spans="1:16" x14ac:dyDescent="0.25">
      <c r="A113">
        <f>Input!G114</f>
        <v>239</v>
      </c>
      <c r="B113">
        <f t="shared" si="37"/>
        <v>110</v>
      </c>
      <c r="C113" s="4">
        <f>Input!I114</f>
        <v>17552.104306857145</v>
      </c>
      <c r="D113">
        <f t="shared" si="38"/>
        <v>14594.532870428575</v>
      </c>
      <c r="E113">
        <f t="shared" si="39"/>
        <v>14430.635855827797</v>
      </c>
      <c r="F113">
        <f t="shared" si="40"/>
        <v>26862.231395047562</v>
      </c>
      <c r="G113">
        <f t="shared" si="41"/>
        <v>73964891.369239867</v>
      </c>
      <c r="L113">
        <f>Input!J114</f>
        <v>564.83032100000128</v>
      </c>
      <c r="M113">
        <f t="shared" si="42"/>
        <v>561.72521100000131</v>
      </c>
      <c r="N113">
        <f t="shared" si="43"/>
        <v>500.69241934380966</v>
      </c>
      <c r="O113">
        <f t="shared" si="44"/>
        <v>4113.6704288593073</v>
      </c>
      <c r="P113">
        <f t="shared" si="45"/>
        <v>105385.22693522736</v>
      </c>
    </row>
    <row r="114" spans="1:16" x14ac:dyDescent="0.25">
      <c r="A114">
        <f>Input!G115</f>
        <v>240</v>
      </c>
      <c r="B114">
        <f t="shared" si="37"/>
        <v>111</v>
      </c>
      <c r="C114" s="4">
        <f>Input!I115</f>
        <v>18126.283256428575</v>
      </c>
      <c r="D114">
        <f t="shared" si="38"/>
        <v>15168.711820000004</v>
      </c>
      <c r="E114">
        <f t="shared" si="39"/>
        <v>14928.931318238765</v>
      </c>
      <c r="F114">
        <f t="shared" si="40"/>
        <v>57494.689024871572</v>
      </c>
      <c r="G114">
        <f t="shared" si="41"/>
        <v>82784155.098335296</v>
      </c>
      <c r="L114">
        <f>Input!J115</f>
        <v>574.17894957142926</v>
      </c>
      <c r="M114">
        <f t="shared" si="42"/>
        <v>571.07383957142929</v>
      </c>
      <c r="N114">
        <f t="shared" si="43"/>
        <v>501.93187109960576</v>
      </c>
      <c r="O114">
        <f t="shared" si="44"/>
        <v>5219.6403477138228</v>
      </c>
      <c r="P114">
        <f t="shared" si="45"/>
        <v>106191.49187562798</v>
      </c>
    </row>
    <row r="115" spans="1:16" x14ac:dyDescent="0.25">
      <c r="A115">
        <f>Input!G116</f>
        <v>241</v>
      </c>
      <c r="B115">
        <f t="shared" si="37"/>
        <v>112</v>
      </c>
      <c r="C115" s="4">
        <f>Input!I116</f>
        <v>18710.060575285715</v>
      </c>
      <c r="D115">
        <f t="shared" si="38"/>
        <v>15752.489138857145</v>
      </c>
      <c r="E115">
        <f t="shared" si="39"/>
        <v>15427.934358463313</v>
      </c>
      <c r="F115">
        <f t="shared" si="40"/>
        <v>105335.80547648825</v>
      </c>
      <c r="G115">
        <f t="shared" si="41"/>
        <v>92113597.135902673</v>
      </c>
      <c r="L115">
        <f>Input!J116</f>
        <v>583.77731885714093</v>
      </c>
      <c r="M115">
        <f t="shared" si="42"/>
        <v>580.67220885714096</v>
      </c>
      <c r="N115">
        <f t="shared" si="43"/>
        <v>502.10656715131955</v>
      </c>
      <c r="O115">
        <f t="shared" si="44"/>
        <v>6670.1116841939247</v>
      </c>
      <c r="P115">
        <f t="shared" si="45"/>
        <v>106305.37892505073</v>
      </c>
    </row>
    <row r="116" spans="1:16" x14ac:dyDescent="0.25">
      <c r="A116">
        <f>Input!G117</f>
        <v>242</v>
      </c>
      <c r="B116">
        <f t="shared" si="37"/>
        <v>113</v>
      </c>
      <c r="C116" s="4">
        <f>Input!I117</f>
        <v>19281.192687857143</v>
      </c>
      <c r="D116">
        <f t="shared" si="38"/>
        <v>16323.621251428573</v>
      </c>
      <c r="E116">
        <f t="shared" si="39"/>
        <v>15926.578715403628</v>
      </c>
      <c r="F116">
        <f t="shared" si="40"/>
        <v>157642.77541311947</v>
      </c>
      <c r="G116">
        <f t="shared" si="41"/>
        <v>101933804.4172357</v>
      </c>
      <c r="L116">
        <f>Input!J117</f>
        <v>571.13211257142757</v>
      </c>
      <c r="M116">
        <f t="shared" si="42"/>
        <v>568.0270025714276</v>
      </c>
      <c r="N116">
        <f t="shared" si="43"/>
        <v>501.21501568032784</v>
      </c>
      <c r="O116">
        <f t="shared" si="44"/>
        <v>4888.4004376794273</v>
      </c>
      <c r="P116">
        <f t="shared" si="45"/>
        <v>105724.80188945612</v>
      </c>
    </row>
    <row r="117" spans="1:16" x14ac:dyDescent="0.25">
      <c r="A117">
        <f>Input!G118</f>
        <v>243</v>
      </c>
      <c r="B117">
        <f t="shared" si="37"/>
        <v>114</v>
      </c>
      <c r="C117" s="4">
        <f>Input!I118</f>
        <v>19835.200909857143</v>
      </c>
      <c r="D117">
        <f t="shared" si="38"/>
        <v>16877.629473428573</v>
      </c>
      <c r="E117">
        <f t="shared" si="39"/>
        <v>16423.80118929403</v>
      </c>
      <c r="F117">
        <f t="shared" si="40"/>
        <v>205960.11148050317</v>
      </c>
      <c r="G117">
        <f t="shared" si="41"/>
        <v>112221176.77306668</v>
      </c>
      <c r="L117">
        <f>Input!J118</f>
        <v>554.00822200000039</v>
      </c>
      <c r="M117">
        <f t="shared" si="42"/>
        <v>550.90311200000042</v>
      </c>
      <c r="N117">
        <f t="shared" si="43"/>
        <v>499.26482191021256</v>
      </c>
      <c r="O117">
        <f t="shared" si="44"/>
        <v>2996.839853390582</v>
      </c>
      <c r="P117">
        <f t="shared" si="45"/>
        <v>104460.38046517893</v>
      </c>
    </row>
    <row r="118" spans="1:16" x14ac:dyDescent="0.25">
      <c r="A118">
        <f>Input!G119</f>
        <v>244</v>
      </c>
      <c r="B118">
        <f t="shared" si="37"/>
        <v>115</v>
      </c>
      <c r="C118" s="4">
        <f>Input!I119</f>
        <v>20367.989493142861</v>
      </c>
      <c r="D118">
        <f t="shared" si="38"/>
        <v>17410.41805671429</v>
      </c>
      <c r="E118">
        <f t="shared" si="39"/>
        <v>16918.55068360698</v>
      </c>
      <c r="F118">
        <f t="shared" si="40"/>
        <v>241933.51272748612</v>
      </c>
      <c r="G118">
        <f t="shared" si="41"/>
        <v>122948161.60998362</v>
      </c>
      <c r="L118">
        <f>Input!J119</f>
        <v>532.78858328571732</v>
      </c>
      <c r="M118">
        <f t="shared" si="42"/>
        <v>529.68347328571735</v>
      </c>
      <c r="N118">
        <f t="shared" si="43"/>
        <v>496.27255061858301</v>
      </c>
      <c r="O118">
        <f t="shared" si="44"/>
        <v>1333.4206417472201</v>
      </c>
      <c r="P118">
        <f t="shared" si="45"/>
        <v>102535.11017285968</v>
      </c>
    </row>
    <row r="119" spans="1:16" x14ac:dyDescent="0.25">
      <c r="A119">
        <f>Input!G120</f>
        <v>245</v>
      </c>
      <c r="B119">
        <f t="shared" si="37"/>
        <v>116</v>
      </c>
      <c r="C119" s="4">
        <f>Input!I120</f>
        <v>20896.87379614286</v>
      </c>
      <c r="D119">
        <f t="shared" si="38"/>
        <v>17939.302359714289</v>
      </c>
      <c r="E119">
        <f t="shared" si="39"/>
        <v>17409.797028785208</v>
      </c>
      <c r="F119">
        <f t="shared" si="40"/>
        <v>280375.89548231615</v>
      </c>
      <c r="G119">
        <f t="shared" si="41"/>
        <v>134083559.24977314</v>
      </c>
      <c r="L119">
        <f>Input!J120</f>
        <v>528.88430299999891</v>
      </c>
      <c r="M119">
        <f t="shared" si="42"/>
        <v>525.77919299999894</v>
      </c>
      <c r="N119">
        <f t="shared" si="43"/>
        <v>492.26342840293944</v>
      </c>
      <c r="O119">
        <f t="shared" si="44"/>
        <v>1341.0884562535555</v>
      </c>
      <c r="P119">
        <f t="shared" si="45"/>
        <v>99983.652845045086</v>
      </c>
    </row>
    <row r="120" spans="1:16" x14ac:dyDescent="0.25">
      <c r="A120">
        <f>Input!G121</f>
        <v>246</v>
      </c>
      <c r="B120">
        <f t="shared" si="37"/>
        <v>117</v>
      </c>
      <c r="C120" s="4">
        <f>Input!I121</f>
        <v>21398.294941714288</v>
      </c>
      <c r="D120">
        <f t="shared" si="38"/>
        <v>18440.723505285718</v>
      </c>
      <c r="E120">
        <f t="shared" si="39"/>
        <v>17896.539431730205</v>
      </c>
      <c r="F120">
        <f t="shared" si="40"/>
        <v>296136.30591147137</v>
      </c>
      <c r="G120">
        <f t="shared" si="41"/>
        <v>145592891.72033653</v>
      </c>
      <c r="L120">
        <f>Input!J121</f>
        <v>501.4211455714285</v>
      </c>
      <c r="M120">
        <f t="shared" si="42"/>
        <v>498.31603557142853</v>
      </c>
      <c r="N120">
        <f t="shared" si="43"/>
        <v>487.27089483857981</v>
      </c>
      <c r="O120">
        <f t="shared" si="44"/>
        <v>200.22959580248488</v>
      </c>
      <c r="P120">
        <f t="shared" si="45"/>
        <v>96851.280860584418</v>
      </c>
    </row>
    <row r="121" spans="1:16" x14ac:dyDescent="0.25">
      <c r="A121">
        <f>Input!G122</f>
        <v>247</v>
      </c>
      <c r="B121">
        <f t="shared" si="37"/>
        <v>118</v>
      </c>
      <c r="C121" s="4">
        <f>Input!I122</f>
        <v>21867.441258285715</v>
      </c>
      <c r="D121">
        <f t="shared" si="38"/>
        <v>18909.869821857144</v>
      </c>
      <c r="E121">
        <f t="shared" si="39"/>
        <v>18377.814406390262</v>
      </c>
      <c r="F121">
        <f t="shared" si="40"/>
        <v>283082.96512763703</v>
      </c>
      <c r="G121">
        <f t="shared" si="41"/>
        <v>157438825.92434588</v>
      </c>
      <c r="L121">
        <f>Input!J122</f>
        <v>469.14631657142672</v>
      </c>
      <c r="M121">
        <f t="shared" si="42"/>
        <v>466.04120657142676</v>
      </c>
      <c r="N121">
        <f t="shared" si="43"/>
        <v>481.33601612785742</v>
      </c>
      <c r="O121">
        <f t="shared" si="44"/>
        <v>148.5887752760467</v>
      </c>
      <c r="P121">
        <f t="shared" si="45"/>
        <v>93192.523747278537</v>
      </c>
    </row>
    <row r="122" spans="1:16" x14ac:dyDescent="0.25">
      <c r="A122">
        <f>Input!G123</f>
        <v>248</v>
      </c>
      <c r="B122">
        <f t="shared" si="37"/>
        <v>119</v>
      </c>
      <c r="C122" s="4">
        <f>Input!I123</f>
        <v>22310.506316142859</v>
      </c>
      <c r="D122">
        <f t="shared" si="38"/>
        <v>19352.934879714288</v>
      </c>
      <c r="E122">
        <f t="shared" si="39"/>
        <v>18852.703056368406</v>
      </c>
      <c r="F122">
        <f t="shared" si="40"/>
        <v>250231.87708794643</v>
      </c>
      <c r="G122">
        <f t="shared" si="41"/>
        <v>169581640.61508504</v>
      </c>
      <c r="L122">
        <f>Input!J123</f>
        <v>443.06505785714398</v>
      </c>
      <c r="M122">
        <f t="shared" si="42"/>
        <v>439.95994785714402</v>
      </c>
      <c r="N122">
        <f t="shared" si="43"/>
        <v>474.50677867728058</v>
      </c>
      <c r="O122">
        <f t="shared" si="44"/>
        <v>988.58180813141109</v>
      </c>
      <c r="P122">
        <f t="shared" si="45"/>
        <v>89069.578059228355</v>
      </c>
    </row>
    <row r="123" spans="1:16" x14ac:dyDescent="0.25">
      <c r="A123">
        <f>Input!G124</f>
        <v>249</v>
      </c>
      <c r="B123">
        <f t="shared" si="37"/>
        <v>120</v>
      </c>
      <c r="C123" s="4">
        <f>Input!I124</f>
        <v>22728.439130285718</v>
      </c>
      <c r="D123">
        <f t="shared" si="38"/>
        <v>19770.867693857148</v>
      </c>
      <c r="E123">
        <f t="shared" si="39"/>
        <v>19320.337599505154</v>
      </c>
      <c r="F123">
        <f t="shared" si="40"/>
        <v>202977.36591681678</v>
      </c>
      <c r="G123">
        <f t="shared" si="41"/>
        <v>181979725.54229423</v>
      </c>
      <c r="L123">
        <f>Input!J124</f>
        <v>417.93281414285957</v>
      </c>
      <c r="M123">
        <f t="shared" si="42"/>
        <v>414.8277041428596</v>
      </c>
      <c r="N123">
        <f t="shared" si="43"/>
        <v>466.83728309414641</v>
      </c>
      <c r="O123">
        <f t="shared" si="44"/>
        <v>2391.6470834073789</v>
      </c>
      <c r="P123">
        <f t="shared" si="45"/>
        <v>84550.549890523384</v>
      </c>
    </row>
    <row r="124" spans="1:16" x14ac:dyDescent="0.25">
      <c r="A124">
        <f>Input!G125</f>
        <v>250</v>
      </c>
      <c r="B124">
        <f t="shared" si="37"/>
        <v>121</v>
      </c>
      <c r="C124" s="4">
        <f>Input!I125</f>
        <v>23116.353106714287</v>
      </c>
      <c r="D124">
        <f t="shared" si="38"/>
        <v>20158.781670285716</v>
      </c>
      <c r="E124">
        <f t="shared" si="39"/>
        <v>19779.907046042339</v>
      </c>
      <c r="F124">
        <f t="shared" si="40"/>
        <v>143545.98089556026</v>
      </c>
      <c r="G124">
        <f t="shared" si="41"/>
        <v>194590100.52924484</v>
      </c>
      <c r="L124">
        <f>Input!J125</f>
        <v>387.91397642856828</v>
      </c>
      <c r="M124">
        <f t="shared" si="42"/>
        <v>384.80886642856831</v>
      </c>
      <c r="N124">
        <f t="shared" si="43"/>
        <v>458.38686125876063</v>
      </c>
      <c r="O124">
        <f t="shared" si="44"/>
        <v>4966.4274962895561</v>
      </c>
      <c r="P124">
        <f t="shared" si="45"/>
        <v>79707.603644938936</v>
      </c>
    </row>
    <row r="125" spans="1:16" x14ac:dyDescent="0.25">
      <c r="A125">
        <f>Input!G126</f>
        <v>251</v>
      </c>
      <c r="B125">
        <f t="shared" si="37"/>
        <v>122</v>
      </c>
      <c r="C125" s="4">
        <f>Input!I126</f>
        <v>23478.66033185714</v>
      </c>
      <c r="D125">
        <f t="shared" si="38"/>
        <v>20521.088895428569</v>
      </c>
      <c r="E125">
        <f t="shared" si="39"/>
        <v>20230.661965319039</v>
      </c>
      <c r="F125">
        <f t="shared" si="40"/>
        <v>84347.801732845866</v>
      </c>
      <c r="G125">
        <f t="shared" si="41"/>
        <v>207368942.1139963</v>
      </c>
      <c r="L125">
        <f>Input!J126</f>
        <v>362.30722514285299</v>
      </c>
      <c r="M125">
        <f t="shared" si="42"/>
        <v>359.20211514285302</v>
      </c>
      <c r="N125">
        <f t="shared" si="43"/>
        <v>449.21914034672278</v>
      </c>
      <c r="O125">
        <f t="shared" si="44"/>
        <v>7553.6810044046542</v>
      </c>
      <c r="P125">
        <f t="shared" si="45"/>
        <v>74615.090708533739</v>
      </c>
    </row>
    <row r="126" spans="1:16" x14ac:dyDescent="0.25">
      <c r="A126">
        <f>Input!G127</f>
        <v>252</v>
      </c>
      <c r="B126">
        <f t="shared" si="37"/>
        <v>123</v>
      </c>
      <c r="C126" s="4">
        <f>Input!I127</f>
        <v>23822.436793714289</v>
      </c>
      <c r="D126">
        <f t="shared" si="38"/>
        <v>20864.865357285718</v>
      </c>
      <c r="E126">
        <f t="shared" si="39"/>
        <v>20671.918300038687</v>
      </c>
      <c r="F126">
        <f t="shared" si="40"/>
        <v>37228.566900289021</v>
      </c>
      <c r="G126">
        <f t="shared" si="41"/>
        <v>220272105.71531829</v>
      </c>
      <c r="L126">
        <f>Input!J127</f>
        <v>343.77646185714912</v>
      </c>
      <c r="M126">
        <f t="shared" si="42"/>
        <v>340.67135185714915</v>
      </c>
      <c r="N126">
        <f t="shared" si="43"/>
        <v>439.40107794742397</v>
      </c>
      <c r="O126">
        <f t="shared" si="44"/>
        <v>9144.0672024124524</v>
      </c>
      <c r="P126">
        <f t="shared" si="45"/>
        <v>69347.727749706915</v>
      </c>
    </row>
    <row r="127" spans="1:16" x14ac:dyDescent="0.25">
      <c r="A127">
        <f>Input!G128</f>
        <v>253</v>
      </c>
      <c r="B127">
        <f t="shared" si="37"/>
        <v>124</v>
      </c>
      <c r="C127" s="4">
        <f>Input!I128</f>
        <v>24155.133091142859</v>
      </c>
      <c r="D127">
        <f t="shared" si="38"/>
        <v>21197.561654714289</v>
      </c>
      <c r="E127">
        <f t="shared" si="39"/>
        <v>21103.060211051292</v>
      </c>
      <c r="F127">
        <f t="shared" si="40"/>
        <v>8930.5228543906323</v>
      </c>
      <c r="G127">
        <f t="shared" si="41"/>
        <v>233255632.02638513</v>
      </c>
      <c r="L127">
        <f>Input!J128</f>
        <v>332.69629742857069</v>
      </c>
      <c r="M127">
        <f t="shared" si="42"/>
        <v>329.59118742857072</v>
      </c>
      <c r="N127">
        <f t="shared" si="43"/>
        <v>429.00199179956525</v>
      </c>
      <c r="O127">
        <f t="shared" si="44"/>
        <v>9274.7867682794131</v>
      </c>
      <c r="P127">
        <f t="shared" si="45"/>
        <v>63978.887047696662</v>
      </c>
    </row>
    <row r="128" spans="1:16" x14ac:dyDescent="0.25">
      <c r="A128">
        <f>Input!G129</f>
        <v>254</v>
      </c>
      <c r="B128">
        <f t="shared" si="37"/>
        <v>125</v>
      </c>
      <c r="C128" s="4">
        <f>Input!I129</f>
        <v>24478.247668571432</v>
      </c>
      <c r="D128">
        <f t="shared" si="38"/>
        <v>21520.676232142861</v>
      </c>
      <c r="E128">
        <f t="shared" si="39"/>
        <v>21523.541958463087</v>
      </c>
      <c r="F128">
        <f t="shared" si="40"/>
        <v>8.2123873424349245</v>
      </c>
      <c r="G128">
        <f t="shared" si="41"/>
        <v>246276227.43735912</v>
      </c>
      <c r="L128">
        <f>Input!J129</f>
        <v>323.11457742857237</v>
      </c>
      <c r="M128">
        <f t="shared" si="42"/>
        <v>320.00946742857241</v>
      </c>
      <c r="N128">
        <f t="shared" si="43"/>
        <v>418.0926062356645</v>
      </c>
      <c r="O128">
        <f t="shared" si="44"/>
        <v>9020.8259560808219</v>
      </c>
      <c r="P128">
        <f t="shared" si="45"/>
        <v>58579.051272042991</v>
      </c>
    </row>
    <row r="129" spans="1:16" x14ac:dyDescent="0.25">
      <c r="A129">
        <f>Input!G130</f>
        <v>255</v>
      </c>
      <c r="B129">
        <f t="shared" si="37"/>
        <v>126</v>
      </c>
      <c r="C129" s="4">
        <f>Input!I130</f>
        <v>24795.060454571427</v>
      </c>
      <c r="D129">
        <f t="shared" si="38"/>
        <v>21837.489018142856</v>
      </c>
      <c r="E129">
        <f t="shared" si="39"/>
        <v>21932.888845976013</v>
      </c>
      <c r="F129">
        <f t="shared" si="40"/>
        <v>9101.1271505958921</v>
      </c>
      <c r="G129">
        <f t="shared" si="41"/>
        <v>259291709.66783696</v>
      </c>
      <c r="L129">
        <f>Input!J130</f>
        <v>316.81278599999496</v>
      </c>
      <c r="M129">
        <f t="shared" si="42"/>
        <v>313.70767599999499</v>
      </c>
      <c r="N129">
        <f t="shared" si="43"/>
        <v>406.74413532278072</v>
      </c>
      <c r="O129">
        <f t="shared" si="44"/>
        <v>8087.6475910169193</v>
      </c>
      <c r="P129">
        <f t="shared" si="45"/>
        <v>53214.473365616235</v>
      </c>
    </row>
    <row r="130" spans="1:16" x14ac:dyDescent="0.25">
      <c r="A130">
        <f>Input!G131</f>
        <v>256</v>
      </c>
      <c r="B130">
        <f t="shared" si="37"/>
        <v>127</v>
      </c>
      <c r="C130" s="4">
        <f>Input!I131</f>
        <v>25109.78374285714</v>
      </c>
      <c r="D130">
        <f t="shared" si="38"/>
        <v>22152.21230642857</v>
      </c>
      <c r="E130">
        <f t="shared" si="39"/>
        <v>22330.697274068647</v>
      </c>
      <c r="F130">
        <f t="shared" si="40"/>
        <v>31856.883673479417</v>
      </c>
      <c r="G130">
        <f t="shared" si="41"/>
        <v>272261411.37013835</v>
      </c>
      <c r="L130">
        <f>Input!J131</f>
        <v>314.72328828571335</v>
      </c>
      <c r="M130">
        <f t="shared" si="42"/>
        <v>311.61817828571338</v>
      </c>
      <c r="N130">
        <f t="shared" si="43"/>
        <v>395.02742005678454</v>
      </c>
      <c r="O130">
        <f t="shared" si="44"/>
        <v>6448.7535795055646</v>
      </c>
      <c r="P130">
        <f t="shared" si="45"/>
        <v>47946.069520017307</v>
      </c>
    </row>
    <row r="131" spans="1:16" x14ac:dyDescent="0.25">
      <c r="A131">
        <f>Input!G132</f>
        <v>257</v>
      </c>
      <c r="B131">
        <f t="shared" si="37"/>
        <v>128</v>
      </c>
      <c r="C131" s="4">
        <f>Input!I132</f>
        <v>25425.755734857146</v>
      </c>
      <c r="D131">
        <f t="shared" si="38"/>
        <v>22468.184298428576</v>
      </c>
      <c r="E131">
        <f t="shared" si="39"/>
        <v>22716.633963514625</v>
      </c>
      <c r="F131">
        <f t="shared" si="40"/>
        <v>61727.236081370022</v>
      </c>
      <c r="G131">
        <f t="shared" si="41"/>
        <v>285146536.16043526</v>
      </c>
      <c r="L131">
        <f>Input!J132</f>
        <v>315.97199200000614</v>
      </c>
      <c r="M131">
        <f t="shared" si="42"/>
        <v>312.86688200000617</v>
      </c>
      <c r="N131">
        <f t="shared" si="43"/>
        <v>383.01213397479933</v>
      </c>
      <c r="O131">
        <f t="shared" si="44"/>
        <v>4494.3806360004273</v>
      </c>
      <c r="P131">
        <f t="shared" si="45"/>
        <v>42828.560530132658</v>
      </c>
    </row>
    <row r="132" spans="1:16" x14ac:dyDescent="0.25">
      <c r="A132">
        <f>Input!G133</f>
        <v>258</v>
      </c>
      <c r="B132">
        <f t="shared" si="37"/>
        <v>129</v>
      </c>
      <c r="C132" s="4">
        <f>Input!I133</f>
        <v>25738.68921457143</v>
      </c>
      <c r="D132">
        <f t="shared" si="38"/>
        <v>22781.11777814286</v>
      </c>
      <c r="E132">
        <f t="shared" si="39"/>
        <v>23090.43442351299</v>
      </c>
      <c r="F132">
        <f t="shared" si="40"/>
        <v>95676.787103031122</v>
      </c>
      <c r="G132">
        <f t="shared" si="41"/>
        <v>297910463.26537931</v>
      </c>
      <c r="L132">
        <f>Input!J133</f>
        <v>312.93347971428375</v>
      </c>
      <c r="M132">
        <f t="shared" si="42"/>
        <v>309.82836971428378</v>
      </c>
      <c r="N132">
        <f t="shared" si="43"/>
        <v>370.76606835796895</v>
      </c>
      <c r="O132">
        <f t="shared" si="44"/>
        <v>3344.6083092297063</v>
      </c>
      <c r="P132">
        <f t="shared" si="45"/>
        <v>37909.864825758326</v>
      </c>
    </row>
    <row r="133" spans="1:16" x14ac:dyDescent="0.25">
      <c r="A133">
        <f>Input!G134</f>
        <v>259</v>
      </c>
      <c r="B133">
        <f t="shared" si="37"/>
        <v>130</v>
      </c>
      <c r="C133" s="4">
        <f>Input!I134</f>
        <v>26044.979590285711</v>
      </c>
      <c r="D133">
        <f t="shared" si="38"/>
        <v>23087.408153857141</v>
      </c>
      <c r="E133">
        <f t="shared" si="39"/>
        <v>23451.900748255768</v>
      </c>
      <c r="F133">
        <f t="shared" si="40"/>
        <v>132854.8513714422</v>
      </c>
      <c r="G133">
        <f t="shared" si="41"/>
        <v>310518998.66301095</v>
      </c>
      <c r="L133">
        <f>Input!J134</f>
        <v>306.29037571428125</v>
      </c>
      <c r="M133">
        <f t="shared" si="42"/>
        <v>303.18526571428129</v>
      </c>
      <c r="N133">
        <f t="shared" si="43"/>
        <v>358.35450495850023</v>
      </c>
      <c r="O133">
        <f t="shared" si="44"/>
        <v>2710.6735539587376</v>
      </c>
      <c r="P133">
        <f t="shared" si="45"/>
        <v>33230.735805325778</v>
      </c>
    </row>
    <row r="134" spans="1:16" x14ac:dyDescent="0.25">
      <c r="A134">
        <f>Input!G135</f>
        <v>260</v>
      </c>
      <c r="B134">
        <f t="shared" si="37"/>
        <v>131</v>
      </c>
      <c r="C134" s="4">
        <f>Input!I135</f>
        <v>26351.361537714285</v>
      </c>
      <c r="D134">
        <f t="shared" si="38"/>
        <v>23393.790101285715</v>
      </c>
      <c r="E134">
        <f t="shared" si="39"/>
        <v>23800.898832105864</v>
      </c>
      <c r="F134">
        <f t="shared" si="40"/>
        <v>165737.51870999293</v>
      </c>
      <c r="G134">
        <f t="shared" si="41"/>
        <v>322940572.18470389</v>
      </c>
      <c r="L134">
        <f>Input!J135</f>
        <v>306.38194742857377</v>
      </c>
      <c r="M134">
        <f t="shared" si="42"/>
        <v>303.2768374285738</v>
      </c>
      <c r="N134">
        <f t="shared" si="43"/>
        <v>345.83968103834616</v>
      </c>
      <c r="O134">
        <f t="shared" si="44"/>
        <v>1556.9127416197616</v>
      </c>
      <c r="P134">
        <f t="shared" si="45"/>
        <v>28824.627169627773</v>
      </c>
    </row>
    <row r="135" spans="1:16" x14ac:dyDescent="0.25">
      <c r="A135">
        <f>Input!G136</f>
        <v>261</v>
      </c>
      <c r="B135">
        <f t="shared" si="37"/>
        <v>132</v>
      </c>
      <c r="C135" s="4">
        <f>Input!I136</f>
        <v>26656.428183857144</v>
      </c>
      <c r="D135">
        <f t="shared" si="38"/>
        <v>23698.856747428574</v>
      </c>
      <c r="E135">
        <f t="shared" si="39"/>
        <v>24137.355096854433</v>
      </c>
      <c r="F135">
        <f t="shared" si="40"/>
        <v>192280.80244920315</v>
      </c>
      <c r="G135">
        <f t="shared" si="41"/>
        <v>335146381.47889024</v>
      </c>
      <c r="L135">
        <f>Input!J136</f>
        <v>305.0666461428591</v>
      </c>
      <c r="M135">
        <f t="shared" si="42"/>
        <v>301.96153614285913</v>
      </c>
      <c r="N135">
        <f t="shared" si="43"/>
        <v>333.28034856694626</v>
      </c>
      <c r="O135">
        <f t="shared" si="44"/>
        <v>796.01300447494168</v>
      </c>
      <c r="P135">
        <f t="shared" si="45"/>
        <v>24717.763023007428</v>
      </c>
    </row>
    <row r="136" spans="1:16" x14ac:dyDescent="0.25">
      <c r="A136">
        <f>Input!G137</f>
        <v>262</v>
      </c>
      <c r="B136">
        <f t="shared" si="37"/>
        <v>133</v>
      </c>
      <c r="C136" s="4">
        <f>Input!I137</f>
        <v>26962.793481999997</v>
      </c>
      <c r="D136">
        <f t="shared" si="38"/>
        <v>24005.222045571427</v>
      </c>
      <c r="E136">
        <f t="shared" si="39"/>
        <v>24461.252825024836</v>
      </c>
      <c r="F136">
        <f t="shared" si="40"/>
        <v>207964.07180888395</v>
      </c>
      <c r="G136">
        <f t="shared" si="41"/>
        <v>347110484.980326</v>
      </c>
      <c r="L136">
        <f>Input!J137</f>
        <v>306.36529814285313</v>
      </c>
      <c r="M136">
        <f t="shared" si="42"/>
        <v>303.26018814285317</v>
      </c>
      <c r="N136">
        <f t="shared" si="43"/>
        <v>320.73142678168887</v>
      </c>
      <c r="O136">
        <f t="shared" si="44"/>
        <v>206.38565206757622</v>
      </c>
      <c r="P136">
        <f t="shared" si="45"/>
        <v>20929.384658443025</v>
      </c>
    </row>
    <row r="137" spans="1:16" x14ac:dyDescent="0.25">
      <c r="C137" s="4"/>
      <c r="N137">
        <f>MAX(N3:N136)</f>
        <v>502.10656715131955</v>
      </c>
      <c r="P137">
        <f t="shared" si="45"/>
        <v>106305.37892505073</v>
      </c>
    </row>
    <row r="138" spans="1:16" x14ac:dyDescent="0.25">
      <c r="C138" s="4"/>
      <c r="N138">
        <f>2/3*N137</f>
        <v>334.737711434213</v>
      </c>
      <c r="P138">
        <f t="shared" si="45"/>
        <v>25178.136722615051</v>
      </c>
    </row>
    <row r="139" spans="1:16" x14ac:dyDescent="0.25">
      <c r="C139" s="4"/>
    </row>
    <row r="140" spans="1:16" x14ac:dyDescent="0.25">
      <c r="C140" s="4"/>
    </row>
    <row r="141" spans="1:16" x14ac:dyDescent="0.25">
      <c r="C141" s="4"/>
    </row>
    <row r="142" spans="1:16" x14ac:dyDescent="0.25">
      <c r="C142" s="4"/>
    </row>
    <row r="143" spans="1:16" x14ac:dyDescent="0.25">
      <c r="C143" s="4"/>
    </row>
    <row r="144" spans="1:1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9" priority="3" operator="greaterThan">
      <formula>0.05</formula>
    </cfRule>
    <cfRule type="cellIs" dxfId="18" priority="4" operator="between">
      <formula>0.05</formula>
      <formula>0.025</formula>
    </cfRule>
    <cfRule type="cellIs" dxfId="17" priority="5" operator="lessThan">
      <formula>0.025</formula>
    </cfRule>
  </conditionalFormatting>
  <conditionalFormatting sqref="E1:E1048576">
    <cfRule type="cellIs" dxfId="16" priority="2" operator="greaterThan">
      <formula>$T$21</formula>
    </cfRule>
  </conditionalFormatting>
  <conditionalFormatting sqref="N2:N136">
    <cfRule type="cellIs" dxfId="15" priority="1" operator="equal">
      <formula>$N$137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V90" sqref="V9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129</v>
      </c>
      <c r="B3">
        <f>A3-$A$3</f>
        <v>0</v>
      </c>
      <c r="C3" s="3"/>
      <c r="D3" s="3"/>
      <c r="E3" s="15">
        <f>Input!I4</f>
        <v>2957.5714364285714</v>
      </c>
      <c r="F3" s="3"/>
      <c r="G3" s="3"/>
      <c r="H3" s="3"/>
      <c r="I3" s="3"/>
      <c r="J3" s="2" t="s">
        <v>11</v>
      </c>
      <c r="K3" s="23">
        <f>SUM(H4:H161)</f>
        <v>1605114.8915010865</v>
      </c>
      <c r="L3">
        <f>1-(K3/K5)</f>
        <v>0.95069353151483571</v>
      </c>
      <c r="N3" s="15">
        <f>Input!J4</f>
        <v>3.1051099999999678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8228.7028295287782</v>
      </c>
      <c r="U3">
        <f>1-(T3/T5)</f>
        <v>0.92485200507455756</v>
      </c>
      <c r="W3">
        <f>COUNT(B4:B500)</f>
        <v>73</v>
      </c>
      <c r="Y3">
        <v>40683320073.219521</v>
      </c>
      <c r="Z3">
        <v>17.045866503902186</v>
      </c>
      <c r="AA3">
        <v>2.2749745817356319</v>
      </c>
    </row>
    <row r="4" spans="1:27" ht="14.45" x14ac:dyDescent="0.3">
      <c r="A4">
        <f>Input!G5</f>
        <v>130</v>
      </c>
      <c r="B4">
        <f t="shared" ref="B4:B67" si="0">A4-$A$3</f>
        <v>1</v>
      </c>
      <c r="C4">
        <f>LN(B4)</f>
        <v>0</v>
      </c>
      <c r="D4">
        <f>((C4-$Z$3)/$AA$3)</f>
        <v>-7.4927722888655266</v>
      </c>
      <c r="E4" s="4">
        <f>Input!I5</f>
        <v>2960.9096377142855</v>
      </c>
      <c r="F4">
        <f>E4-$E$4</f>
        <v>0</v>
      </c>
      <c r="G4">
        <f>P4</f>
        <v>2.3784910286886087E-2</v>
      </c>
      <c r="H4">
        <f>(F4-G4)^2</f>
        <v>5.6572195735521966E-4</v>
      </c>
      <c r="I4">
        <f>(G4-$J$4)^2</f>
        <v>573814.70908806042</v>
      </c>
      <c r="J4">
        <f>AVERAGE(F3:F161)</f>
        <v>757.52936844618421</v>
      </c>
      <c r="K4" t="s">
        <v>5</v>
      </c>
      <c r="L4" t="s">
        <v>6</v>
      </c>
      <c r="N4" s="4">
        <f>Input!J5</f>
        <v>3.338201285714149</v>
      </c>
      <c r="O4">
        <f>N4-$N$4</f>
        <v>0</v>
      </c>
      <c r="P4">
        <f>$Y$3*((1/B4*$AA$3)*(1/SQRT(2*PI()))*EXP(-1*D4*D4/2))</f>
        <v>2.3784910286886087E-2</v>
      </c>
      <c r="Q4">
        <f>(O4-P4)^2</f>
        <v>5.6572195735521966E-4</v>
      </c>
      <c r="R4">
        <f>(O4-S4)^2</f>
        <v>877.99606149551823</v>
      </c>
      <c r="S4">
        <f>AVERAGE(O3:O167)</f>
        <v>29.630998320939479</v>
      </c>
      <c r="T4" t="s">
        <v>5</v>
      </c>
      <c r="U4" t="s">
        <v>6</v>
      </c>
    </row>
    <row r="5" spans="1:27" ht="14.45" x14ac:dyDescent="0.3">
      <c r="A5">
        <f>Input!G6</f>
        <v>131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-7.1880888053115592</v>
      </c>
      <c r="E5" s="4">
        <f>Input!I6</f>
        <v>2964.5392031428573</v>
      </c>
      <c r="F5">
        <f t="shared" ref="F5:F68" si="3">E5-$E$4</f>
        <v>3.6295654285718228</v>
      </c>
      <c r="G5">
        <f>G4+P5</f>
        <v>0.13510526547579957</v>
      </c>
      <c r="H5">
        <f t="shared" ref="H5:H68" si="4">(F5-G5)^2</f>
        <v>12.211251831465088</v>
      </c>
      <c r="I5">
        <f t="shared" ref="I5:I68" si="5">(G5-$J$4)^2</f>
        <v>573646.06989904819</v>
      </c>
      <c r="K5">
        <f>SUM(I4:I161)</f>
        <v>32553840.110938892</v>
      </c>
      <c r="L5">
        <f>1-((1-L3)*(W3-1)/(W3-1-1))</f>
        <v>0.94999907421222773</v>
      </c>
      <c r="N5" s="4">
        <f>Input!J6</f>
        <v>3.6295654285718228</v>
      </c>
      <c r="O5">
        <f t="shared" ref="O5:O68" si="6">N5-$N$4</f>
        <v>0.29136414285767387</v>
      </c>
      <c r="P5">
        <f t="shared" ref="P5:P68" si="7">$Y$3*((1/B5*$AA$3)*(1/SQRT(2*PI()))*EXP(-1*D5*D5/2))</f>
        <v>0.11132035518891349</v>
      </c>
      <c r="Q5">
        <f t="shared" ref="Q5:Q68" si="8">(O5-P5)^2</f>
        <v>3.2415765478113673E-2</v>
      </c>
      <c r="R5">
        <f t="shared" ref="R5:R68" si="9">(O5-S5)^2</f>
        <v>8.4893063743186989E-2</v>
      </c>
      <c r="T5">
        <f>SUM(R4:R167)</f>
        <v>109499.96520456504</v>
      </c>
      <c r="U5">
        <f>1-((1-U3)*(Y3-1)/(Y3-1-1))</f>
        <v>0.92485200507271037</v>
      </c>
    </row>
    <row r="6" spans="1:27" ht="14.45" x14ac:dyDescent="0.3">
      <c r="A6">
        <f>Input!G7</f>
        <v>132</v>
      </c>
      <c r="B6">
        <f t="shared" si="0"/>
        <v>3</v>
      </c>
      <c r="C6">
        <f t="shared" si="1"/>
        <v>1.0986122886681098</v>
      </c>
      <c r="D6">
        <f t="shared" si="2"/>
        <v>-7.0098603928433958</v>
      </c>
      <c r="E6" s="4">
        <f>Input!I7</f>
        <v>2968.3019637142861</v>
      </c>
      <c r="F6">
        <f t="shared" si="3"/>
        <v>7.3923260000005939</v>
      </c>
      <c r="G6">
        <f t="shared" ref="G6:G69" si="10">G5+P6</f>
        <v>0.39811367109374229</v>
      </c>
      <c r="H6">
        <f t="shared" si="4"/>
        <v>48.919006101832601</v>
      </c>
      <c r="I6">
        <f t="shared" si="5"/>
        <v>573247.73695730302</v>
      </c>
      <c r="N6" s="4">
        <f>Input!J7</f>
        <v>3.7627605714287711</v>
      </c>
      <c r="O6">
        <f t="shared" si="6"/>
        <v>0.42455928571462209</v>
      </c>
      <c r="P6">
        <f t="shared" si="7"/>
        <v>0.2630084056179427</v>
      </c>
      <c r="Q6">
        <f t="shared" si="8"/>
        <v>2.6098686860011683E-2</v>
      </c>
      <c r="R6">
        <f t="shared" si="9"/>
        <v>0.18025058708651012</v>
      </c>
    </row>
    <row r="7" spans="1:27" ht="14.45" x14ac:dyDescent="0.3">
      <c r="A7">
        <f>Input!G8</f>
        <v>133</v>
      </c>
      <c r="B7">
        <f t="shared" si="0"/>
        <v>4</v>
      </c>
      <c r="C7">
        <f t="shared" si="1"/>
        <v>1.3862943611198906</v>
      </c>
      <c r="D7">
        <f t="shared" si="2"/>
        <v>-6.8834053217575892</v>
      </c>
      <c r="E7" s="4">
        <f>Input!I8</f>
        <v>2972.5142577142856</v>
      </c>
      <c r="F7">
        <f t="shared" si="3"/>
        <v>11.604620000000068</v>
      </c>
      <c r="G7">
        <f t="shared" si="10"/>
        <v>0.87293608635213826</v>
      </c>
      <c r="H7">
        <f t="shared" si="4"/>
        <v>115.16903962244973</v>
      </c>
      <c r="I7">
        <f t="shared" si="5"/>
        <v>572528.95663150901</v>
      </c>
      <c r="N7" s="4">
        <f>Input!J8</f>
        <v>4.2122939999994742</v>
      </c>
      <c r="O7">
        <f t="shared" si="6"/>
        <v>0.8740927142853252</v>
      </c>
      <c r="P7">
        <f t="shared" si="7"/>
        <v>0.47482241525839591</v>
      </c>
      <c r="Q7">
        <f t="shared" si="8"/>
        <v>0.15941677168505353</v>
      </c>
      <c r="R7">
        <f t="shared" si="9"/>
        <v>0.76403807316668715</v>
      </c>
      <c r="T7" s="17"/>
      <c r="U7" s="18"/>
    </row>
    <row r="8" spans="1:27" x14ac:dyDescent="0.25">
      <c r="A8">
        <f>Input!G9</f>
        <v>134</v>
      </c>
      <c r="B8">
        <f t="shared" si="0"/>
        <v>5</v>
      </c>
      <c r="C8">
        <f t="shared" si="1"/>
        <v>1.6094379124341003</v>
      </c>
      <c r="D8">
        <f t="shared" si="2"/>
        <v>-6.7853191483534161</v>
      </c>
      <c r="E8" s="4">
        <f>Input!I9</f>
        <v>2977.117812142857</v>
      </c>
      <c r="F8">
        <f t="shared" si="3"/>
        <v>16.20817442857151</v>
      </c>
      <c r="G8">
        <f t="shared" si="10"/>
        <v>1.6155332776616329</v>
      </c>
      <c r="H8">
        <f t="shared" si="4"/>
        <v>212.94517575922833</v>
      </c>
      <c r="I8">
        <f t="shared" si="5"/>
        <v>571405.72619918431</v>
      </c>
      <c r="N8" s="4">
        <f>Input!J9</f>
        <v>4.6035544285714423</v>
      </c>
      <c r="O8">
        <f t="shared" si="6"/>
        <v>1.2653531428572933</v>
      </c>
      <c r="P8">
        <f t="shared" si="7"/>
        <v>0.74259719130949464</v>
      </c>
      <c r="Q8">
        <f t="shared" si="8"/>
        <v>0.2732737848786444</v>
      </c>
      <c r="R8">
        <f t="shared" si="9"/>
        <v>1.6011185761388296</v>
      </c>
      <c r="T8" s="19" t="s">
        <v>28</v>
      </c>
      <c r="U8" s="24">
        <f>SQRT((U5-L5)^2)</f>
        <v>2.5147069139517364E-2</v>
      </c>
    </row>
    <row r="9" spans="1:27" x14ac:dyDescent="0.25">
      <c r="A9">
        <f>Input!G10</f>
        <v>135</v>
      </c>
      <c r="B9">
        <f t="shared" si="0"/>
        <v>6</v>
      </c>
      <c r="C9">
        <f t="shared" si="1"/>
        <v>1.791759469228055</v>
      </c>
      <c r="D9">
        <f t="shared" si="2"/>
        <v>-6.7051769092894267</v>
      </c>
      <c r="E9" s="4">
        <f>Input!I10</f>
        <v>2982.2291728571427</v>
      </c>
      <c r="F9">
        <f t="shared" si="3"/>
        <v>21.319535142857148</v>
      </c>
      <c r="G9">
        <f t="shared" si="10"/>
        <v>2.6780668340412785</v>
      </c>
      <c r="H9">
        <f t="shared" si="4"/>
        <v>347.50434070858643</v>
      </c>
      <c r="I9">
        <f t="shared" si="5"/>
        <v>569800.48754554638</v>
      </c>
      <c r="N9" s="4">
        <f>Input!J10</f>
        <v>5.1113607142856381</v>
      </c>
      <c r="O9">
        <f t="shared" si="6"/>
        <v>1.7731594285714891</v>
      </c>
      <c r="P9">
        <f t="shared" si="7"/>
        <v>1.0625335563796456</v>
      </c>
      <c r="Q9">
        <f t="shared" si="8"/>
        <v>0.50498913022841829</v>
      </c>
      <c r="R9">
        <f t="shared" si="9"/>
        <v>3.1440943591319699</v>
      </c>
      <c r="T9" s="21"/>
      <c r="U9" s="22"/>
    </row>
    <row r="10" spans="1:27" x14ac:dyDescent="0.25">
      <c r="A10">
        <f>Input!G11</f>
        <v>136</v>
      </c>
      <c r="B10">
        <f t="shared" si="0"/>
        <v>7</v>
      </c>
      <c r="C10">
        <f t="shared" si="1"/>
        <v>1.9459101490553132</v>
      </c>
      <c r="D10">
        <f t="shared" si="2"/>
        <v>-6.637417611640636</v>
      </c>
      <c r="E10" s="4">
        <f>Input!I11</f>
        <v>2987.7234691428575</v>
      </c>
      <c r="F10">
        <f t="shared" si="3"/>
        <v>26.81383142857203</v>
      </c>
      <c r="G10">
        <f t="shared" si="10"/>
        <v>4.1093164796930504</v>
      </c>
      <c r="H10">
        <f t="shared" si="4"/>
        <v>515.49499906386905</v>
      </c>
      <c r="I10">
        <f t="shared" si="5"/>
        <v>567641.77470519033</v>
      </c>
      <c r="N10" s="4">
        <f>Input!J11</f>
        <v>5.4942962857148814</v>
      </c>
      <c r="O10">
        <f t="shared" si="6"/>
        <v>2.1560950000007324</v>
      </c>
      <c r="P10">
        <f t="shared" si="7"/>
        <v>1.4312496456517718</v>
      </c>
      <c r="Q10">
        <f t="shared" si="8"/>
        <v>0.52540078772127019</v>
      </c>
      <c r="R10">
        <f t="shared" si="9"/>
        <v>4.6487456490281582</v>
      </c>
    </row>
    <row r="11" spans="1:27" x14ac:dyDescent="0.25">
      <c r="A11">
        <f>Input!G12</f>
        <v>137</v>
      </c>
      <c r="B11">
        <f t="shared" si="0"/>
        <v>8</v>
      </c>
      <c r="C11">
        <f t="shared" si="1"/>
        <v>2.0794415416798357</v>
      </c>
      <c r="D11">
        <f t="shared" si="2"/>
        <v>-6.578721838203621</v>
      </c>
      <c r="E11" s="4">
        <f>Input!I12</f>
        <v>2993.5757272857145</v>
      </c>
      <c r="F11">
        <f t="shared" si="3"/>
        <v>32.666089571428984</v>
      </c>
      <c r="G11">
        <f t="shared" si="10"/>
        <v>5.9550602273901596</v>
      </c>
      <c r="H11">
        <f t="shared" si="4"/>
        <v>713.47908861810311</v>
      </c>
      <c r="I11">
        <f t="shared" si="5"/>
        <v>564863.94077455881</v>
      </c>
      <c r="N11" s="4">
        <f>Input!J12</f>
        <v>5.8522581428569538</v>
      </c>
      <c r="O11">
        <f t="shared" si="6"/>
        <v>2.5140568571428048</v>
      </c>
      <c r="P11">
        <f t="shared" si="7"/>
        <v>1.845743747697109</v>
      </c>
      <c r="Q11">
        <f t="shared" si="8"/>
        <v>0.44664241225697454</v>
      </c>
      <c r="R11">
        <f t="shared" si="9"/>
        <v>6.3204818809467573</v>
      </c>
    </row>
    <row r="12" spans="1:27" x14ac:dyDescent="0.25">
      <c r="A12">
        <f>Input!G13</f>
        <v>138</v>
      </c>
      <c r="B12">
        <f t="shared" si="0"/>
        <v>9</v>
      </c>
      <c r="C12">
        <f t="shared" si="1"/>
        <v>2.1972245773362196</v>
      </c>
      <c r="D12">
        <f t="shared" si="2"/>
        <v>-6.5269484968212641</v>
      </c>
      <c r="E12" s="4">
        <f>Input!I13</f>
        <v>3000.3770002857141</v>
      </c>
      <c r="F12">
        <f t="shared" si="3"/>
        <v>39.467362571428566</v>
      </c>
      <c r="G12">
        <f t="shared" si="10"/>
        <v>8.2584030019413124</v>
      </c>
      <c r="H12">
        <f t="shared" si="4"/>
        <v>973.99915740989013</v>
      </c>
      <c r="I12">
        <f t="shared" si="5"/>
        <v>561406.97965774778</v>
      </c>
      <c r="N12" s="4">
        <f>Input!J13</f>
        <v>6.8012729999995827</v>
      </c>
      <c r="O12">
        <f t="shared" si="6"/>
        <v>3.4630717142854337</v>
      </c>
      <c r="P12">
        <f t="shared" si="7"/>
        <v>2.3033427745511532</v>
      </c>
      <c r="Q12">
        <f t="shared" si="8"/>
        <v>1.3449712136571983</v>
      </c>
      <c r="R12">
        <f t="shared" si="9"/>
        <v>11.992865698283852</v>
      </c>
    </row>
    <row r="13" spans="1:27" x14ac:dyDescent="0.25">
      <c r="A13">
        <f>Input!G14</f>
        <v>139</v>
      </c>
      <c r="B13">
        <f t="shared" si="0"/>
        <v>10</v>
      </c>
      <c r="C13">
        <f t="shared" si="1"/>
        <v>2.3025850929940459</v>
      </c>
      <c r="D13">
        <f t="shared" si="2"/>
        <v>-6.4806356647994461</v>
      </c>
      <c r="E13" s="4">
        <f>Input!I14</f>
        <v>3008.0939892857141</v>
      </c>
      <c r="F13">
        <f t="shared" si="3"/>
        <v>47.184351571428579</v>
      </c>
      <c r="G13">
        <f t="shared" si="10"/>
        <v>11.060057017242817</v>
      </c>
      <c r="H13">
        <f t="shared" si="4"/>
        <v>1304.9646570375749</v>
      </c>
      <c r="I13">
        <f t="shared" si="5"/>
        <v>557216.43290519796</v>
      </c>
      <c r="N13" s="4">
        <f>Input!J14</f>
        <v>7.7169890000000123</v>
      </c>
      <c r="O13">
        <f t="shared" si="6"/>
        <v>4.3787877142858633</v>
      </c>
      <c r="P13">
        <f t="shared" si="7"/>
        <v>2.8016540153015046</v>
      </c>
      <c r="Q13">
        <f t="shared" si="8"/>
        <v>2.4873507044720857</v>
      </c>
      <c r="R13">
        <f t="shared" si="9"/>
        <v>19.173781846780816</v>
      </c>
    </row>
    <row r="14" spans="1:27" x14ac:dyDescent="0.25">
      <c r="A14">
        <f>Input!G15</f>
        <v>140</v>
      </c>
      <c r="B14">
        <f t="shared" si="0"/>
        <v>11</v>
      </c>
      <c r="C14">
        <f t="shared" si="1"/>
        <v>2.3978952727983707</v>
      </c>
      <c r="D14">
        <f t="shared" si="2"/>
        <v>-6.4387406121823707</v>
      </c>
      <c r="E14" s="4">
        <f>Input!I15</f>
        <v>3016.3271091428574</v>
      </c>
      <c r="F14">
        <f t="shared" si="3"/>
        <v>55.417471428571844</v>
      </c>
      <c r="G14">
        <f t="shared" si="10"/>
        <v>14.398580897142418</v>
      </c>
      <c r="H14">
        <f t="shared" si="4"/>
        <v>1682.5493804293908</v>
      </c>
      <c r="I14">
        <f t="shared" si="5"/>
        <v>552243.36740325904</v>
      </c>
      <c r="N14" s="4">
        <f>Input!J15</f>
        <v>8.2331198571432651</v>
      </c>
      <c r="O14">
        <f t="shared" si="6"/>
        <v>4.8949185714291161</v>
      </c>
      <c r="P14">
        <f t="shared" si="7"/>
        <v>3.3385238798996006</v>
      </c>
      <c r="Q14">
        <f t="shared" si="8"/>
        <v>2.4223644358212555</v>
      </c>
      <c r="R14">
        <f t="shared" si="9"/>
        <v>23.960227820921659</v>
      </c>
    </row>
    <row r="15" spans="1:27" x14ac:dyDescent="0.25">
      <c r="A15">
        <f>Input!G16</f>
        <v>141</v>
      </c>
      <c r="B15">
        <f t="shared" si="0"/>
        <v>12</v>
      </c>
      <c r="C15">
        <f t="shared" si="1"/>
        <v>2.4849066497880004</v>
      </c>
      <c r="D15">
        <f t="shared" si="2"/>
        <v>-6.4004934257354584</v>
      </c>
      <c r="E15" s="4">
        <f>Input!I16</f>
        <v>3025.0930092857147</v>
      </c>
      <c r="F15">
        <f t="shared" si="3"/>
        <v>64.183371571429234</v>
      </c>
      <c r="G15">
        <f t="shared" si="10"/>
        <v>18.310584484654637</v>
      </c>
      <c r="H15">
        <f t="shared" si="4"/>
        <v>2104.312595108554</v>
      </c>
      <c r="I15">
        <f t="shared" si="5"/>
        <v>546444.41056156252</v>
      </c>
      <c r="N15" s="4">
        <f>Input!J16</f>
        <v>8.7659001428573902</v>
      </c>
      <c r="O15">
        <f t="shared" si="6"/>
        <v>5.4276988571432412</v>
      </c>
      <c r="P15">
        <f t="shared" si="7"/>
        <v>3.9120035875122201</v>
      </c>
      <c r="Q15">
        <f t="shared" si="8"/>
        <v>2.2973321503818536</v>
      </c>
      <c r="R15">
        <f t="shared" si="9"/>
        <v>29.459914883834045</v>
      </c>
    </row>
    <row r="16" spans="1:27" x14ac:dyDescent="0.25">
      <c r="A16">
        <f>Input!G17</f>
        <v>142</v>
      </c>
      <c r="B16">
        <f t="shared" si="0"/>
        <v>13</v>
      </c>
      <c r="C16">
        <f t="shared" si="1"/>
        <v>2.5649493574615367</v>
      </c>
      <c r="D16">
        <f t="shared" si="2"/>
        <v>-6.3653094248608335</v>
      </c>
      <c r="E16" s="4">
        <f>Input!I17</f>
        <v>3034.5914822857148</v>
      </c>
      <c r="F16">
        <f t="shared" si="3"/>
        <v>73.681844571429338</v>
      </c>
      <c r="G16">
        <f t="shared" si="10"/>
        <v>22.830905312252114</v>
      </c>
      <c r="H16">
        <f t="shared" si="4"/>
        <v>2585.8180235405316</v>
      </c>
      <c r="I16">
        <f t="shared" si="5"/>
        <v>539781.8317313618</v>
      </c>
      <c r="N16" s="4">
        <f>Input!J17</f>
        <v>9.4984730000001036</v>
      </c>
      <c r="O16">
        <f t="shared" si="6"/>
        <v>6.1602717142859547</v>
      </c>
      <c r="P16">
        <f t="shared" si="7"/>
        <v>4.5203208275974784</v>
      </c>
      <c r="Q16">
        <f t="shared" si="8"/>
        <v>2.6894389107503192</v>
      </c>
      <c r="R16">
        <f t="shared" si="9"/>
        <v>37.948947593831612</v>
      </c>
    </row>
    <row r="17" spans="1:18" x14ac:dyDescent="0.25">
      <c r="A17">
        <f>Input!G18</f>
        <v>143</v>
      </c>
      <c r="B17">
        <f t="shared" si="0"/>
        <v>14</v>
      </c>
      <c r="C17">
        <f t="shared" si="1"/>
        <v>2.6390573296152584</v>
      </c>
      <c r="D17">
        <f t="shared" si="2"/>
        <v>-6.3327341280866669</v>
      </c>
      <c r="E17" s="4">
        <f>Input!I18</f>
        <v>3044.1732022857145</v>
      </c>
      <c r="F17">
        <f t="shared" si="3"/>
        <v>83.263564571429015</v>
      </c>
      <c r="G17">
        <f t="shared" si="10"/>
        <v>27.992761635279482</v>
      </c>
      <c r="H17">
        <f t="shared" si="4"/>
        <v>3054.8616572066762</v>
      </c>
      <c r="I17">
        <f t="shared" si="5"/>
        <v>532223.66067716852</v>
      </c>
      <c r="N17" s="4">
        <f>Input!J18</f>
        <v>9.5817199999996774</v>
      </c>
      <c r="O17">
        <f t="shared" si="6"/>
        <v>6.2435187142855284</v>
      </c>
      <c r="P17">
        <f t="shared" si="7"/>
        <v>5.1618563230273695</v>
      </c>
      <c r="Q17">
        <f t="shared" si="8"/>
        <v>1.1699935286623184</v>
      </c>
      <c r="R17">
        <f t="shared" si="9"/>
        <v>38.98152593563362</v>
      </c>
    </row>
    <row r="18" spans="1:18" x14ac:dyDescent="0.25">
      <c r="A18">
        <f>Input!G19</f>
        <v>144</v>
      </c>
      <c r="B18">
        <f t="shared" si="0"/>
        <v>15</v>
      </c>
      <c r="C18">
        <f t="shared" si="1"/>
        <v>2.7080502011022101</v>
      </c>
      <c r="D18">
        <f t="shared" si="2"/>
        <v>-6.3024072523312835</v>
      </c>
      <c r="E18" s="4">
        <f>Input!I19</f>
        <v>3054.8288075714286</v>
      </c>
      <c r="F18">
        <f t="shared" si="3"/>
        <v>93.919169857143061</v>
      </c>
      <c r="G18">
        <f t="shared" si="10"/>
        <v>33.827885989178355</v>
      </c>
      <c r="H18">
        <f t="shared" si="4"/>
        <v>3610.9623969003151</v>
      </c>
      <c r="I18">
        <f t="shared" si="5"/>
        <v>523743.83571046789</v>
      </c>
      <c r="N18" s="4">
        <f>Input!J19</f>
        <v>10.655605285714046</v>
      </c>
      <c r="O18">
        <f t="shared" si="6"/>
        <v>7.3174039999998968</v>
      </c>
      <c r="P18">
        <f t="shared" si="7"/>
        <v>5.8351243538988715</v>
      </c>
      <c r="Q18">
        <f t="shared" si="8"/>
        <v>2.1971529492453805</v>
      </c>
      <c r="R18">
        <f t="shared" si="9"/>
        <v>53.544401299214492</v>
      </c>
    </row>
    <row r="19" spans="1:18" x14ac:dyDescent="0.25">
      <c r="A19">
        <f>Input!G20</f>
        <v>145</v>
      </c>
      <c r="B19">
        <f t="shared" si="0"/>
        <v>16</v>
      </c>
      <c r="C19">
        <f t="shared" si="1"/>
        <v>2.7725887222397811</v>
      </c>
      <c r="D19">
        <f t="shared" si="2"/>
        <v>-6.2740383546496519</v>
      </c>
      <c r="E19" s="4">
        <f>Input!I20</f>
        <v>3065.1597497142861</v>
      </c>
      <c r="F19">
        <f t="shared" si="3"/>
        <v>104.25011200000063</v>
      </c>
      <c r="G19">
        <f t="shared" si="10"/>
        <v>40.366642460614287</v>
      </c>
      <c r="H19">
        <f t="shared" si="4"/>
        <v>4081.0976803897024</v>
      </c>
      <c r="I19">
        <f t="shared" si="5"/>
        <v>514322.37554305373</v>
      </c>
      <c r="N19" s="4">
        <f>Input!J20</f>
        <v>10.330942142857566</v>
      </c>
      <c r="O19">
        <f t="shared" si="6"/>
        <v>6.9927408571434171</v>
      </c>
      <c r="P19">
        <f t="shared" si="7"/>
        <v>6.5387564714359288</v>
      </c>
      <c r="Q19">
        <f t="shared" si="8"/>
        <v>0.20610182246620554</v>
      </c>
      <c r="R19">
        <f t="shared" si="9"/>
        <v>48.898424695162852</v>
      </c>
    </row>
    <row r="20" spans="1:18" x14ac:dyDescent="0.25">
      <c r="A20">
        <f>Input!G21</f>
        <v>146</v>
      </c>
      <c r="B20">
        <f t="shared" si="0"/>
        <v>17</v>
      </c>
      <c r="C20">
        <f t="shared" si="1"/>
        <v>2.8332133440562162</v>
      </c>
      <c r="D20">
        <f t="shared" si="2"/>
        <v>-6.2473898714959715</v>
      </c>
      <c r="E20" s="4">
        <f>Input!I21</f>
        <v>3075.9901734285718</v>
      </c>
      <c r="F20">
        <f t="shared" si="3"/>
        <v>115.08053571428627</v>
      </c>
      <c r="G20">
        <f t="shared" si="10"/>
        <v>47.638130248341866</v>
      </c>
      <c r="H20">
        <f t="shared" si="4"/>
        <v>4548.4780550328478</v>
      </c>
      <c r="I20">
        <f t="shared" si="5"/>
        <v>503945.57007006567</v>
      </c>
      <c r="N20" s="4">
        <f>Input!J21</f>
        <v>10.830423714285644</v>
      </c>
      <c r="O20">
        <f t="shared" si="6"/>
        <v>7.4922224285714947</v>
      </c>
      <c r="P20">
        <f t="shared" si="7"/>
        <v>7.2714877877275761</v>
      </c>
      <c r="Q20">
        <f t="shared" si="8"/>
        <v>4.8723781668493733E-2</v>
      </c>
      <c r="R20">
        <f t="shared" si="9"/>
        <v>56.133396919189742</v>
      </c>
    </row>
    <row r="21" spans="1:18" x14ac:dyDescent="0.25">
      <c r="A21">
        <f>Input!G22</f>
        <v>147</v>
      </c>
      <c r="B21">
        <f t="shared" si="0"/>
        <v>18</v>
      </c>
      <c r="C21">
        <f t="shared" si="1"/>
        <v>2.8903717578961645</v>
      </c>
      <c r="D21">
        <f t="shared" si="2"/>
        <v>-6.222265013267295</v>
      </c>
      <c r="E21" s="4">
        <f>Input!I22</f>
        <v>3087.4782478571433</v>
      </c>
      <c r="F21">
        <f t="shared" si="3"/>
        <v>126.56861014285778</v>
      </c>
      <c r="G21">
        <f t="shared" si="10"/>
        <v>55.670275604312337</v>
      </c>
      <c r="H21">
        <f t="shared" si="4"/>
        <v>5026.5738403395053</v>
      </c>
      <c r="I21">
        <f t="shared" si="5"/>
        <v>492606.18620481534</v>
      </c>
      <c r="N21" s="4">
        <f>Input!J22</f>
        <v>11.488074428571508</v>
      </c>
      <c r="O21">
        <f t="shared" si="6"/>
        <v>8.1498731428573592</v>
      </c>
      <c r="P21">
        <f t="shared" si="7"/>
        <v>8.0321453559704743</v>
      </c>
      <c r="Q21">
        <f t="shared" si="8"/>
        <v>1.3859831805283789E-2</v>
      </c>
      <c r="R21">
        <f t="shared" si="9"/>
        <v>66.420432244667694</v>
      </c>
    </row>
    <row r="22" spans="1:18" x14ac:dyDescent="0.25">
      <c r="A22">
        <f>Input!G23</f>
        <v>148</v>
      </c>
      <c r="B22">
        <f t="shared" si="0"/>
        <v>19</v>
      </c>
      <c r="C22">
        <f t="shared" si="1"/>
        <v>2.9444389791664403</v>
      </c>
      <c r="D22">
        <f t="shared" si="2"/>
        <v>-6.1984989361847873</v>
      </c>
      <c r="E22" s="4">
        <f>Input!I23</f>
        <v>3100.4564420000002</v>
      </c>
      <c r="F22">
        <f t="shared" si="3"/>
        <v>139.54680428571464</v>
      </c>
      <c r="G22">
        <f t="shared" si="10"/>
        <v>64.489913862320876</v>
      </c>
      <c r="H22">
        <f t="shared" si="4"/>
        <v>5633.5368000293392</v>
      </c>
      <c r="I22">
        <f t="shared" si="5"/>
        <v>480303.6856098987</v>
      </c>
      <c r="N22" s="4">
        <f>Input!J23</f>
        <v>12.978194142856864</v>
      </c>
      <c r="O22">
        <f t="shared" si="6"/>
        <v>9.6399928571427154</v>
      </c>
      <c r="P22">
        <f t="shared" si="7"/>
        <v>8.819638258008542</v>
      </c>
      <c r="Q22">
        <f t="shared" si="8"/>
        <v>0.67298166832059036</v>
      </c>
      <c r="R22">
        <f t="shared" si="9"/>
        <v>92.929462285762568</v>
      </c>
    </row>
    <row r="23" spans="1:18" x14ac:dyDescent="0.25">
      <c r="A23">
        <f>Input!G24</f>
        <v>149</v>
      </c>
      <c r="B23">
        <f t="shared" si="0"/>
        <v>20</v>
      </c>
      <c r="C23">
        <f t="shared" si="1"/>
        <v>2.9957322735539909</v>
      </c>
      <c r="D23">
        <f t="shared" si="2"/>
        <v>-6.1759521812454778</v>
      </c>
      <c r="E23" s="4">
        <f>Input!I24</f>
        <v>3114.658365714286</v>
      </c>
      <c r="F23">
        <f t="shared" si="3"/>
        <v>153.74872800000048</v>
      </c>
      <c r="G23">
        <f t="shared" si="10"/>
        <v>74.12286295792579</v>
      </c>
      <c r="H23">
        <f t="shared" si="4"/>
        <v>6340.2783836986928</v>
      </c>
      <c r="I23">
        <f t="shared" si="5"/>
        <v>467044.45174367295</v>
      </c>
      <c r="N23" s="4">
        <f>Input!J24</f>
        <v>14.20192371428584</v>
      </c>
      <c r="O23">
        <f t="shared" si="6"/>
        <v>10.863722428571691</v>
      </c>
      <c r="P23">
        <f t="shared" si="7"/>
        <v>9.6329490956049124</v>
      </c>
      <c r="Q23">
        <f t="shared" si="8"/>
        <v>1.5148029971421531</v>
      </c>
      <c r="R23">
        <f t="shared" si="9"/>
        <v>118.02046500505161</v>
      </c>
    </row>
    <row r="24" spans="1:18" x14ac:dyDescent="0.25">
      <c r="A24">
        <f>Input!G25</f>
        <v>150</v>
      </c>
      <c r="B24">
        <f t="shared" si="0"/>
        <v>21</v>
      </c>
      <c r="C24">
        <f t="shared" si="1"/>
        <v>3.044522437723423</v>
      </c>
      <c r="D24">
        <f t="shared" si="2"/>
        <v>-6.1545057156185043</v>
      </c>
      <c r="E24" s="4">
        <f>Input!I25</f>
        <v>3131.307748857143</v>
      </c>
      <c r="F24">
        <f t="shared" si="3"/>
        <v>170.39811114285749</v>
      </c>
      <c r="G24">
        <f t="shared" si="10"/>
        <v>84.593989601621246</v>
      </c>
      <c r="H24">
        <f t="shared" si="4"/>
        <v>7362.3472734632414</v>
      </c>
      <c r="I24">
        <f t="shared" si="5"/>
        <v>452842.02410067542</v>
      </c>
      <c r="N24" s="4">
        <f>Input!J25</f>
        <v>16.649383142857005</v>
      </c>
      <c r="O24">
        <f t="shared" si="6"/>
        <v>13.311181857142856</v>
      </c>
      <c r="P24">
        <f t="shared" si="7"/>
        <v>10.471126643695458</v>
      </c>
      <c r="Q24">
        <f t="shared" si="8"/>
        <v>8.0659136154297446</v>
      </c>
      <c r="R24">
        <f t="shared" si="9"/>
        <v>177.18756243392912</v>
      </c>
    </row>
    <row r="25" spans="1:18" x14ac:dyDescent="0.25">
      <c r="A25">
        <f>Input!G26</f>
        <v>151</v>
      </c>
      <c r="B25">
        <f t="shared" si="0"/>
        <v>22</v>
      </c>
      <c r="C25">
        <f t="shared" si="1"/>
        <v>3.0910424533583161</v>
      </c>
      <c r="D25">
        <f t="shared" si="2"/>
        <v>-6.1340571286284016</v>
      </c>
      <c r="E25" s="4">
        <f>Input!I26</f>
        <v>3148.7313281428574</v>
      </c>
      <c r="F25">
        <f t="shared" si="3"/>
        <v>187.82169042857186</v>
      </c>
      <c r="G25">
        <f t="shared" si="10"/>
        <v>95.927269073528848</v>
      </c>
      <c r="H25">
        <f t="shared" si="4"/>
        <v>8444.584676178185</v>
      </c>
      <c r="I25">
        <f t="shared" si="5"/>
        <v>437717.337894305</v>
      </c>
      <c r="N25" s="4">
        <f>Input!J26</f>
        <v>17.423579285714368</v>
      </c>
      <c r="O25">
        <f t="shared" si="6"/>
        <v>14.085378000000219</v>
      </c>
      <c r="P25">
        <f t="shared" si="7"/>
        <v>11.333279471907607</v>
      </c>
      <c r="Q25">
        <f t="shared" si="8"/>
        <v>7.5740463083295193</v>
      </c>
      <c r="R25">
        <f t="shared" si="9"/>
        <v>198.39787340289016</v>
      </c>
    </row>
    <row r="26" spans="1:18" x14ac:dyDescent="0.25">
      <c r="A26">
        <f>Input!G27</f>
        <v>152</v>
      </c>
      <c r="B26">
        <f t="shared" si="0"/>
        <v>23</v>
      </c>
      <c r="C26">
        <f t="shared" si="1"/>
        <v>3.1354942159291497</v>
      </c>
      <c r="D26">
        <f t="shared" si="2"/>
        <v>-6.1145176740218714</v>
      </c>
      <c r="E26" s="4">
        <f>Input!I27</f>
        <v>3168.0362878571427</v>
      </c>
      <c r="F26">
        <f t="shared" si="3"/>
        <v>207.12665014285722</v>
      </c>
      <c r="G26">
        <f t="shared" si="10"/>
        <v>108.14583945161286</v>
      </c>
      <c r="H26">
        <f t="shared" si="4"/>
        <v>9797.2008850959537</v>
      </c>
      <c r="I26">
        <f t="shared" si="5"/>
        <v>421698.96772944333</v>
      </c>
      <c r="N26" s="4">
        <f>Input!J27</f>
        <v>19.30495971428536</v>
      </c>
      <c r="O26">
        <f t="shared" si="6"/>
        <v>15.966758428571211</v>
      </c>
      <c r="P26">
        <f t="shared" si="7"/>
        <v>12.218570378084003</v>
      </c>
      <c r="Q26">
        <f t="shared" si="8"/>
        <v>14.048913661815098</v>
      </c>
      <c r="R26">
        <f t="shared" si="9"/>
        <v>254.93737471634981</v>
      </c>
    </row>
    <row r="27" spans="1:18" x14ac:dyDescent="0.25">
      <c r="A27">
        <f>Input!G28</f>
        <v>153</v>
      </c>
      <c r="B27">
        <f t="shared" si="0"/>
        <v>24</v>
      </c>
      <c r="C27">
        <f t="shared" si="1"/>
        <v>3.1780538303479458</v>
      </c>
      <c r="D27">
        <f t="shared" si="2"/>
        <v>-6.0958099421814893</v>
      </c>
      <c r="E27" s="4">
        <f>Input!I28</f>
        <v>3189.5223167142858</v>
      </c>
      <c r="F27">
        <f t="shared" si="3"/>
        <v>228.6126790000003</v>
      </c>
      <c r="G27">
        <f t="shared" si="10"/>
        <v>121.27205095853994</v>
      </c>
      <c r="H27">
        <f t="shared" si="4"/>
        <v>11522.010428335147</v>
      </c>
      <c r="I27">
        <f t="shared" si="5"/>
        <v>404823.37405657297</v>
      </c>
      <c r="N27" s="4">
        <f>Input!J28</f>
        <v>21.486028857143083</v>
      </c>
      <c r="O27">
        <f t="shared" si="6"/>
        <v>18.147827571428934</v>
      </c>
      <c r="P27">
        <f t="shared" si="7"/>
        <v>13.126211506927079</v>
      </c>
      <c r="Q27">
        <f t="shared" si="8"/>
        <v>25.216627899263091</v>
      </c>
      <c r="R27">
        <f t="shared" si="9"/>
        <v>329.34364556231617</v>
      </c>
    </row>
    <row r="28" spans="1:18" x14ac:dyDescent="0.25">
      <c r="A28">
        <f>Input!G29</f>
        <v>154</v>
      </c>
      <c r="B28">
        <f t="shared" si="0"/>
        <v>25</v>
      </c>
      <c r="C28">
        <f t="shared" si="1"/>
        <v>3.2188758248682006</v>
      </c>
      <c r="D28">
        <f t="shared" si="2"/>
        <v>-6.0778660078413038</v>
      </c>
      <c r="E28" s="4">
        <f>Input!I29</f>
        <v>3212.4984652857142</v>
      </c>
      <c r="F28">
        <f t="shared" si="3"/>
        <v>251.58882757142874</v>
      </c>
      <c r="G28">
        <f t="shared" si="10"/>
        <v>135.32751100859031</v>
      </c>
      <c r="H28">
        <f t="shared" si="4"/>
        <v>13516.693728924529</v>
      </c>
      <c r="I28">
        <f t="shared" si="5"/>
        <v>387135.15139879187</v>
      </c>
      <c r="N28" s="4">
        <f>Input!J29</f>
        <v>22.976148571428439</v>
      </c>
      <c r="O28">
        <f t="shared" si="6"/>
        <v>19.63794728571429</v>
      </c>
      <c r="P28">
        <f t="shared" si="7"/>
        <v>14.055460050050373</v>
      </c>
      <c r="Q28">
        <f t="shared" si="8"/>
        <v>31.164163736350563</v>
      </c>
      <c r="R28">
        <f t="shared" si="9"/>
        <v>385.64897359649325</v>
      </c>
    </row>
    <row r="29" spans="1:18" x14ac:dyDescent="0.25">
      <c r="A29">
        <f>Input!G30</f>
        <v>155</v>
      </c>
      <c r="B29">
        <f t="shared" si="0"/>
        <v>26</v>
      </c>
      <c r="C29">
        <f t="shared" si="1"/>
        <v>3.2580965380214821</v>
      </c>
      <c r="D29">
        <f t="shared" si="2"/>
        <v>-6.0606259413068644</v>
      </c>
      <c r="E29" s="4">
        <f>Input!I30</f>
        <v>3237.6307090000005</v>
      </c>
      <c r="F29">
        <f t="shared" si="3"/>
        <v>276.72107128571497</v>
      </c>
      <c r="G29">
        <f t="shared" si="10"/>
        <v>150.33312545071379</v>
      </c>
      <c r="H29">
        <f t="shared" si="4"/>
        <v>15973.912852391191</v>
      </c>
      <c r="I29">
        <f t="shared" si="5"/>
        <v>368687.27750781429</v>
      </c>
      <c r="N29" s="4">
        <f>Input!J30</f>
        <v>25.132243714286233</v>
      </c>
      <c r="O29">
        <f t="shared" si="6"/>
        <v>21.794042428572084</v>
      </c>
      <c r="P29">
        <f t="shared" si="7"/>
        <v>15.005614442123475</v>
      </c>
      <c r="Q29">
        <f t="shared" si="8"/>
        <v>46.082754527198709</v>
      </c>
      <c r="R29">
        <f t="shared" si="9"/>
        <v>474.9802853784002</v>
      </c>
    </row>
    <row r="30" spans="1:18" x14ac:dyDescent="0.25">
      <c r="A30">
        <f>Input!G31</f>
        <v>156</v>
      </c>
      <c r="B30">
        <f t="shared" si="0"/>
        <v>27</v>
      </c>
      <c r="C30">
        <f t="shared" si="1"/>
        <v>3.2958368660043291</v>
      </c>
      <c r="D30">
        <f t="shared" si="2"/>
        <v>-6.0440366007991324</v>
      </c>
      <c r="E30" s="4">
        <f>Input!I31</f>
        <v>3264.2697220000005</v>
      </c>
      <c r="F30">
        <f t="shared" si="3"/>
        <v>303.36008428571495</v>
      </c>
      <c r="G30">
        <f t="shared" si="10"/>
        <v>166.30913643321395</v>
      </c>
      <c r="H30">
        <f t="shared" si="4"/>
        <v>18782.962307268946</v>
      </c>
      <c r="I30">
        <f t="shared" si="5"/>
        <v>349541.36274147034</v>
      </c>
      <c r="N30" s="4">
        <f>Input!J31</f>
        <v>26.639012999999977</v>
      </c>
      <c r="O30">
        <f t="shared" si="6"/>
        <v>23.300811714285828</v>
      </c>
      <c r="P30">
        <f t="shared" si="7"/>
        <v>15.976010982500171</v>
      </c>
      <c r="Q30">
        <f t="shared" si="8"/>
        <v>53.652705760367702</v>
      </c>
      <c r="R30">
        <f t="shared" si="9"/>
        <v>542.92782654459972</v>
      </c>
    </row>
    <row r="31" spans="1:18" x14ac:dyDescent="0.25">
      <c r="A31">
        <f>Input!G32</f>
        <v>157</v>
      </c>
      <c r="B31">
        <f t="shared" si="0"/>
        <v>28</v>
      </c>
      <c r="C31">
        <f t="shared" si="1"/>
        <v>3.3322045101752038</v>
      </c>
      <c r="D31">
        <f t="shared" si="2"/>
        <v>-6.0280506445326978</v>
      </c>
      <c r="E31" s="4">
        <f>Input!I32</f>
        <v>3291.3665928571427</v>
      </c>
      <c r="F31">
        <f t="shared" si="3"/>
        <v>330.45695514285717</v>
      </c>
      <c r="G31">
        <f t="shared" si="10"/>
        <v>183.27515725676085</v>
      </c>
      <c r="H31">
        <f t="shared" si="4"/>
        <v>21662.481628983707</v>
      </c>
      <c r="I31">
        <f t="shared" si="5"/>
        <v>329767.89906878682</v>
      </c>
      <c r="N31" s="4">
        <f>Input!J32</f>
        <v>27.096870857142221</v>
      </c>
      <c r="O31">
        <f t="shared" si="6"/>
        <v>23.758669571428072</v>
      </c>
      <c r="P31">
        <f t="shared" si="7"/>
        <v>16.966020823546884</v>
      </c>
      <c r="Q31">
        <f t="shared" si="8"/>
        <v>46.140077012091872</v>
      </c>
      <c r="R31">
        <f t="shared" si="9"/>
        <v>564.4743798043022</v>
      </c>
    </row>
    <row r="32" spans="1:18" x14ac:dyDescent="0.25">
      <c r="A32">
        <f>Input!G33</f>
        <v>158</v>
      </c>
      <c r="B32">
        <f t="shared" si="0"/>
        <v>29</v>
      </c>
      <c r="C32">
        <f t="shared" si="1"/>
        <v>3.3672958299864741</v>
      </c>
      <c r="D32">
        <f t="shared" si="2"/>
        <v>-6.0126257162310823</v>
      </c>
      <c r="E32" s="4">
        <f>Input!I33</f>
        <v>3320.219973857143</v>
      </c>
      <c r="F32">
        <f t="shared" si="3"/>
        <v>359.31033614285752</v>
      </c>
      <c r="G32">
        <f t="shared" si="10"/>
        <v>201.25020453322171</v>
      </c>
      <c r="H32">
        <f t="shared" si="4"/>
        <v>24983.005204455396</v>
      </c>
      <c r="I32">
        <f t="shared" si="5"/>
        <v>309446.50820370461</v>
      </c>
      <c r="N32" s="4">
        <f>Input!J33</f>
        <v>28.853381000000354</v>
      </c>
      <c r="O32">
        <f t="shared" si="6"/>
        <v>25.515179714286205</v>
      </c>
      <c r="P32">
        <f t="shared" si="7"/>
        <v>17.97504727646086</v>
      </c>
      <c r="Q32">
        <f t="shared" si="8"/>
        <v>56.853597179945986</v>
      </c>
      <c r="R32">
        <f t="shared" si="9"/>
        <v>651.0243958523223</v>
      </c>
    </row>
    <row r="33" spans="1:18" x14ac:dyDescent="0.25">
      <c r="A33">
        <f>Input!G34</f>
        <v>159</v>
      </c>
      <c r="B33">
        <f t="shared" si="0"/>
        <v>30</v>
      </c>
      <c r="C33">
        <f t="shared" si="1"/>
        <v>3.4011973816621555</v>
      </c>
      <c r="D33">
        <f t="shared" si="2"/>
        <v>-5.9977237687773153</v>
      </c>
      <c r="E33" s="4">
        <f>Input!I34</f>
        <v>3351.2211251428566</v>
      </c>
      <c r="F33">
        <f t="shared" si="3"/>
        <v>390.31148742857113</v>
      </c>
      <c r="G33">
        <f t="shared" si="10"/>
        <v>220.25272792638526</v>
      </c>
      <c r="H33">
        <f t="shared" si="4"/>
        <v>28919.981683422291</v>
      </c>
      <c r="I33">
        <f t="shared" si="5"/>
        <v>288666.18844824133</v>
      </c>
      <c r="N33" s="4">
        <f>Input!J34</f>
        <v>31.001151285713604</v>
      </c>
      <c r="O33">
        <f t="shared" si="6"/>
        <v>27.662949999999455</v>
      </c>
      <c r="P33">
        <f t="shared" si="7"/>
        <v>19.002523393163571</v>
      </c>
      <c r="Q33">
        <f t="shared" si="8"/>
        <v>75.002989012390898</v>
      </c>
      <c r="R33">
        <f t="shared" si="9"/>
        <v>765.2388027024698</v>
      </c>
    </row>
    <row r="34" spans="1:18" x14ac:dyDescent="0.25">
      <c r="A34">
        <f>Input!G35</f>
        <v>160</v>
      </c>
      <c r="B34">
        <f t="shared" si="0"/>
        <v>31</v>
      </c>
      <c r="C34">
        <f t="shared" si="1"/>
        <v>3.4339872044851463</v>
      </c>
      <c r="D34">
        <f t="shared" si="2"/>
        <v>-5.9833104988066355</v>
      </c>
      <c r="E34" s="4">
        <f>Input!I35</f>
        <v>3380.0994801428569</v>
      </c>
      <c r="F34">
        <f t="shared" si="3"/>
        <v>419.18984242857141</v>
      </c>
      <c r="G34">
        <f t="shared" si="10"/>
        <v>240.30063771562183</v>
      </c>
      <c r="H34">
        <f t="shared" si="4"/>
        <v>32001.347562831583</v>
      </c>
      <c r="I34">
        <f t="shared" si="5"/>
        <v>267525.55989314854</v>
      </c>
      <c r="N34" s="4">
        <f>Input!J35</f>
        <v>28.878355000000283</v>
      </c>
      <c r="O34">
        <f t="shared" si="6"/>
        <v>25.540153714286134</v>
      </c>
      <c r="P34">
        <f t="shared" si="7"/>
        <v>20.047909789236567</v>
      </c>
      <c r="Q34">
        <f t="shared" si="8"/>
        <v>30.164743332243884</v>
      </c>
      <c r="R34">
        <f t="shared" si="9"/>
        <v>652.29945174936381</v>
      </c>
    </row>
    <row r="35" spans="1:18" x14ac:dyDescent="0.25">
      <c r="A35">
        <f>Input!G36</f>
        <v>161</v>
      </c>
      <c r="B35">
        <f t="shared" si="0"/>
        <v>32</v>
      </c>
      <c r="C35">
        <f t="shared" si="1"/>
        <v>3.4657359027997265</v>
      </c>
      <c r="D35">
        <f t="shared" si="2"/>
        <v>-5.9693548710956827</v>
      </c>
      <c r="E35" s="4">
        <f>Input!I36</f>
        <v>3415.4461204285717</v>
      </c>
      <c r="F35">
        <f t="shared" si="3"/>
        <v>454.53648271428619</v>
      </c>
      <c r="G35">
        <f t="shared" si="10"/>
        <v>261.41133039375137</v>
      </c>
      <c r="H35">
        <f t="shared" si="4"/>
        <v>37297.324458829775</v>
      </c>
      <c r="I35">
        <f t="shared" si="5"/>
        <v>246133.10768099519</v>
      </c>
      <c r="N35" s="4">
        <f>Input!J36</f>
        <v>35.346640285714784</v>
      </c>
      <c r="O35">
        <f t="shared" si="6"/>
        <v>32.008439000000635</v>
      </c>
      <c r="P35">
        <f t="shared" si="7"/>
        <v>21.110692678129542</v>
      </c>
      <c r="Q35">
        <f t="shared" si="8"/>
        <v>118.76087489585494</v>
      </c>
      <c r="R35">
        <f t="shared" si="9"/>
        <v>1024.5401672167616</v>
      </c>
    </row>
    <row r="36" spans="1:18" x14ac:dyDescent="0.25">
      <c r="A36">
        <f>Input!G37</f>
        <v>162</v>
      </c>
      <c r="B36">
        <f t="shared" si="0"/>
        <v>33</v>
      </c>
      <c r="C36">
        <f t="shared" si="1"/>
        <v>3.4965075614664802</v>
      </c>
      <c r="D36">
        <f t="shared" si="2"/>
        <v>-5.955828716160239</v>
      </c>
      <c r="E36" s="4">
        <f>Input!I37</f>
        <v>3450.592968142857</v>
      </c>
      <c r="F36">
        <f t="shared" si="3"/>
        <v>489.68333042857148</v>
      </c>
      <c r="G36">
        <f t="shared" si="10"/>
        <v>283.60171248497221</v>
      </c>
      <c r="H36">
        <f t="shared" si="4"/>
        <v>42469.633254251617</v>
      </c>
      <c r="I36">
        <f t="shared" si="5"/>
        <v>224607.42308488893</v>
      </c>
      <c r="N36" s="4">
        <f>Input!J37</f>
        <v>35.146847714285286</v>
      </c>
      <c r="O36">
        <f t="shared" si="6"/>
        <v>31.808646428571137</v>
      </c>
      <c r="P36">
        <f t="shared" si="7"/>
        <v>22.190382091220819</v>
      </c>
      <c r="Q36">
        <f t="shared" si="8"/>
        <v>92.511008863144951</v>
      </c>
      <c r="R36">
        <f t="shared" si="9"/>
        <v>1011.7899876178514</v>
      </c>
    </row>
    <row r="37" spans="1:18" x14ac:dyDescent="0.25">
      <c r="A37">
        <f>Input!G38</f>
        <v>163</v>
      </c>
      <c r="B37">
        <f t="shared" si="0"/>
        <v>34</v>
      </c>
      <c r="C37">
        <f t="shared" si="1"/>
        <v>3.5263605246161616</v>
      </c>
      <c r="D37">
        <f t="shared" si="2"/>
        <v>-5.9427063879420015</v>
      </c>
      <c r="E37" s="4">
        <f>Input!I38</f>
        <v>3486.7138047142857</v>
      </c>
      <c r="F37">
        <f t="shared" si="3"/>
        <v>525.80416700000023</v>
      </c>
      <c r="G37">
        <f t="shared" si="10"/>
        <v>306.88822274691159</v>
      </c>
      <c r="H37">
        <f t="shared" si="4"/>
        <v>47924.190648221411</v>
      </c>
      <c r="I37">
        <f t="shared" si="5"/>
        <v>203077.44219715305</v>
      </c>
      <c r="N37" s="4">
        <f>Input!J38</f>
        <v>36.120836571428754</v>
      </c>
      <c r="O37">
        <f t="shared" si="6"/>
        <v>32.782635285714605</v>
      </c>
      <c r="P37">
        <f t="shared" si="7"/>
        <v>23.286510261939398</v>
      </c>
      <c r="Q37">
        <f t="shared" si="8"/>
        <v>90.176390467169668</v>
      </c>
      <c r="R37">
        <f t="shared" si="9"/>
        <v>1074.7011762761804</v>
      </c>
    </row>
    <row r="38" spans="1:18" x14ac:dyDescent="0.25">
      <c r="A38">
        <f>Input!G39</f>
        <v>164</v>
      </c>
      <c r="B38">
        <f t="shared" si="0"/>
        <v>35</v>
      </c>
      <c r="C38">
        <f t="shared" si="1"/>
        <v>3.5553480614894135</v>
      </c>
      <c r="D38">
        <f t="shared" si="2"/>
        <v>-5.9299644711285247</v>
      </c>
      <c r="E38" s="4">
        <f>Input!I39</f>
        <v>3524.2415142857144</v>
      </c>
      <c r="F38">
        <f t="shared" si="3"/>
        <v>563.33187657142889</v>
      </c>
      <c r="G38">
        <f t="shared" si="10"/>
        <v>331.28685290209262</v>
      </c>
      <c r="H38">
        <f t="shared" si="4"/>
        <v>53844.893009702835</v>
      </c>
      <c r="I38">
        <f t="shared" si="5"/>
        <v>181682.68205735515</v>
      </c>
      <c r="N38" s="4">
        <f>Input!J39</f>
        <v>37.527709571428659</v>
      </c>
      <c r="O38">
        <f t="shared" si="6"/>
        <v>34.18950828571451</v>
      </c>
      <c r="P38">
        <f t="shared" si="7"/>
        <v>24.398630155181031</v>
      </c>
      <c r="Q38">
        <f t="shared" si="8"/>
        <v>95.861294566958748</v>
      </c>
      <c r="R38">
        <f t="shared" si="9"/>
        <v>1168.922476818941</v>
      </c>
    </row>
    <row r="39" spans="1:18" x14ac:dyDescent="0.25">
      <c r="A39">
        <f>Input!G40</f>
        <v>165</v>
      </c>
      <c r="B39">
        <f t="shared" si="0"/>
        <v>36</v>
      </c>
      <c r="C39">
        <f t="shared" si="1"/>
        <v>3.5835189384561099</v>
      </c>
      <c r="D39">
        <f t="shared" si="2"/>
        <v>-5.9175815297133267</v>
      </c>
      <c r="E39" s="4">
        <f>Input!I40</f>
        <v>3561.1864952857145</v>
      </c>
      <c r="F39">
        <f t="shared" si="3"/>
        <v>600.27685757142899</v>
      </c>
      <c r="G39">
        <f t="shared" si="10"/>
        <v>356.81316702790099</v>
      </c>
      <c r="H39">
        <f t="shared" si="4"/>
        <v>59274.568613074764</v>
      </c>
      <c r="I39">
        <f t="shared" si="5"/>
        <v>160573.47407909812</v>
      </c>
      <c r="N39" s="4">
        <f>Input!J40</f>
        <v>36.944981000000098</v>
      </c>
      <c r="O39">
        <f t="shared" si="6"/>
        <v>33.606779714285949</v>
      </c>
      <c r="P39">
        <f t="shared" si="7"/>
        <v>25.526314125808359</v>
      </c>
      <c r="Q39">
        <f t="shared" si="8"/>
        <v>65.293924126570488</v>
      </c>
      <c r="R39">
        <f t="shared" si="9"/>
        <v>1129.4156427645416</v>
      </c>
    </row>
    <row r="40" spans="1:18" x14ac:dyDescent="0.25">
      <c r="A40">
        <f>Input!G41</f>
        <v>166</v>
      </c>
      <c r="B40">
        <f t="shared" si="0"/>
        <v>37</v>
      </c>
      <c r="C40">
        <f t="shared" si="1"/>
        <v>3.6109179126442243</v>
      </c>
      <c r="D40">
        <f t="shared" si="2"/>
        <v>-5.9055378900137523</v>
      </c>
      <c r="E40" s="4">
        <f>Input!I41</f>
        <v>3596.899422</v>
      </c>
      <c r="F40">
        <f t="shared" si="3"/>
        <v>635.98978428571445</v>
      </c>
      <c r="G40">
        <f t="shared" si="10"/>
        <v>383.48231972006158</v>
      </c>
      <c r="H40">
        <f t="shared" si="4"/>
        <v>63760.019661374441</v>
      </c>
      <c r="I40">
        <f t="shared" si="5"/>
        <v>139911.19466072237</v>
      </c>
      <c r="N40" s="4">
        <f>Input!J41</f>
        <v>35.712926714285459</v>
      </c>
      <c r="O40">
        <f t="shared" si="6"/>
        <v>32.37472542857131</v>
      </c>
      <c r="P40">
        <f t="shared" si="7"/>
        <v>26.669152692160569</v>
      </c>
      <c r="Q40">
        <f t="shared" si="8"/>
        <v>32.553560250473545</v>
      </c>
      <c r="R40">
        <f t="shared" si="9"/>
        <v>1048.1228465753818</v>
      </c>
    </row>
    <row r="41" spans="1:18" x14ac:dyDescent="0.25">
      <c r="A41">
        <f>Input!G42</f>
        <v>167</v>
      </c>
      <c r="B41">
        <f t="shared" si="0"/>
        <v>38</v>
      </c>
      <c r="C41">
        <f t="shared" si="1"/>
        <v>3.6375861597263857</v>
      </c>
      <c r="D41">
        <f t="shared" si="2"/>
        <v>-5.8938154526308182</v>
      </c>
      <c r="E41" s="4">
        <f>Input!I42</f>
        <v>3634.7684437142857</v>
      </c>
      <c r="F41">
        <f t="shared" si="3"/>
        <v>673.85880600000019</v>
      </c>
      <c r="G41">
        <f t="shared" si="10"/>
        <v>411.30907313239533</v>
      </c>
      <c r="H41">
        <f t="shared" si="4"/>
        <v>68932.362228850674</v>
      </c>
      <c r="I41">
        <f t="shared" si="5"/>
        <v>119868.49288716719</v>
      </c>
      <c r="N41" s="4">
        <f>Input!J42</f>
        <v>37.869021714285736</v>
      </c>
      <c r="O41">
        <f t="shared" si="6"/>
        <v>34.530820428571587</v>
      </c>
      <c r="P41">
        <f t="shared" si="7"/>
        <v>27.82675341233373</v>
      </c>
      <c r="Q41">
        <f t="shared" si="8"/>
        <v>44.944514558208368</v>
      </c>
      <c r="R41">
        <f t="shared" si="9"/>
        <v>1192.3775594702568</v>
      </c>
    </row>
    <row r="42" spans="1:18" x14ac:dyDescent="0.25">
      <c r="A42">
        <f>Input!G43</f>
        <v>168</v>
      </c>
      <c r="B42">
        <f t="shared" si="0"/>
        <v>39</v>
      </c>
      <c r="C42">
        <f t="shared" si="1"/>
        <v>3.6635616461296463</v>
      </c>
      <c r="D42">
        <f t="shared" si="2"/>
        <v>-5.8823975288387009</v>
      </c>
      <c r="E42" s="4">
        <f>Input!I43</f>
        <v>3667.2180914285714</v>
      </c>
      <c r="F42">
        <f t="shared" si="3"/>
        <v>706.30845371428586</v>
      </c>
      <c r="G42">
        <f t="shared" si="10"/>
        <v>440.30781298492536</v>
      </c>
      <c r="H42">
        <f t="shared" si="4"/>
        <v>70756.340868430314</v>
      </c>
      <c r="I42">
        <f t="shared" si="5"/>
        <v>100629.51524926053</v>
      </c>
      <c r="N42" s="4">
        <f>Input!J43</f>
        <v>32.449647714285675</v>
      </c>
      <c r="O42">
        <f t="shared" si="6"/>
        <v>29.111446428571526</v>
      </c>
      <c r="P42">
        <f t="shared" si="7"/>
        <v>28.998739852530047</v>
      </c>
      <c r="Q42">
        <f t="shared" si="8"/>
        <v>1.2702772282993623E-2</v>
      </c>
      <c r="R42">
        <f t="shared" si="9"/>
        <v>847.47631316358979</v>
      </c>
    </row>
    <row r="43" spans="1:18" x14ac:dyDescent="0.25">
      <c r="A43">
        <f>Input!G44</f>
        <v>169</v>
      </c>
      <c r="B43">
        <f t="shared" si="0"/>
        <v>40</v>
      </c>
      <c r="C43">
        <f t="shared" si="1"/>
        <v>3.6888794541139363</v>
      </c>
      <c r="D43">
        <f t="shared" si="2"/>
        <v>-5.8712686976915096</v>
      </c>
      <c r="E43" s="4">
        <f>Input!I44</f>
        <v>3699.2681538571428</v>
      </c>
      <c r="F43">
        <f t="shared" si="3"/>
        <v>738.3585161428573</v>
      </c>
      <c r="G43">
        <f t="shared" si="10"/>
        <v>470.4925636230335</v>
      </c>
      <c r="H43">
        <f t="shared" si="4"/>
        <v>71752.16851935249</v>
      </c>
      <c r="I43">
        <f t="shared" si="5"/>
        <v>82390.127323083507</v>
      </c>
      <c r="N43" s="4">
        <f>Input!J44</f>
        <v>32.050062428571437</v>
      </c>
      <c r="O43">
        <f t="shared" si="6"/>
        <v>28.711861142857288</v>
      </c>
      <c r="P43">
        <f t="shared" si="7"/>
        <v>30.184750638108166</v>
      </c>
      <c r="Q43">
        <f t="shared" si="8"/>
        <v>2.1694034652203888</v>
      </c>
      <c r="R43">
        <f t="shared" si="9"/>
        <v>824.37097028671815</v>
      </c>
    </row>
    <row r="44" spans="1:18" x14ac:dyDescent="0.25">
      <c r="A44">
        <f>Input!G45</f>
        <v>170</v>
      </c>
      <c r="B44">
        <f t="shared" si="0"/>
        <v>41</v>
      </c>
      <c r="C44">
        <f t="shared" si="1"/>
        <v>3.713572066704308</v>
      </c>
      <c r="D44">
        <f t="shared" si="2"/>
        <v>-5.8604146807769402</v>
      </c>
      <c r="E44" s="4">
        <f>Input!I45</f>
        <v>3730.4774224285716</v>
      </c>
      <c r="F44">
        <f t="shared" si="3"/>
        <v>769.56778471428606</v>
      </c>
      <c r="G44">
        <f t="shared" si="10"/>
        <v>501.87700220212884</v>
      </c>
      <c r="H44">
        <f t="shared" si="4"/>
        <v>71658.355041971066</v>
      </c>
      <c r="I44">
        <f t="shared" si="5"/>
        <v>65358.132366184625</v>
      </c>
      <c r="N44" s="4">
        <f>Input!J45</f>
        <v>31.209268571428765</v>
      </c>
      <c r="O44">
        <f t="shared" si="6"/>
        <v>27.871067285714616</v>
      </c>
      <c r="P44">
        <f t="shared" si="7"/>
        <v>31.38443857909531</v>
      </c>
      <c r="Q44">
        <f t="shared" si="8"/>
        <v>12.343777845151525</v>
      </c>
      <c r="R44">
        <f t="shared" si="9"/>
        <v>776.79639164483149</v>
      </c>
    </row>
    <row r="45" spans="1:18" x14ac:dyDescent="0.25">
      <c r="A45">
        <f>Input!G46</f>
        <v>171</v>
      </c>
      <c r="B45">
        <f t="shared" si="0"/>
        <v>42</v>
      </c>
      <c r="C45">
        <f t="shared" si="1"/>
        <v>3.7376696182833684</v>
      </c>
      <c r="D45">
        <f t="shared" si="2"/>
        <v>-5.8498222320645361</v>
      </c>
      <c r="E45" s="4">
        <f>Input!I46</f>
        <v>3760.4629612857143</v>
      </c>
      <c r="F45">
        <f t="shared" si="3"/>
        <v>799.55332357142879</v>
      </c>
      <c r="G45">
        <f t="shared" si="10"/>
        <v>534.47447206502636</v>
      </c>
      <c r="H45">
        <f t="shared" si="4"/>
        <v>70266.797515953353</v>
      </c>
      <c r="I45">
        <f t="shared" si="5"/>
        <v>49753.486799609062</v>
      </c>
      <c r="N45" s="4">
        <f>Input!J46</f>
        <v>29.985538857142728</v>
      </c>
      <c r="O45">
        <f t="shared" si="6"/>
        <v>26.647337571428579</v>
      </c>
      <c r="P45">
        <f t="shared" si="7"/>
        <v>32.597469862897505</v>
      </c>
      <c r="Q45">
        <f t="shared" si="8"/>
        <v>35.404074285981245</v>
      </c>
      <c r="R45">
        <f t="shared" si="9"/>
        <v>710.08059964566917</v>
      </c>
    </row>
    <row r="46" spans="1:18" x14ac:dyDescent="0.25">
      <c r="A46">
        <f>Input!G47</f>
        <v>172</v>
      </c>
      <c r="B46">
        <f t="shared" si="0"/>
        <v>43</v>
      </c>
      <c r="C46">
        <f t="shared" si="1"/>
        <v>3.7612001156935624</v>
      </c>
      <c r="D46">
        <f t="shared" si="2"/>
        <v>-5.8394790407167703</v>
      </c>
      <c r="E46" s="4">
        <f>Input!I47</f>
        <v>3790.032265571429</v>
      </c>
      <c r="F46">
        <f t="shared" si="3"/>
        <v>829.12262785714347</v>
      </c>
      <c r="G46">
        <f t="shared" si="10"/>
        <v>568.29799537282395</v>
      </c>
      <c r="H46">
        <f t="shared" si="4"/>
        <v>68029.488910580345</v>
      </c>
      <c r="I46">
        <f t="shared" si="5"/>
        <v>35808.512555229252</v>
      </c>
      <c r="N46" s="4">
        <f>Input!J47</f>
        <v>29.569304285714679</v>
      </c>
      <c r="O46">
        <f t="shared" si="6"/>
        <v>26.23110300000053</v>
      </c>
      <c r="P46">
        <f t="shared" si="7"/>
        <v>33.823523307797544</v>
      </c>
      <c r="Q46">
        <f t="shared" si="8"/>
        <v>57.644846130248496</v>
      </c>
      <c r="R46">
        <f t="shared" si="9"/>
        <v>688.07076459663688</v>
      </c>
    </row>
    <row r="47" spans="1:18" x14ac:dyDescent="0.25">
      <c r="A47">
        <f>Input!G48</f>
        <v>173</v>
      </c>
      <c r="B47">
        <f t="shared" si="0"/>
        <v>44</v>
      </c>
      <c r="C47">
        <f t="shared" si="1"/>
        <v>3.784189633918261</v>
      </c>
      <c r="D47">
        <f t="shared" si="2"/>
        <v>-5.8293736450744333</v>
      </c>
      <c r="E47" s="4">
        <f>Input!I48</f>
        <v>3820.367441571429</v>
      </c>
      <c r="F47">
        <f t="shared" si="3"/>
        <v>859.45780385714352</v>
      </c>
      <c r="G47">
        <f t="shared" si="10"/>
        <v>603.36028504436649</v>
      </c>
      <c r="H47">
        <f t="shared" si="4"/>
        <v>65585.939142060684</v>
      </c>
      <c r="I47">
        <f t="shared" si="5"/>
        <v>23768.106276956627</v>
      </c>
      <c r="N47" s="4">
        <f>Input!J48</f>
        <v>30.335176000000047</v>
      </c>
      <c r="O47">
        <f t="shared" si="6"/>
        <v>26.996974714285898</v>
      </c>
      <c r="P47">
        <f t="shared" si="7"/>
        <v>35.062289671542494</v>
      </c>
      <c r="Q47">
        <f t="shared" si="8"/>
        <v>65.049305359746981</v>
      </c>
      <c r="R47">
        <f t="shared" si="9"/>
        <v>728.83664372379212</v>
      </c>
    </row>
    <row r="48" spans="1:18" x14ac:dyDescent="0.25">
      <c r="A48">
        <f>Input!G49</f>
        <v>174</v>
      </c>
      <c r="B48">
        <f t="shared" si="0"/>
        <v>45</v>
      </c>
      <c r="C48">
        <f t="shared" si="1"/>
        <v>3.8066624897703196</v>
      </c>
      <c r="D48">
        <f t="shared" si="2"/>
        <v>-5.8194953563091527</v>
      </c>
      <c r="E48" s="4">
        <f>Input!I49</f>
        <v>3850.0865904285715</v>
      </c>
      <c r="F48">
        <f t="shared" si="3"/>
        <v>889.17695271428602</v>
      </c>
      <c r="G48">
        <f t="shared" si="10"/>
        <v>639.67375605434131</v>
      </c>
      <c r="H48">
        <f t="shared" si="4"/>
        <v>62251.845143531042</v>
      </c>
      <c r="I48">
        <f t="shared" si="5"/>
        <v>13889.945372256312</v>
      </c>
      <c r="N48" s="4">
        <f>Input!J49</f>
        <v>29.7191488571425</v>
      </c>
      <c r="O48">
        <f t="shared" si="6"/>
        <v>26.380947571428351</v>
      </c>
      <c r="P48">
        <f t="shared" si="7"/>
        <v>36.313471009974762</v>
      </c>
      <c r="Q48">
        <f t="shared" si="8"/>
        <v>98.655021857273823</v>
      </c>
      <c r="R48">
        <f t="shared" si="9"/>
        <v>695.9543947664514</v>
      </c>
    </row>
    <row r="49" spans="1:18" x14ac:dyDescent="0.25">
      <c r="A49">
        <f>Input!G50</f>
        <v>175</v>
      </c>
      <c r="B49">
        <f t="shared" si="0"/>
        <v>46</v>
      </c>
      <c r="C49">
        <f t="shared" si="1"/>
        <v>3.8286413964890951</v>
      </c>
      <c r="D49">
        <f t="shared" si="2"/>
        <v>-5.8098341904679032</v>
      </c>
      <c r="E49" s="4">
        <f>Input!I50</f>
        <v>3879.9639082857143</v>
      </c>
      <c r="F49">
        <f t="shared" si="3"/>
        <v>919.05427057142879</v>
      </c>
      <c r="G49">
        <f t="shared" si="10"/>
        <v>677.25053613554223</v>
      </c>
      <c r="H49">
        <f t="shared" si="4"/>
        <v>58469.045987140751</v>
      </c>
      <c r="I49">
        <f t="shared" si="5"/>
        <v>6444.6909171601737</v>
      </c>
      <c r="N49" s="4">
        <f>Input!J50</f>
        <v>29.877317857142771</v>
      </c>
      <c r="O49">
        <f t="shared" si="6"/>
        <v>26.539116571428622</v>
      </c>
      <c r="P49">
        <f t="shared" si="7"/>
        <v>37.576780081200923</v>
      </c>
      <c r="Q49">
        <f t="shared" si="8"/>
        <v>121.83001575495899</v>
      </c>
      <c r="R49">
        <f t="shared" si="9"/>
        <v>704.32470839187727</v>
      </c>
    </row>
    <row r="50" spans="1:18" x14ac:dyDescent="0.25">
      <c r="A50">
        <f>Input!G51</f>
        <v>176</v>
      </c>
      <c r="B50">
        <f t="shared" si="0"/>
        <v>47</v>
      </c>
      <c r="C50">
        <f t="shared" si="1"/>
        <v>3.8501476017100584</v>
      </c>
      <c r="D50">
        <f t="shared" si="2"/>
        <v>-5.800380807826345</v>
      </c>
      <c r="E50" s="4">
        <f>Input!I51</f>
        <v>3909.6830571428573</v>
      </c>
      <c r="F50">
        <f t="shared" si="3"/>
        <v>948.77341942857174</v>
      </c>
      <c r="G50">
        <f t="shared" si="10"/>
        <v>716.10247592682117</v>
      </c>
      <c r="H50">
        <f t="shared" si="4"/>
        <v>54135.767949994806</v>
      </c>
      <c r="I50">
        <f t="shared" si="5"/>
        <v>1716.1874238108571</v>
      </c>
      <c r="N50" s="4">
        <f>Input!J51</f>
        <v>29.719148857142955</v>
      </c>
      <c r="O50">
        <f t="shared" si="6"/>
        <v>26.380947571428806</v>
      </c>
      <c r="P50">
        <f t="shared" si="7"/>
        <v>38.851939791278944</v>
      </c>
      <c r="Q50">
        <f t="shared" si="8"/>
        <v>155.52564694756271</v>
      </c>
      <c r="R50">
        <f t="shared" si="9"/>
        <v>695.95439476647539</v>
      </c>
    </row>
    <row r="51" spans="1:18" x14ac:dyDescent="0.25">
      <c r="A51">
        <f>Input!G52</f>
        <v>177</v>
      </c>
      <c r="B51">
        <f t="shared" si="0"/>
        <v>48</v>
      </c>
      <c r="C51">
        <f t="shared" si="1"/>
        <v>3.8712010109078911</v>
      </c>
      <c r="D51">
        <f t="shared" si="2"/>
        <v>-5.7911264586275211</v>
      </c>
      <c r="E51" s="4">
        <f>Input!I52</f>
        <v>3939.1691145714285</v>
      </c>
      <c r="F51">
        <f t="shared" si="3"/>
        <v>978.259476857143</v>
      </c>
      <c r="G51">
        <f t="shared" si="10"/>
        <v>756.24115860464917</v>
      </c>
      <c r="H51">
        <f t="shared" si="4"/>
        <v>49292.133639665633</v>
      </c>
      <c r="I51">
        <f t="shared" si="5"/>
        <v>1.6594845958277216</v>
      </c>
      <c r="N51" s="4">
        <f>Input!J52</f>
        <v>29.486057428571257</v>
      </c>
      <c r="O51">
        <f t="shared" si="6"/>
        <v>26.147856142857108</v>
      </c>
      <c r="P51">
        <f t="shared" si="7"/>
        <v>40.138682677828058</v>
      </c>
      <c r="Q51">
        <f t="shared" si="8"/>
        <v>195.74322713164722</v>
      </c>
      <c r="R51">
        <f t="shared" si="9"/>
        <v>683.71038086755027</v>
      </c>
    </row>
    <row r="52" spans="1:18" x14ac:dyDescent="0.25">
      <c r="A52">
        <f>Input!G53</f>
        <v>178</v>
      </c>
      <c r="B52">
        <f t="shared" si="0"/>
        <v>49</v>
      </c>
      <c r="C52">
        <f t="shared" si="1"/>
        <v>3.8918202981106265</v>
      </c>
      <c r="D52">
        <f t="shared" si="2"/>
        <v>-5.7820629344157446</v>
      </c>
      <c r="E52" s="4">
        <f>Input!I53</f>
        <v>3968.5968991428572</v>
      </c>
      <c r="F52">
        <f t="shared" si="3"/>
        <v>1007.6872614285717</v>
      </c>
      <c r="G52">
        <f t="shared" si="10"/>
        <v>797.67790903298862</v>
      </c>
      <c r="H52">
        <f t="shared" si="4"/>
        <v>44103.928093612187</v>
      </c>
      <c r="I52">
        <f t="shared" si="5"/>
        <v>1611.9053112502813</v>
      </c>
      <c r="N52" s="4">
        <f>Input!J53</f>
        <v>29.427784571428674</v>
      </c>
      <c r="O52">
        <f t="shared" si="6"/>
        <v>26.089583285714525</v>
      </c>
      <c r="P52">
        <f t="shared" si="7"/>
        <v>41.436750428339501</v>
      </c>
      <c r="Q52">
        <f t="shared" si="8"/>
        <v>235.53553930366766</v>
      </c>
      <c r="R52">
        <f t="shared" si="9"/>
        <v>680.66635602223471</v>
      </c>
    </row>
    <row r="53" spans="1:18" x14ac:dyDescent="0.25">
      <c r="A53">
        <f>Input!G54</f>
        <v>179</v>
      </c>
      <c r="B53">
        <f t="shared" si="0"/>
        <v>50</v>
      </c>
      <c r="C53">
        <f t="shared" si="1"/>
        <v>3.912023005428146</v>
      </c>
      <c r="D53">
        <f t="shared" si="2"/>
        <v>-5.7731825242873347</v>
      </c>
      <c r="E53" s="4">
        <f>Input!I54</f>
        <v>3998.4492431428575</v>
      </c>
      <c r="F53">
        <f t="shared" si="3"/>
        <v>1037.539605428572</v>
      </c>
      <c r="G53">
        <f t="shared" si="10"/>
        <v>840.42380246326911</v>
      </c>
      <c r="H53">
        <f t="shared" si="4"/>
        <v>38854.639778656121</v>
      </c>
      <c r="I53">
        <f t="shared" si="5"/>
        <v>6871.4871910128431</v>
      </c>
      <c r="N53" s="4">
        <f>Input!J54</f>
        <v>29.852344000000357</v>
      </c>
      <c r="O53">
        <f t="shared" si="6"/>
        <v>26.514142714286209</v>
      </c>
      <c r="P53">
        <f t="shared" si="7"/>
        <v>42.745893430280546</v>
      </c>
      <c r="Q53">
        <f t="shared" si="8"/>
        <v>263.46973130618267</v>
      </c>
      <c r="R53">
        <f t="shared" si="9"/>
        <v>702.99976387353638</v>
      </c>
    </row>
    <row r="54" spans="1:18" x14ac:dyDescent="0.25">
      <c r="A54">
        <f>Input!G55</f>
        <v>180</v>
      </c>
      <c r="B54">
        <f t="shared" si="0"/>
        <v>51</v>
      </c>
      <c r="C54">
        <f t="shared" si="1"/>
        <v>3.9318256327243257</v>
      </c>
      <c r="D54">
        <f t="shared" si="2"/>
        <v>-5.7644779754738389</v>
      </c>
      <c r="E54" s="4">
        <f>Input!I55</f>
        <v>4027.9103265714289</v>
      </c>
      <c r="F54">
        <f t="shared" si="3"/>
        <v>1067.0006888571434</v>
      </c>
      <c r="G54">
        <f t="shared" si="10"/>
        <v>884.48967281366367</v>
      </c>
      <c r="H54">
        <f t="shared" si="4"/>
        <v>33310.270977223299</v>
      </c>
      <c r="I54">
        <f t="shared" si="5"/>
        <v>16118.918885083025</v>
      </c>
      <c r="N54" s="4">
        <f>Input!J55</f>
        <v>29.461083428571328</v>
      </c>
      <c r="O54">
        <f t="shared" si="6"/>
        <v>26.122882142857179</v>
      </c>
      <c r="P54">
        <f t="shared" si="7"/>
        <v>44.065870350394526</v>
      </c>
      <c r="Q54">
        <f t="shared" si="8"/>
        <v>321.95082581582432</v>
      </c>
      <c r="R54">
        <f t="shared" si="9"/>
        <v>682.40497144960648</v>
      </c>
    </row>
    <row r="55" spans="1:18" x14ac:dyDescent="0.25">
      <c r="A55">
        <f>Input!G56</f>
        <v>181</v>
      </c>
      <c r="B55">
        <f t="shared" si="0"/>
        <v>52</v>
      </c>
      <c r="C55">
        <f t="shared" si="1"/>
        <v>3.9512437185814275</v>
      </c>
      <c r="D55">
        <f t="shared" si="2"/>
        <v>-5.7559424577528953</v>
      </c>
      <c r="E55" s="4">
        <f>Input!I56</f>
        <v>4057.7626704285717</v>
      </c>
      <c r="F55">
        <f t="shared" si="3"/>
        <v>1096.8530327142862</v>
      </c>
      <c r="G55">
        <f t="shared" si="10"/>
        <v>929.88612055449732</v>
      </c>
      <c r="H55">
        <f t="shared" si="4"/>
        <v>27877.949756174654</v>
      </c>
      <c r="I55">
        <f t="shared" si="5"/>
        <v>29706.849997326499</v>
      </c>
      <c r="N55" s="4">
        <f>Input!J56</f>
        <v>29.852343857142841</v>
      </c>
      <c r="O55">
        <f t="shared" si="6"/>
        <v>26.514142571428692</v>
      </c>
      <c r="P55">
        <f t="shared" si="7"/>
        <v>45.3964477408337</v>
      </c>
      <c r="Q55">
        <f t="shared" si="8"/>
        <v>356.54144851053911</v>
      </c>
      <c r="R55">
        <f t="shared" si="9"/>
        <v>702.99975629804726</v>
      </c>
    </row>
    <row r="56" spans="1:18" x14ac:dyDescent="0.25">
      <c r="A56">
        <f>Input!G57</f>
        <v>182</v>
      </c>
      <c r="B56">
        <f t="shared" si="0"/>
        <v>53</v>
      </c>
      <c r="C56">
        <f t="shared" si="1"/>
        <v>3.970291913552122</v>
      </c>
      <c r="D56">
        <f t="shared" si="2"/>
        <v>-5.7475695312491792</v>
      </c>
      <c r="E56" s="4">
        <f>Input!I57</f>
        <v>4088.9719389999996</v>
      </c>
      <c r="F56">
        <f t="shared" si="3"/>
        <v>1128.0623012857141</v>
      </c>
      <c r="G56">
        <f t="shared" si="10"/>
        <v>976.62352022449818</v>
      </c>
      <c r="H56">
        <f t="shared" si="4"/>
        <v>22933.704409306876</v>
      </c>
      <c r="I56">
        <f t="shared" si="5"/>
        <v>48002.247343458883</v>
      </c>
      <c r="N56" s="4">
        <f>Input!J57</f>
        <v>31.209268571427856</v>
      </c>
      <c r="O56">
        <f t="shared" si="6"/>
        <v>27.871067285713707</v>
      </c>
      <c r="P56">
        <f t="shared" si="7"/>
        <v>46.737399670000841</v>
      </c>
      <c r="Q56">
        <f t="shared" si="8"/>
        <v>355.93849763440141</v>
      </c>
      <c r="R56">
        <f t="shared" si="9"/>
        <v>776.79639164478078</v>
      </c>
    </row>
    <row r="57" spans="1:18" x14ac:dyDescent="0.25">
      <c r="A57">
        <f>Input!G58</f>
        <v>183</v>
      </c>
      <c r="B57">
        <f t="shared" si="0"/>
        <v>54</v>
      </c>
      <c r="C57">
        <f t="shared" si="1"/>
        <v>3.9889840465642745</v>
      </c>
      <c r="D57">
        <f t="shared" si="2"/>
        <v>-5.7393531172451633</v>
      </c>
      <c r="E57" s="4">
        <f>Input!I58</f>
        <v>4120.938754428571</v>
      </c>
      <c r="F57">
        <f t="shared" si="3"/>
        <v>1160.0291167142855</v>
      </c>
      <c r="G57">
        <f t="shared" si="10"/>
        <v>1024.7120276006704</v>
      </c>
      <c r="H57">
        <f t="shared" si="4"/>
        <v>18310.714606182053</v>
      </c>
      <c r="I57">
        <f t="shared" si="5"/>
        <v>71386.573352862324</v>
      </c>
      <c r="N57" s="4">
        <f>Input!J58</f>
        <v>31.966815428571408</v>
      </c>
      <c r="O57">
        <f t="shared" si="6"/>
        <v>28.628614142857259</v>
      </c>
      <c r="P57">
        <f t="shared" si="7"/>
        <v>48.088507376172132</v>
      </c>
      <c r="Q57">
        <f t="shared" si="8"/>
        <v>378.68744465201394</v>
      </c>
      <c r="R57">
        <f t="shared" si="9"/>
        <v>819.59754774060673</v>
      </c>
    </row>
    <row r="58" spans="1:18" x14ac:dyDescent="0.25">
      <c r="A58">
        <f>Input!G59</f>
        <v>184</v>
      </c>
      <c r="B58">
        <f t="shared" si="0"/>
        <v>55</v>
      </c>
      <c r="C58">
        <f t="shared" si="1"/>
        <v>4.0073331852324712</v>
      </c>
      <c r="D58">
        <f t="shared" si="2"/>
        <v>-5.7312874716702584</v>
      </c>
      <c r="E58" s="4">
        <f>Input!I59</f>
        <v>4154.878521857142</v>
      </c>
      <c r="F58">
        <f t="shared" si="3"/>
        <v>1193.9688841428565</v>
      </c>
      <c r="G58">
        <f t="shared" si="10"/>
        <v>1074.1615865428253</v>
      </c>
      <c r="H58">
        <f t="shared" si="4"/>
        <v>14353.78855822245</v>
      </c>
      <c r="I58">
        <f t="shared" si="5"/>
        <v>100255.96153679887</v>
      </c>
      <c r="N58" s="4">
        <f>Input!J59</f>
        <v>33.939767428571031</v>
      </c>
      <c r="O58">
        <f t="shared" si="6"/>
        <v>30.601566142856882</v>
      </c>
      <c r="P58">
        <f t="shared" si="7"/>
        <v>49.449558942154994</v>
      </c>
      <c r="Q58">
        <f t="shared" si="8"/>
        <v>355.24683256239348</v>
      </c>
      <c r="R58">
        <f t="shared" si="9"/>
        <v>936.45585039564457</v>
      </c>
    </row>
    <row r="59" spans="1:18" x14ac:dyDescent="0.25">
      <c r="A59">
        <f>Input!G60</f>
        <v>185</v>
      </c>
      <c r="B59">
        <f t="shared" si="0"/>
        <v>56</v>
      </c>
      <c r="C59">
        <f t="shared" si="1"/>
        <v>4.0253516907351496</v>
      </c>
      <c r="D59">
        <f t="shared" si="2"/>
        <v>-5.7233671609787296</v>
      </c>
      <c r="E59" s="4">
        <f>Input!I60</f>
        <v>4190.0919671428574</v>
      </c>
      <c r="F59">
        <f t="shared" si="3"/>
        <v>1229.1823294285718</v>
      </c>
      <c r="G59">
        <f t="shared" si="10"/>
        <v>1124.9819355322188</v>
      </c>
      <c r="H59">
        <f t="shared" si="4"/>
        <v>10857.722088155127</v>
      </c>
      <c r="I59">
        <f t="shared" si="5"/>
        <v>135021.38905811677</v>
      </c>
      <c r="N59" s="4">
        <f>Input!J60</f>
        <v>35.213445285715352</v>
      </c>
      <c r="O59">
        <f t="shared" si="6"/>
        <v>31.875244000001203</v>
      </c>
      <c r="P59">
        <f t="shared" si="7"/>
        <v>50.820348989393516</v>
      </c>
      <c r="Q59">
        <f t="shared" si="8"/>
        <v>358.91700305909751</v>
      </c>
      <c r="R59">
        <f t="shared" si="9"/>
        <v>1016.0311800596127</v>
      </c>
    </row>
    <row r="60" spans="1:18" x14ac:dyDescent="0.25">
      <c r="A60">
        <f>Input!G61</f>
        <v>186</v>
      </c>
      <c r="B60">
        <f t="shared" si="0"/>
        <v>57</v>
      </c>
      <c r="C60">
        <f t="shared" si="1"/>
        <v>4.0430512678345503</v>
      </c>
      <c r="D60">
        <f t="shared" si="2"/>
        <v>-5.7155870401626556</v>
      </c>
      <c r="E60" s="4">
        <f>Input!I61</f>
        <v>4228.7768087142849</v>
      </c>
      <c r="F60">
        <f t="shared" si="3"/>
        <v>1267.8671709999994</v>
      </c>
      <c r="G60">
        <f t="shared" si="10"/>
        <v>1177.1826139222935</v>
      </c>
      <c r="H60">
        <f t="shared" si="4"/>
        <v>8223.6888923796996</v>
      </c>
      <c r="I60">
        <f t="shared" si="5"/>
        <v>176108.84643863165</v>
      </c>
      <c r="N60" s="4">
        <f>Input!J61</f>
        <v>38.684841571427569</v>
      </c>
      <c r="O60">
        <f t="shared" si="6"/>
        <v>35.34664028571342</v>
      </c>
      <c r="P60">
        <f t="shared" si="7"/>
        <v>52.200678390074614</v>
      </c>
      <c r="Q60">
        <f t="shared" si="8"/>
        <v>284.05860042325907</v>
      </c>
      <c r="R60">
        <f t="shared" si="9"/>
        <v>1249.3849794876189</v>
      </c>
    </row>
    <row r="61" spans="1:18" x14ac:dyDescent="0.25">
      <c r="A61">
        <f>Input!G62</f>
        <v>187</v>
      </c>
      <c r="B61">
        <f t="shared" si="0"/>
        <v>58</v>
      </c>
      <c r="C61">
        <f t="shared" si="1"/>
        <v>4.0604430105464191</v>
      </c>
      <c r="D61">
        <f t="shared" si="2"/>
        <v>-5.7079422326771141</v>
      </c>
      <c r="E61" s="4">
        <f>Input!I62</f>
        <v>4269.7093169999998</v>
      </c>
      <c r="F61">
        <f t="shared" si="3"/>
        <v>1308.7996792857143</v>
      </c>
      <c r="G61">
        <f t="shared" si="10"/>
        <v>1230.7729679182157</v>
      </c>
      <c r="H61">
        <f t="shared" si="4"/>
        <v>6088.1676868269342</v>
      </c>
      <c r="I61">
        <f t="shared" si="5"/>
        <v>223959.50444124459</v>
      </c>
      <c r="N61" s="4">
        <f>Input!J62</f>
        <v>40.932508285714903</v>
      </c>
      <c r="O61">
        <f t="shared" si="6"/>
        <v>37.594307000000754</v>
      </c>
      <c r="P61">
        <f t="shared" si="7"/>
        <v>53.590353995922314</v>
      </c>
      <c r="Q61">
        <f t="shared" si="8"/>
        <v>255.87351949573116</v>
      </c>
      <c r="R61">
        <f t="shared" si="9"/>
        <v>1413.3319188103058</v>
      </c>
    </row>
    <row r="62" spans="1:18" x14ac:dyDescent="0.25">
      <c r="A62">
        <f>Input!G63</f>
        <v>188</v>
      </c>
      <c r="B62">
        <f t="shared" si="0"/>
        <v>59</v>
      </c>
      <c r="C62">
        <f t="shared" si="1"/>
        <v>4.0775374439057197</v>
      </c>
      <c r="D62">
        <f t="shared" si="2"/>
        <v>-5.7004281120814202</v>
      </c>
      <c r="E62" s="4">
        <f>Input!I63</f>
        <v>4314.8208204285711</v>
      </c>
      <c r="F62">
        <f t="shared" si="3"/>
        <v>1353.9111827142856</v>
      </c>
      <c r="G62">
        <f t="shared" si="10"/>
        <v>1285.7621563006901</v>
      </c>
      <c r="H62">
        <f t="shared" si="4"/>
        <v>4644.2898011209363</v>
      </c>
      <c r="I62">
        <f t="shared" si="5"/>
        <v>279029.87816454342</v>
      </c>
      <c r="N62" s="4">
        <f>Input!J63</f>
        <v>45.111503428571268</v>
      </c>
      <c r="O62">
        <f t="shared" si="6"/>
        <v>41.773302142857119</v>
      </c>
      <c r="P62">
        <f t="shared" si="7"/>
        <v>54.989188382474389</v>
      </c>
      <c r="Q62">
        <f t="shared" si="8"/>
        <v>174.6596490985051</v>
      </c>
      <c r="R62">
        <f t="shared" si="9"/>
        <v>1745.0087719184312</v>
      </c>
    </row>
    <row r="63" spans="1:18" x14ac:dyDescent="0.25">
      <c r="A63">
        <f>Input!G64</f>
        <v>189</v>
      </c>
      <c r="B63">
        <f t="shared" si="0"/>
        <v>60</v>
      </c>
      <c r="C63">
        <f t="shared" si="1"/>
        <v>4.0943445622221004</v>
      </c>
      <c r="D63">
        <f t="shared" si="2"/>
        <v>-5.6930402852233462</v>
      </c>
      <c r="E63" s="4">
        <f>Input!I64</f>
        <v>4363.3121487142853</v>
      </c>
      <c r="F63">
        <f t="shared" si="3"/>
        <v>1402.4025109999998</v>
      </c>
      <c r="G63">
        <f t="shared" si="10"/>
        <v>1342.1591559084375</v>
      </c>
      <c r="H63">
        <f t="shared" si="4"/>
        <v>3629.2618326880661</v>
      </c>
      <c r="I63">
        <f t="shared" si="5"/>
        <v>341791.98838815943</v>
      </c>
      <c r="N63" s="4">
        <f>Input!J64</f>
        <v>48.491328285714189</v>
      </c>
      <c r="O63">
        <f t="shared" si="6"/>
        <v>45.15312700000004</v>
      </c>
      <c r="P63">
        <f t="shared" si="7"/>
        <v>56.39699960774729</v>
      </c>
      <c r="Q63">
        <f t="shared" si="8"/>
        <v>126.42467121924894</v>
      </c>
      <c r="R63">
        <f t="shared" si="9"/>
        <v>2038.8048778781326</v>
      </c>
    </row>
    <row r="64" spans="1:18" x14ac:dyDescent="0.25">
      <c r="A64">
        <f>Input!G65</f>
        <v>190</v>
      </c>
      <c r="B64">
        <f t="shared" si="0"/>
        <v>61</v>
      </c>
      <c r="C64">
        <f t="shared" si="1"/>
        <v>4.1108738641733114</v>
      </c>
      <c r="D64">
        <f t="shared" si="2"/>
        <v>-5.6857745768132775</v>
      </c>
      <c r="E64" s="4">
        <f>Input!I65</f>
        <v>4413.6515585714287</v>
      </c>
      <c r="F64">
        <f t="shared" si="3"/>
        <v>1452.7419208571432</v>
      </c>
      <c r="G64">
        <f t="shared" si="10"/>
        <v>1399.9727668927171</v>
      </c>
      <c r="H64">
        <f t="shared" si="4"/>
        <v>2784.5836101213063</v>
      </c>
      <c r="I64">
        <f t="shared" si="5"/>
        <v>412733.52020753064</v>
      </c>
      <c r="N64" s="4">
        <f>Input!J65</f>
        <v>50.339409857143437</v>
      </c>
      <c r="O64">
        <f t="shared" si="6"/>
        <v>47.001208571429288</v>
      </c>
      <c r="P64">
        <f t="shared" si="7"/>
        <v>57.813610984279705</v>
      </c>
      <c r="Q64">
        <f t="shared" si="8"/>
        <v>116.90804593741353</v>
      </c>
      <c r="R64">
        <f t="shared" si="9"/>
        <v>2209.1136071749979</v>
      </c>
    </row>
    <row r="65" spans="1:18" x14ac:dyDescent="0.25">
      <c r="A65">
        <f>Input!G66</f>
        <v>191</v>
      </c>
      <c r="B65">
        <f t="shared" si="0"/>
        <v>62</v>
      </c>
      <c r="C65">
        <f t="shared" si="1"/>
        <v>4.1271343850450917</v>
      </c>
      <c r="D65">
        <f t="shared" si="2"/>
        <v>-5.6786270152526654</v>
      </c>
      <c r="E65" s="4">
        <f>Input!I66</f>
        <v>4468.3697561428571</v>
      </c>
      <c r="F65">
        <f t="shared" si="3"/>
        <v>1507.4601184285716</v>
      </c>
      <c r="G65">
        <f t="shared" si="10"/>
        <v>1459.2116177563551</v>
      </c>
      <c r="H65">
        <f t="shared" si="4"/>
        <v>2327.917817116881</v>
      </c>
      <c r="I65">
        <f t="shared" si="5"/>
        <v>492357.97899698076</v>
      </c>
      <c r="N65" s="4">
        <f>Input!J66</f>
        <v>54.718197571428391</v>
      </c>
      <c r="O65">
        <f t="shared" si="6"/>
        <v>51.379996285714242</v>
      </c>
      <c r="P65">
        <f t="shared" si="7"/>
        <v>59.238850863637971</v>
      </c>
      <c r="Q65">
        <f t="shared" si="8"/>
        <v>61.761595276952761</v>
      </c>
      <c r="R65">
        <f t="shared" si="9"/>
        <v>2639.9040183200091</v>
      </c>
    </row>
    <row r="66" spans="1:18" x14ac:dyDescent="0.25">
      <c r="A66">
        <f>Input!G67</f>
        <v>192</v>
      </c>
      <c r="B66">
        <f t="shared" si="0"/>
        <v>63</v>
      </c>
      <c r="C66">
        <f t="shared" si="1"/>
        <v>4.1431347263915326</v>
      </c>
      <c r="D66">
        <f t="shared" si="2"/>
        <v>-5.6715938195963727</v>
      </c>
      <c r="E66" s="4">
        <f>Input!I67</f>
        <v>4527.8913007142855</v>
      </c>
      <c r="F66">
        <f t="shared" si="3"/>
        <v>1566.981663</v>
      </c>
      <c r="G66">
        <f t="shared" si="10"/>
        <v>1519.8841701888857</v>
      </c>
      <c r="H66">
        <f t="shared" si="4"/>
        <v>2218.1738290929638</v>
      </c>
      <c r="I66">
        <f t="shared" si="5"/>
        <v>581184.84374015371</v>
      </c>
      <c r="N66" s="4">
        <f>Input!J67</f>
        <v>59.521544571428421</v>
      </c>
      <c r="O66">
        <f t="shared" si="6"/>
        <v>56.183343285714272</v>
      </c>
      <c r="P66">
        <f t="shared" si="7"/>
        <v>60.67255243253075</v>
      </c>
      <c r="Q66">
        <f t="shared" si="8"/>
        <v>20.15299876386073</v>
      </c>
      <c r="R66">
        <f t="shared" si="9"/>
        <v>3156.5680627604152</v>
      </c>
    </row>
    <row r="67" spans="1:18" x14ac:dyDescent="0.25">
      <c r="A67">
        <f>Input!G68</f>
        <v>193</v>
      </c>
      <c r="B67">
        <f t="shared" si="0"/>
        <v>64</v>
      </c>
      <c r="C67">
        <f t="shared" si="1"/>
        <v>4.1588830833596715</v>
      </c>
      <c r="D67">
        <f t="shared" si="2"/>
        <v>-5.6646713875417145</v>
      </c>
      <c r="E67" s="4">
        <f>Input!I68</f>
        <v>4588.7614451428572</v>
      </c>
      <c r="F67">
        <f t="shared" si="3"/>
        <v>1627.8518074285716</v>
      </c>
      <c r="G67">
        <f t="shared" si="10"/>
        <v>1581.9987237086525</v>
      </c>
      <c r="H67">
        <f t="shared" si="4"/>
        <v>2102.5052866259139</v>
      </c>
      <c r="I67">
        <f t="shared" si="5"/>
        <v>679749.71776691021</v>
      </c>
      <c r="N67" s="4">
        <f>Input!J68</f>
        <v>60.870144428571621</v>
      </c>
      <c r="O67">
        <f t="shared" si="6"/>
        <v>57.531943142857472</v>
      </c>
      <c r="P67">
        <f t="shared" si="7"/>
        <v>62.114553519766844</v>
      </c>
      <c r="Q67">
        <f t="shared" si="8"/>
        <v>21.000317866557456</v>
      </c>
      <c r="R67">
        <f t="shared" si="9"/>
        <v>3309.9244817929848</v>
      </c>
    </row>
    <row r="68" spans="1:18" x14ac:dyDescent="0.25">
      <c r="A68">
        <f>Input!G69</f>
        <v>194</v>
      </c>
      <c r="B68">
        <f t="shared" ref="B68:B76" si="11">A68-$A$3</f>
        <v>65</v>
      </c>
      <c r="C68">
        <f t="shared" si="1"/>
        <v>4.1743872698956368</v>
      </c>
      <c r="D68">
        <f t="shared" si="2"/>
        <v>-5.6578562843487221</v>
      </c>
      <c r="E68" s="4">
        <f>Input!I69</f>
        <v>4653.8189094285708</v>
      </c>
      <c r="F68">
        <f t="shared" si="3"/>
        <v>1692.9092717142853</v>
      </c>
      <c r="G68">
        <f t="shared" si="10"/>
        <v>1645.5634201219777</v>
      </c>
      <c r="H68">
        <f t="shared" si="4"/>
        <v>2241.6296630008119</v>
      </c>
      <c r="I68">
        <f t="shared" si="5"/>
        <v>788604.47693572589</v>
      </c>
      <c r="N68" s="4">
        <f>Input!J69</f>
        <v>65.05746428571365</v>
      </c>
      <c r="O68">
        <f t="shared" si="6"/>
        <v>61.719262999999501</v>
      </c>
      <c r="P68">
        <f t="shared" si="7"/>
        <v>63.564696413325287</v>
      </c>
      <c r="Q68">
        <f t="shared" si="8"/>
        <v>3.405624483019261</v>
      </c>
      <c r="R68">
        <f t="shared" si="9"/>
        <v>3809.2674252631073</v>
      </c>
    </row>
    <row r="69" spans="1:18" x14ac:dyDescent="0.25">
      <c r="A69">
        <f>Input!G70</f>
        <v>195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-5.6511452326062708</v>
      </c>
      <c r="E69" s="4">
        <f>Input!I70</f>
        <v>4722.3311208571422</v>
      </c>
      <c r="F69">
        <f t="shared" ref="F69:F76" si="14">E69-$E$4</f>
        <v>1761.4214831428567</v>
      </c>
      <c r="G69">
        <f t="shared" si="10"/>
        <v>1710.5862478088748</v>
      </c>
      <c r="H69">
        <f t="shared" ref="H69:H76" si="15">(F69-G69)^2</f>
        <v>2584.2211514613246</v>
      </c>
      <c r="I69">
        <f t="shared" ref="I69:I76" si="16">(G69-$J$4)^2</f>
        <v>908317.41530055006</v>
      </c>
      <c r="N69" s="4">
        <f>Input!J70</f>
        <v>68.512211428571391</v>
      </c>
      <c r="O69">
        <f t="shared" ref="O69:O76" si="17">N69-$N$4</f>
        <v>65.174010142857242</v>
      </c>
      <c r="P69">
        <f t="shared" ref="P69:P76" si="18">$Y$3*((1/B69*$AA$3)*(1/SQRT(2*PI()))*EXP(-1*D69*D69/2))</f>
        <v>65.02282768689696</v>
      </c>
      <c r="Q69">
        <f t="shared" ref="Q69:Q76" si="19">(O69-P69)^2</f>
        <v>2.2856134990182443E-2</v>
      </c>
      <c r="R69">
        <f t="shared" ref="R69:R76" si="20">(O69-S69)^2</f>
        <v>4247.651598101259</v>
      </c>
    </row>
    <row r="70" spans="1:18" x14ac:dyDescent="0.25">
      <c r="A70">
        <f>Input!G71</f>
        <v>196</v>
      </c>
      <c r="B70">
        <f t="shared" si="11"/>
        <v>67</v>
      </c>
      <c r="C70">
        <f t="shared" si="12"/>
        <v>4.2046926193909657</v>
      </c>
      <c r="D70">
        <f t="shared" si="13"/>
        <v>-5.6445351027677795</v>
      </c>
      <c r="E70" s="4">
        <f>Input!I71</f>
        <v>4794.1898581428568</v>
      </c>
      <c r="F70">
        <f t="shared" si="14"/>
        <v>1833.2802204285713</v>
      </c>
      <c r="G70">
        <f t="shared" ref="G70:G76" si="21">G69+P70</f>
        <v>1777.0750458441462</v>
      </c>
      <c r="H70">
        <f t="shared" si="15"/>
        <v>3159.0216500657048</v>
      </c>
      <c r="I70">
        <f t="shared" si="16"/>
        <v>1039473.3883008691</v>
      </c>
      <c r="N70" s="4">
        <f>Input!J71</f>
        <v>71.858737285714597</v>
      </c>
      <c r="O70">
        <f t="shared" si="17"/>
        <v>68.520536000000448</v>
      </c>
      <c r="P70">
        <f t="shared" si="18"/>
        <v>66.488798035271444</v>
      </c>
      <c r="Q70">
        <f t="shared" si="19"/>
        <v>4.1279591573211549</v>
      </c>
      <c r="R70">
        <f t="shared" si="20"/>
        <v>4695.0638537273571</v>
      </c>
    </row>
    <row r="71" spans="1:18" x14ac:dyDescent="0.25">
      <c r="A71">
        <f>Input!G72</f>
        <v>197</v>
      </c>
      <c r="B71">
        <f t="shared" si="11"/>
        <v>68</v>
      </c>
      <c r="C71">
        <f t="shared" si="12"/>
        <v>4.219507705176107</v>
      </c>
      <c r="D71">
        <f t="shared" si="13"/>
        <v>-5.6380229043880341</v>
      </c>
      <c r="E71" s="4">
        <f>Input!I72</f>
        <v>4873.7905585714279</v>
      </c>
      <c r="F71">
        <f t="shared" si="14"/>
        <v>1912.8809208571424</v>
      </c>
      <c r="G71">
        <f t="shared" si="21"/>
        <v>1845.0375079621722</v>
      </c>
      <c r="H71">
        <f t="shared" si="15"/>
        <v>4602.728673237415</v>
      </c>
      <c r="I71">
        <f t="shared" si="16"/>
        <v>1182673.9535135257</v>
      </c>
      <c r="N71" s="4">
        <f>Input!J72</f>
        <v>79.600700428571145</v>
      </c>
      <c r="O71">
        <f t="shared" si="17"/>
        <v>76.262499142856996</v>
      </c>
      <c r="P71">
        <f t="shared" si="18"/>
        <v>67.962462118025883</v>
      </c>
      <c r="Q71">
        <f t="shared" si="19"/>
        <v>68.890614613567308</v>
      </c>
      <c r="R71">
        <f t="shared" si="20"/>
        <v>5815.9687755142641</v>
      </c>
    </row>
    <row r="72" spans="1:18" x14ac:dyDescent="0.25">
      <c r="A72">
        <f>Input!G73</f>
        <v>198</v>
      </c>
      <c r="B72">
        <f t="shared" si="11"/>
        <v>69</v>
      </c>
      <c r="C72">
        <f t="shared" si="12"/>
        <v>4.2341065045972597</v>
      </c>
      <c r="D72">
        <f t="shared" si="13"/>
        <v>-5.6316057779997397</v>
      </c>
      <c r="E72" s="4">
        <f>Input!I73</f>
        <v>4959.2518418571426</v>
      </c>
      <c r="F72">
        <f t="shared" si="14"/>
        <v>1998.3422041428571</v>
      </c>
      <c r="G72">
        <f t="shared" si="21"/>
        <v>1914.4811863731557</v>
      </c>
      <c r="H72">
        <f t="shared" si="15"/>
        <v>7032.6703013701817</v>
      </c>
      <c r="I72">
        <f t="shared" si="16"/>
        <v>1338537.509004524</v>
      </c>
      <c r="N72" s="4">
        <f>Input!J73</f>
        <v>85.461283285714671</v>
      </c>
      <c r="O72">
        <f t="shared" si="17"/>
        <v>82.123082000000522</v>
      </c>
      <c r="P72">
        <f t="shared" si="18"/>
        <v>69.443678410983551</v>
      </c>
      <c r="Q72">
        <f t="shared" si="19"/>
        <v>160.76727537317643</v>
      </c>
      <c r="R72">
        <f t="shared" si="20"/>
        <v>6744.2005971788094</v>
      </c>
    </row>
    <row r="73" spans="1:18" x14ac:dyDescent="0.25">
      <c r="A73">
        <f>Input!G74</f>
        <v>199</v>
      </c>
      <c r="B73">
        <f t="shared" si="11"/>
        <v>70</v>
      </c>
      <c r="C73">
        <f t="shared" si="12"/>
        <v>4.2484952420493594</v>
      </c>
      <c r="D73">
        <f t="shared" si="13"/>
        <v>-5.6252809875745555</v>
      </c>
      <c r="E73" s="4">
        <f>Input!I74</f>
        <v>5050.1741228571427</v>
      </c>
      <c r="F73">
        <f t="shared" si="14"/>
        <v>2089.2644851428572</v>
      </c>
      <c r="G73">
        <f t="shared" si="21"/>
        <v>1985.4134954381234</v>
      </c>
      <c r="H73">
        <f t="shared" si="15"/>
        <v>10785.028062652729</v>
      </c>
      <c r="I73">
        <f t="shared" si="16"/>
        <v>1507699.4293187566</v>
      </c>
      <c r="N73" s="4">
        <f>Input!J74</f>
        <v>90.922281000000112</v>
      </c>
      <c r="O73">
        <f t="shared" si="17"/>
        <v>87.584079714285963</v>
      </c>
      <c r="P73">
        <f t="shared" si="18"/>
        <v>70.932309064967725</v>
      </c>
      <c r="Q73">
        <f t="shared" si="19"/>
        <v>277.28146575749633</v>
      </c>
      <c r="R73">
        <f t="shared" si="20"/>
        <v>7670.9710193983983</v>
      </c>
    </row>
    <row r="74" spans="1:18" x14ac:dyDescent="0.25">
      <c r="A74">
        <f>Input!G75</f>
        <v>200</v>
      </c>
      <c r="B74">
        <f t="shared" si="11"/>
        <v>71</v>
      </c>
      <c r="C74">
        <f t="shared" si="12"/>
        <v>4.2626798770413155</v>
      </c>
      <c r="D74">
        <f t="shared" si="13"/>
        <v>-5.619045913518856</v>
      </c>
      <c r="E74" s="4">
        <f>Input!I75</f>
        <v>5147.3981954285719</v>
      </c>
      <c r="F74">
        <f t="shared" si="14"/>
        <v>2186.4885577142863</v>
      </c>
      <c r="G74">
        <f t="shared" si="21"/>
        <v>2057.841715209533</v>
      </c>
      <c r="H74">
        <f t="shared" si="15"/>
        <v>16550.010086442799</v>
      </c>
      <c r="I74">
        <f t="shared" si="16"/>
        <v>1690812.1991452076</v>
      </c>
      <c r="N74" s="4">
        <f>Input!J75</f>
        <v>97.224072571429133</v>
      </c>
      <c r="O74">
        <f t="shared" si="17"/>
        <v>93.885871285714984</v>
      </c>
      <c r="P74">
        <f t="shared" si="18"/>
        <v>72.428219771409715</v>
      </c>
      <c r="Q74">
        <f t="shared" si="19"/>
        <v>460.43080850936718</v>
      </c>
      <c r="R74">
        <f t="shared" si="20"/>
        <v>8814.5568270778422</v>
      </c>
    </row>
    <row r="75" spans="1:18" x14ac:dyDescent="0.25">
      <c r="A75">
        <f>Input!G76</f>
        <v>201</v>
      </c>
      <c r="B75">
        <f t="shared" si="11"/>
        <v>72</v>
      </c>
      <c r="C75">
        <f t="shared" si="12"/>
        <v>4.2766661190160553</v>
      </c>
      <c r="D75">
        <f t="shared" si="13"/>
        <v>-5.6128980461593576</v>
      </c>
      <c r="E75" s="4">
        <f>Input!I76</f>
        <v>5252.256010142858</v>
      </c>
      <c r="F75">
        <f t="shared" si="14"/>
        <v>2291.3463724285725</v>
      </c>
      <c r="G75">
        <f t="shared" si="21"/>
        <v>2131.7729948439237</v>
      </c>
      <c r="H75">
        <f t="shared" si="15"/>
        <v>25463.662833772905</v>
      </c>
      <c r="I75">
        <f t="shared" si="16"/>
        <v>1888545.5446948097</v>
      </c>
      <c r="N75" s="4">
        <f>Input!J76</f>
        <v>104.85781471428618</v>
      </c>
      <c r="O75">
        <f t="shared" si="17"/>
        <v>101.51961342857203</v>
      </c>
      <c r="P75">
        <f t="shared" si="18"/>
        <v>73.931279634390734</v>
      </c>
      <c r="Q75">
        <f t="shared" si="19"/>
        <v>761.11616153916566</v>
      </c>
      <c r="R75">
        <f t="shared" si="20"/>
        <v>10306.231910686702</v>
      </c>
    </row>
    <row r="76" spans="1:18" x14ac:dyDescent="0.25">
      <c r="A76">
        <f>Input!G77</f>
        <v>202</v>
      </c>
      <c r="B76">
        <f t="shared" si="11"/>
        <v>73</v>
      </c>
      <c r="C76">
        <f t="shared" si="12"/>
        <v>4.290459441148391</v>
      </c>
      <c r="D76">
        <f t="shared" si="13"/>
        <v>-5.6068349796780552</v>
      </c>
      <c r="E76" s="4">
        <f>Input!I77</f>
        <v>5364.3230077142862</v>
      </c>
      <c r="F76">
        <f t="shared" si="14"/>
        <v>2403.4133700000007</v>
      </c>
      <c r="G76">
        <f t="shared" si="21"/>
        <v>2207.2143558926646</v>
      </c>
      <c r="H76">
        <f t="shared" si="15"/>
        <v>38494.053136690673</v>
      </c>
      <c r="I76">
        <f t="shared" si="16"/>
        <v>2101586.5628277021</v>
      </c>
      <c r="N76" s="4">
        <f>Input!J77</f>
        <v>112.06699757142815</v>
      </c>
      <c r="O76">
        <f t="shared" si="17"/>
        <v>108.728796285714</v>
      </c>
      <c r="P76">
        <f t="shared" si="18"/>
        <v>75.441361048740788</v>
      </c>
      <c r="Q76">
        <f t="shared" si="19"/>
        <v>1108.0533446556856</v>
      </c>
      <c r="R76">
        <f t="shared" si="20"/>
        <v>11821.951141740294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129</v>
      </c>
      <c r="B3">
        <f>A3-$A$3</f>
        <v>0</v>
      </c>
      <c r="C3" s="4">
        <f t="shared" ref="C3:C34" si="0">((B3-$Y$3)/$Z$3)</f>
        <v>-5.3817808975741208</v>
      </c>
      <c r="D3" s="4">
        <f>Input!I4</f>
        <v>2957.5714364285714</v>
      </c>
      <c r="E3">
        <f>D3-$D$3</f>
        <v>0</v>
      </c>
      <c r="F3">
        <f>O3</f>
        <v>0</v>
      </c>
      <c r="G3">
        <f>(E3-F3)^2</f>
        <v>0</v>
      </c>
      <c r="H3">
        <f>(F3-$I$4)^2</f>
        <v>943775.81737523677</v>
      </c>
      <c r="I3" s="2" t="s">
        <v>11</v>
      </c>
      <c r="J3" s="23">
        <f>SUM(G3:G161)</f>
        <v>30378575.434162606</v>
      </c>
      <c r="K3">
        <f>1-(J3/J5)</f>
        <v>0.75993569905126912</v>
      </c>
      <c r="M3" s="4">
        <f>Input!J4</f>
        <v>3.1051099999999678</v>
      </c>
      <c r="N3">
        <f>M3-$M$3</f>
        <v>0</v>
      </c>
      <c r="O3" s="4">
        <v>0</v>
      </c>
      <c r="P3">
        <f>(N3-O3)^2</f>
        <v>0</v>
      </c>
      <c r="Q3">
        <f>(N3-$R$4)^2</f>
        <v>1622.4403408160892</v>
      </c>
      <c r="R3" s="2" t="s">
        <v>11</v>
      </c>
      <c r="S3" s="23">
        <f>SUM(P4:P167)</f>
        <v>55131.464156683563</v>
      </c>
      <c r="T3">
        <f>1-(S3/S5)</f>
        <v>0.59077693542436926</v>
      </c>
      <c r="V3">
        <f>COUNT(B4:B500)</f>
        <v>81</v>
      </c>
      <c r="X3">
        <v>34004907655.216515</v>
      </c>
      <c r="Y3">
        <v>1690.0586995766828</v>
      </c>
      <c r="Z3">
        <v>314.03335285137484</v>
      </c>
    </row>
    <row r="4" spans="1:26" ht="14.45" x14ac:dyDescent="0.3">
      <c r="A4">
        <f>Input!G5</f>
        <v>130</v>
      </c>
      <c r="B4">
        <f t="shared" ref="B4:B67" si="1">A4-$A$3</f>
        <v>1</v>
      </c>
      <c r="C4">
        <f t="shared" si="0"/>
        <v>-5.3785965224403327</v>
      </c>
      <c r="D4" s="4">
        <f>Input!I5</f>
        <v>2960.9096377142855</v>
      </c>
      <c r="E4">
        <f t="shared" ref="E4:E67" si="2">D4-$D$3</f>
        <v>3.338201285714149</v>
      </c>
      <c r="F4">
        <f>O4</f>
        <v>22.571378951073253</v>
      </c>
      <c r="G4">
        <f>(E4-F4)^2</f>
        <v>369.9151231072683</v>
      </c>
      <c r="H4">
        <f t="shared" ref="H4:H67" si="3">(F4-$I$4)^2</f>
        <v>900429.9416878745</v>
      </c>
      <c r="I4">
        <f>AVERAGE(E3:E161)</f>
        <v>971.48124911149819</v>
      </c>
      <c r="J4" t="s">
        <v>5</v>
      </c>
      <c r="K4" t="s">
        <v>6</v>
      </c>
      <c r="M4" s="4">
        <f>Input!J5</f>
        <v>3.338201285714149</v>
      </c>
      <c r="N4">
        <f>M4-$M$3</f>
        <v>0.23309128571418114</v>
      </c>
      <c r="O4">
        <f>$X$3*((1/$Z$3)*(1/SQRT(2*PI()))*EXP(-1*C4*C4/2))</f>
        <v>22.571378951073253</v>
      </c>
      <c r="P4">
        <f>(N4-O4)^2</f>
        <v>498.99909582033325</v>
      </c>
      <c r="Q4">
        <f t="shared" ref="Q4:Q67" si="4">(N4-$R$4)^2</f>
        <v>1603.7170586276457</v>
      </c>
      <c r="R4">
        <f>AVERAGE(N3:N167)</f>
        <v>40.279527564459954</v>
      </c>
      <c r="S4" t="s">
        <v>5</v>
      </c>
      <c r="T4" t="s">
        <v>6</v>
      </c>
    </row>
    <row r="5" spans="1:26" ht="14.45" x14ac:dyDescent="0.3">
      <c r="A5">
        <f>Input!G6</f>
        <v>131</v>
      </c>
      <c r="B5">
        <f t="shared" si="1"/>
        <v>2</v>
      </c>
      <c r="C5">
        <f t="shared" si="0"/>
        <v>-5.3754121473065446</v>
      </c>
      <c r="D5" s="4">
        <f>Input!I6</f>
        <v>2964.5392031428573</v>
      </c>
      <c r="E5">
        <f t="shared" si="2"/>
        <v>6.9677667142859718</v>
      </c>
      <c r="F5">
        <f>F4+O5</f>
        <v>45.532561721071872</v>
      </c>
      <c r="G5">
        <f t="shared" ref="G5:G68" si="5">(E5-F5)^2</f>
        <v>1487.2434139154186</v>
      </c>
      <c r="H5">
        <f t="shared" si="3"/>
        <v>857380.97168005351</v>
      </c>
      <c r="J5">
        <f>SUM(H3:H161)</f>
        <v>126543494.03100288</v>
      </c>
      <c r="K5">
        <f>1-((1-K3)*(V3-1)/(V3-1-1))</f>
        <v>0.75689691043166496</v>
      </c>
      <c r="M5" s="4">
        <f>Input!J6</f>
        <v>3.6295654285718228</v>
      </c>
      <c r="N5">
        <f t="shared" ref="N5:N68" si="6">M5-$M$3</f>
        <v>0.52445542857185501</v>
      </c>
      <c r="O5">
        <f t="shared" ref="O5:O68" si="7">$X$3*((1/$Z$3)*(1/SQRT(2*PI()))*EXP(-1*C5*C5/2))</f>
        <v>22.961182769998615</v>
      </c>
      <c r="P5">
        <f t="shared" ref="P5:P68" si="8">(N5-O5)^2</f>
        <v>503.40673379352711</v>
      </c>
      <c r="Q5">
        <f t="shared" si="4"/>
        <v>1580.4657605296663</v>
      </c>
      <c r="S5">
        <f>SUM(Q4:Q167)</f>
        <v>134722.27967857959</v>
      </c>
      <c r="T5">
        <f>1-((1-T3)*(X3-1)/(X3-1-1))</f>
        <v>0.59077693541233511</v>
      </c>
    </row>
    <row r="6" spans="1:26" ht="14.45" x14ac:dyDescent="0.3">
      <c r="A6">
        <f>Input!G7</f>
        <v>132</v>
      </c>
      <c r="B6">
        <f t="shared" si="1"/>
        <v>3</v>
      </c>
      <c r="C6">
        <f t="shared" si="0"/>
        <v>-5.3722277721727574</v>
      </c>
      <c r="D6" s="4">
        <f>Input!I7</f>
        <v>2968.3019637142861</v>
      </c>
      <c r="E6">
        <f t="shared" si="2"/>
        <v>10.730527285714743</v>
      </c>
      <c r="F6">
        <f t="shared" ref="F6:F69" si="9">F5+O6</f>
        <v>68.890043302886369</v>
      </c>
      <c r="G6">
        <f t="shared" si="5"/>
        <v>3382.5293033516427</v>
      </c>
      <c r="H6">
        <f t="shared" si="3"/>
        <v>814670.88480304379</v>
      </c>
      <c r="M6" s="4">
        <f>Input!J7</f>
        <v>3.7627605714287711</v>
      </c>
      <c r="N6">
        <f t="shared" si="6"/>
        <v>0.65765057142880323</v>
      </c>
      <c r="O6">
        <f t="shared" si="7"/>
        <v>23.357481581814497</v>
      </c>
      <c r="P6">
        <f t="shared" si="8"/>
        <v>515.28232790006803</v>
      </c>
      <c r="Q6">
        <f t="shared" si="4"/>
        <v>1569.8931364508912</v>
      </c>
    </row>
    <row r="7" spans="1:26" ht="14.45" x14ac:dyDescent="0.3">
      <c r="A7">
        <f>Input!G8</f>
        <v>133</v>
      </c>
      <c r="B7">
        <f t="shared" si="1"/>
        <v>4</v>
      </c>
      <c r="C7">
        <f t="shared" si="0"/>
        <v>-5.3690433970389693</v>
      </c>
      <c r="D7" s="4">
        <f>Input!I8</f>
        <v>2972.5142577142856</v>
      </c>
      <c r="E7">
        <f t="shared" si="2"/>
        <v>14.942821285714217</v>
      </c>
      <c r="F7">
        <f t="shared" si="9"/>
        <v>92.650422683364454</v>
      </c>
      <c r="G7">
        <f t="shared" si="5"/>
        <v>6038.4713149760928</v>
      </c>
      <c r="H7">
        <f t="shared" si="3"/>
        <v>772343.62148035655</v>
      </c>
      <c r="M7" s="4">
        <f>Input!J8</f>
        <v>4.2122939999994742</v>
      </c>
      <c r="N7">
        <f t="shared" si="6"/>
        <v>1.1071839999995063</v>
      </c>
      <c r="O7">
        <f t="shared" si="7"/>
        <v>23.760379380478085</v>
      </c>
      <c r="P7">
        <f t="shared" si="8"/>
        <v>513.16726094613603</v>
      </c>
      <c r="Q7">
        <f t="shared" si="4"/>
        <v>1534.4725003321259</v>
      </c>
      <c r="S7" s="17"/>
      <c r="T7" s="18"/>
    </row>
    <row r="8" spans="1:26" x14ac:dyDescent="0.25">
      <c r="A8">
        <f>Input!G9</f>
        <v>134</v>
      </c>
      <c r="B8">
        <f t="shared" si="1"/>
        <v>5</v>
      </c>
      <c r="C8">
        <f t="shared" si="0"/>
        <v>-5.3658590219051812</v>
      </c>
      <c r="D8" s="4">
        <f>Input!I9</f>
        <v>2977.117812142857</v>
      </c>
      <c r="E8">
        <f t="shared" si="2"/>
        <v>19.546375714285659</v>
      </c>
      <c r="F8">
        <f t="shared" si="9"/>
        <v>116.82040443518279</v>
      </c>
      <c r="G8">
        <f t="shared" si="5"/>
        <v>9462.2366635939215</v>
      </c>
      <c r="H8">
        <f t="shared" si="3"/>
        <v>730445.15942283289</v>
      </c>
      <c r="M8" s="4">
        <f>Input!J9</f>
        <v>4.6035544285714423</v>
      </c>
      <c r="N8">
        <f t="shared" si="6"/>
        <v>1.4984444285714744</v>
      </c>
      <c r="O8">
        <f t="shared" si="7"/>
        <v>24.169981751818337</v>
      </c>
      <c r="P8">
        <f t="shared" si="8"/>
        <v>513.99860459937554</v>
      </c>
      <c r="Q8">
        <f t="shared" si="4"/>
        <v>1503.9724091926939</v>
      </c>
      <c r="S8" s="19" t="s">
        <v>28</v>
      </c>
      <c r="T8" s="24">
        <f>SQRT((T5-K5)^2)</f>
        <v>0.16611997501932985</v>
      </c>
    </row>
    <row r="9" spans="1:26" x14ac:dyDescent="0.25">
      <c r="A9">
        <f>Input!G10</f>
        <v>135</v>
      </c>
      <c r="B9">
        <f t="shared" si="1"/>
        <v>6</v>
      </c>
      <c r="C9">
        <f t="shared" si="0"/>
        <v>-5.362674646771393</v>
      </c>
      <c r="D9" s="4">
        <f>Input!I10</f>
        <v>2982.2291728571427</v>
      </c>
      <c r="E9">
        <f t="shared" si="2"/>
        <v>24.657736428571297</v>
      </c>
      <c r="F9">
        <f t="shared" si="9"/>
        <v>141.40680033185845</v>
      </c>
      <c r="G9">
        <f t="shared" si="5"/>
        <v>13630.343922293827</v>
      </c>
      <c r="H9">
        <f t="shared" si="3"/>
        <v>689023.59051682276</v>
      </c>
      <c r="M9" s="4">
        <f>Input!J10</f>
        <v>5.1113607142856381</v>
      </c>
      <c r="N9">
        <f t="shared" si="6"/>
        <v>2.0062507142856703</v>
      </c>
      <c r="O9">
        <f t="shared" si="7"/>
        <v>24.586395896675651</v>
      </c>
      <c r="P9">
        <f t="shared" si="8"/>
        <v>509.86295645780945</v>
      </c>
      <c r="Q9">
        <f t="shared" si="4"/>
        <v>1464.8437208500868</v>
      </c>
      <c r="S9" s="21"/>
      <c r="T9" s="22"/>
    </row>
    <row r="10" spans="1:26" x14ac:dyDescent="0.25">
      <c r="A10">
        <f>Input!G11</f>
        <v>136</v>
      </c>
      <c r="B10">
        <f t="shared" si="1"/>
        <v>7</v>
      </c>
      <c r="C10">
        <f t="shared" si="0"/>
        <v>-5.3594902716376049</v>
      </c>
      <c r="D10" s="4">
        <f>Input!I11</f>
        <v>2987.7234691428575</v>
      </c>
      <c r="E10">
        <f t="shared" si="2"/>
        <v>30.152032714286179</v>
      </c>
      <c r="F10">
        <f t="shared" si="9"/>
        <v>166.41653098621541</v>
      </c>
      <c r="G10">
        <f t="shared" si="5"/>
        <v>18568.013489300603</v>
      </c>
      <c r="H10">
        <f t="shared" si="3"/>
        <v>648129.20037014096</v>
      </c>
      <c r="M10" s="4">
        <f>Input!J11</f>
        <v>5.4942962857148814</v>
      </c>
      <c r="N10">
        <f t="shared" si="6"/>
        <v>2.3891862857149135</v>
      </c>
      <c r="O10">
        <f t="shared" si="7"/>
        <v>25.009730654356947</v>
      </c>
      <c r="P10">
        <f t="shared" si="8"/>
        <v>511.68902753370281</v>
      </c>
      <c r="Q10">
        <f t="shared" si="4"/>
        <v>1435.6779622197703</v>
      </c>
    </row>
    <row r="11" spans="1:26" x14ac:dyDescent="0.25">
      <c r="A11">
        <f>Input!G12</f>
        <v>137</v>
      </c>
      <c r="B11">
        <f t="shared" si="1"/>
        <v>8</v>
      </c>
      <c r="C11">
        <f t="shared" si="0"/>
        <v>-5.3563058965038168</v>
      </c>
      <c r="D11" s="4">
        <f>Input!I12</f>
        <v>2993.5757272857145</v>
      </c>
      <c r="E11">
        <f t="shared" si="2"/>
        <v>36.004290857143133</v>
      </c>
      <c r="F11">
        <f t="shared" si="9"/>
        <v>191.85662751262697</v>
      </c>
      <c r="G11">
        <f t="shared" si="5"/>
        <v>24289.95084097427</v>
      </c>
      <c r="H11">
        <f t="shared" si="3"/>
        <v>607814.55060318322</v>
      </c>
      <c r="M11" s="4">
        <f>Input!J12</f>
        <v>5.8522581428569538</v>
      </c>
      <c r="N11">
        <f t="shared" si="6"/>
        <v>2.7471481428569859</v>
      </c>
      <c r="O11">
        <f t="shared" si="7"/>
        <v>25.440096526411576</v>
      </c>
      <c r="P11">
        <f t="shared" si="8"/>
        <v>514.9699063386729</v>
      </c>
      <c r="Q11">
        <f t="shared" si="4"/>
        <v>1408.679505047166</v>
      </c>
    </row>
    <row r="12" spans="1:26" x14ac:dyDescent="0.25">
      <c r="A12">
        <f>Input!G13</f>
        <v>138</v>
      </c>
      <c r="B12">
        <f t="shared" si="1"/>
        <v>9</v>
      </c>
      <c r="C12">
        <f t="shared" si="0"/>
        <v>-5.3531215213700287</v>
      </c>
      <c r="D12" s="4">
        <f>Input!I13</f>
        <v>3000.3770002857141</v>
      </c>
      <c r="E12">
        <f t="shared" si="2"/>
        <v>42.805563857142715</v>
      </c>
      <c r="F12">
        <f t="shared" si="9"/>
        <v>217.73423321335852</v>
      </c>
      <c r="G12">
        <f t="shared" si="5"/>
        <v>30600.039362736276</v>
      </c>
      <c r="H12">
        <f t="shared" si="3"/>
        <v>568134.56397535047</v>
      </c>
      <c r="M12" s="4">
        <f>Input!J13</f>
        <v>6.8012729999995827</v>
      </c>
      <c r="N12">
        <f t="shared" si="6"/>
        <v>3.6961629999996148</v>
      </c>
      <c r="O12">
        <f t="shared" si="7"/>
        <v>25.877605700731561</v>
      </c>
      <c r="P12">
        <f t="shared" si="8"/>
        <v>492.0164002858545</v>
      </c>
      <c r="Q12">
        <f t="shared" si="4"/>
        <v>1338.3425628562125</v>
      </c>
    </row>
    <row r="13" spans="1:26" x14ac:dyDescent="0.25">
      <c r="A13">
        <f>Input!G14</f>
        <v>139</v>
      </c>
      <c r="B13">
        <f t="shared" si="1"/>
        <v>10</v>
      </c>
      <c r="C13">
        <f t="shared" si="0"/>
        <v>-5.3499371462362406</v>
      </c>
      <c r="D13" s="4">
        <f>Input!I14</f>
        <v>3008.0939892857141</v>
      </c>
      <c r="E13">
        <f t="shared" si="2"/>
        <v>50.522552857142728</v>
      </c>
      <c r="F13">
        <f t="shared" si="9"/>
        <v>244.05660528933919</v>
      </c>
      <c r="G13">
        <f t="shared" si="5"/>
        <v>37455.429450828167</v>
      </c>
      <c r="H13">
        <f t="shared" si="3"/>
        <v>529146.61243979482</v>
      </c>
      <c r="M13" s="4">
        <f>Input!J14</f>
        <v>7.7169890000000123</v>
      </c>
      <c r="N13">
        <f t="shared" si="6"/>
        <v>4.6118790000000445</v>
      </c>
      <c r="O13">
        <f t="shared" si="7"/>
        <v>26.322372075980663</v>
      </c>
      <c r="P13">
        <f t="shared" si="8"/>
        <v>471.34550960220241</v>
      </c>
      <c r="Q13">
        <f t="shared" si="4"/>
        <v>1272.181154117819</v>
      </c>
    </row>
    <row r="14" spans="1:26" x14ac:dyDescent="0.25">
      <c r="A14">
        <f>Input!G15</f>
        <v>140</v>
      </c>
      <c r="B14">
        <f t="shared" si="1"/>
        <v>11</v>
      </c>
      <c r="C14">
        <f t="shared" si="0"/>
        <v>-5.3467527711024525</v>
      </c>
      <c r="D14" s="4">
        <f>Input!I15</f>
        <v>3016.3271091428574</v>
      </c>
      <c r="E14">
        <f t="shared" si="2"/>
        <v>58.755672714285993</v>
      </c>
      <c r="F14">
        <f t="shared" si="9"/>
        <v>270.83111657569509</v>
      </c>
      <c r="G14">
        <f t="shared" si="5"/>
        <v>44975.993889013684</v>
      </c>
      <c r="H14">
        <f t="shared" si="3"/>
        <v>490910.60822243843</v>
      </c>
      <c r="M14" s="4">
        <f>Input!J15</f>
        <v>8.2331198571432651</v>
      </c>
      <c r="N14">
        <f t="shared" si="6"/>
        <v>5.1280098571432973</v>
      </c>
      <c r="O14">
        <f t="shared" si="7"/>
        <v>26.774511286355906</v>
      </c>
      <c r="P14">
        <f t="shared" si="8"/>
        <v>468.57102412490354</v>
      </c>
      <c r="Q14">
        <f t="shared" si="4"/>
        <v>1235.6291971277965</v>
      </c>
    </row>
    <row r="15" spans="1:26" x14ac:dyDescent="0.25">
      <c r="A15">
        <f>Input!G16</f>
        <v>141</v>
      </c>
      <c r="B15">
        <f t="shared" si="1"/>
        <v>12</v>
      </c>
      <c r="C15">
        <f t="shared" si="0"/>
        <v>-5.3435683959686644</v>
      </c>
      <c r="D15" s="4">
        <f>Input!I16</f>
        <v>3025.0930092857147</v>
      </c>
      <c r="E15">
        <f t="shared" si="2"/>
        <v>67.521572857143383</v>
      </c>
      <c r="F15">
        <f t="shared" si="9"/>
        <v>298.0652573023815</v>
      </c>
      <c r="G15">
        <f t="shared" si="5"/>
        <v>53150.390437585527</v>
      </c>
      <c r="H15">
        <f t="shared" si="3"/>
        <v>453489.09802425629</v>
      </c>
      <c r="M15" s="4">
        <f>Input!J16</f>
        <v>8.7659001428573902</v>
      </c>
      <c r="N15">
        <f t="shared" si="6"/>
        <v>5.6607901428574223</v>
      </c>
      <c r="O15">
        <f t="shared" si="7"/>
        <v>27.234140726686377</v>
      </c>
      <c r="P15">
        <f t="shared" si="8"/>
        <v>465.40945541279308</v>
      </c>
      <c r="Q15">
        <f t="shared" si="4"/>
        <v>1198.4569806658635</v>
      </c>
    </row>
    <row r="16" spans="1:26" x14ac:dyDescent="0.25">
      <c r="A16">
        <f>Input!G17</f>
        <v>142</v>
      </c>
      <c r="B16">
        <f t="shared" si="1"/>
        <v>13</v>
      </c>
      <c r="C16">
        <f t="shared" si="0"/>
        <v>-5.3403840208348763</v>
      </c>
      <c r="D16" s="4">
        <f>Input!I17</f>
        <v>3034.5914822857148</v>
      </c>
      <c r="E16">
        <f t="shared" si="2"/>
        <v>77.020045857143487</v>
      </c>
      <c r="F16">
        <f t="shared" si="9"/>
        <v>325.76663688025451</v>
      </c>
      <c r="G16">
        <f t="shared" si="5"/>
        <v>61874.866545618854</v>
      </c>
      <c r="H16">
        <f t="shared" si="3"/>
        <v>416947.36044894537</v>
      </c>
      <c r="M16" s="4">
        <f>Input!J17</f>
        <v>9.4984730000001036</v>
      </c>
      <c r="N16">
        <f t="shared" si="6"/>
        <v>6.3933630000001358</v>
      </c>
      <c r="O16">
        <f t="shared" si="7"/>
        <v>27.701379577872991</v>
      </c>
      <c r="P16">
        <f t="shared" si="8"/>
        <v>454.03157048290444</v>
      </c>
      <c r="Q16">
        <f t="shared" si="4"/>
        <v>1148.2721488896523</v>
      </c>
    </row>
    <row r="17" spans="1:17" x14ac:dyDescent="0.25">
      <c r="A17">
        <f>Input!G18</f>
        <v>143</v>
      </c>
      <c r="B17">
        <f t="shared" si="1"/>
        <v>14</v>
      </c>
      <c r="C17">
        <f t="shared" si="0"/>
        <v>-5.3371996457010891</v>
      </c>
      <c r="D17" s="4">
        <f>Input!I18</f>
        <v>3044.1732022857145</v>
      </c>
      <c r="E17">
        <f t="shared" si="2"/>
        <v>86.601765857143164</v>
      </c>
      <c r="F17">
        <f t="shared" si="9"/>
        <v>353.94298571292825</v>
      </c>
      <c r="G17">
        <f t="shared" si="5"/>
        <v>71471.327833979216</v>
      </c>
      <c r="H17">
        <f t="shared" si="3"/>
        <v>381353.50676132157</v>
      </c>
      <c r="M17" s="4">
        <f>Input!J18</f>
        <v>9.5817199999996774</v>
      </c>
      <c r="N17">
        <f t="shared" si="6"/>
        <v>6.4766099999997095</v>
      </c>
      <c r="O17">
        <f t="shared" si="7"/>
        <v>28.17634883267376</v>
      </c>
      <c r="P17">
        <f t="shared" si="8"/>
        <v>470.87866540626214</v>
      </c>
      <c r="Q17">
        <f t="shared" si="4"/>
        <v>1142.6372358696949</v>
      </c>
    </row>
    <row r="18" spans="1:17" x14ac:dyDescent="0.25">
      <c r="A18">
        <f>Input!G19</f>
        <v>144</v>
      </c>
      <c r="B18">
        <f t="shared" si="1"/>
        <v>15</v>
      </c>
      <c r="C18">
        <f t="shared" si="0"/>
        <v>-5.334015270567301</v>
      </c>
      <c r="D18" s="4">
        <f>Input!I19</f>
        <v>3054.8288075714286</v>
      </c>
      <c r="E18">
        <f t="shared" si="2"/>
        <v>97.25737114285721</v>
      </c>
      <c r="F18">
        <f t="shared" si="9"/>
        <v>382.6021570347678</v>
      </c>
      <c r="G18">
        <f t="shared" si="5"/>
        <v>81421.646835700303</v>
      </c>
      <c r="H18">
        <f t="shared" si="3"/>
        <v>346778.58508511423</v>
      </c>
      <c r="M18" s="4">
        <f>Input!J19</f>
        <v>10.655605285714046</v>
      </c>
      <c r="N18">
        <f t="shared" si="6"/>
        <v>7.5504952857140779</v>
      </c>
      <c r="O18">
        <f t="shared" si="7"/>
        <v>28.659171321839576</v>
      </c>
      <c r="P18">
        <f t="shared" si="8"/>
        <v>445.57620399809889</v>
      </c>
      <c r="Q18">
        <f t="shared" si="4"/>
        <v>1071.1895539031896</v>
      </c>
    </row>
    <row r="19" spans="1:17" x14ac:dyDescent="0.25">
      <c r="A19">
        <f>Input!G20</f>
        <v>145</v>
      </c>
      <c r="B19">
        <f t="shared" si="1"/>
        <v>16</v>
      </c>
      <c r="C19">
        <f t="shared" si="0"/>
        <v>-5.3308308954335129</v>
      </c>
      <c r="D19" s="4">
        <f>Input!I20</f>
        <v>3065.1597497142861</v>
      </c>
      <c r="E19">
        <f t="shared" si="2"/>
        <v>107.58831328571478</v>
      </c>
      <c r="F19">
        <f t="shared" si="9"/>
        <v>411.75212877537081</v>
      </c>
      <c r="G19">
        <f t="shared" si="5"/>
        <v>92515.626653225525</v>
      </c>
      <c r="H19">
        <f t="shared" si="3"/>
        <v>313296.68815225497</v>
      </c>
      <c r="M19" s="4">
        <f>Input!J20</f>
        <v>10.330942142857566</v>
      </c>
      <c r="N19">
        <f t="shared" si="6"/>
        <v>7.2258321428575982</v>
      </c>
      <c r="O19">
        <f t="shared" si="7"/>
        <v>29.149971740603014</v>
      </c>
      <c r="P19">
        <f t="shared" si="8"/>
        <v>480.66789710142854</v>
      </c>
      <c r="Q19">
        <f t="shared" si="4"/>
        <v>1092.5467810240566</v>
      </c>
    </row>
    <row r="20" spans="1:17" x14ac:dyDescent="0.25">
      <c r="A20">
        <f>Input!G21</f>
        <v>146</v>
      </c>
      <c r="B20">
        <f t="shared" si="1"/>
        <v>17</v>
      </c>
      <c r="C20">
        <f t="shared" si="0"/>
        <v>-5.3276465202997247</v>
      </c>
      <c r="D20" s="4">
        <f>Input!I21</f>
        <v>3075.9901734285718</v>
      </c>
      <c r="E20">
        <f t="shared" si="2"/>
        <v>118.41873700000042</v>
      </c>
      <c r="F20">
        <f t="shared" si="9"/>
        <v>441.4010054508978</v>
      </c>
      <c r="G20">
        <f t="shared" si="5"/>
        <v>104317.54573368754</v>
      </c>
      <c r="H20">
        <f t="shared" si="3"/>
        <v>280985.06471928157</v>
      </c>
      <c r="M20" s="4">
        <f>Input!J21</f>
        <v>10.830423714285644</v>
      </c>
      <c r="N20">
        <f t="shared" si="6"/>
        <v>7.7253137142856758</v>
      </c>
      <c r="O20">
        <f t="shared" si="7"/>
        <v>29.648876675526978</v>
      </c>
      <c r="P20">
        <f t="shared" si="8"/>
        <v>480.64261291551151</v>
      </c>
      <c r="Q20">
        <f t="shared" si="4"/>
        <v>1059.7768394028787</v>
      </c>
    </row>
    <row r="21" spans="1:17" x14ac:dyDescent="0.25">
      <c r="A21">
        <f>Input!G22</f>
        <v>147</v>
      </c>
      <c r="B21">
        <f t="shared" si="1"/>
        <v>18</v>
      </c>
      <c r="C21">
        <f t="shared" si="0"/>
        <v>-5.3244621451659366</v>
      </c>
      <c r="D21" s="4">
        <f>Input!I22</f>
        <v>3087.4782478571433</v>
      </c>
      <c r="E21">
        <f t="shared" si="2"/>
        <v>129.90681142857193</v>
      </c>
      <c r="F21">
        <f t="shared" si="9"/>
        <v>471.5570200826138</v>
      </c>
      <c r="G21">
        <f t="shared" si="5"/>
        <v>116724.86507335035</v>
      </c>
      <c r="H21">
        <f t="shared" si="3"/>
        <v>249924.23477012446</v>
      </c>
      <c r="M21" s="4">
        <f>Input!J22</f>
        <v>11.488074428571508</v>
      </c>
      <c r="N21">
        <f t="shared" si="6"/>
        <v>8.3829644285715403</v>
      </c>
      <c r="O21">
        <f t="shared" si="7"/>
        <v>30.156014631716019</v>
      </c>
      <c r="P21">
        <f t="shared" si="8"/>
        <v>474.06571514864982</v>
      </c>
      <c r="Q21">
        <f t="shared" si="4"/>
        <v>1017.3907398817157</v>
      </c>
    </row>
    <row r="22" spans="1:17" x14ac:dyDescent="0.25">
      <c r="A22">
        <f>Input!G23</f>
        <v>148</v>
      </c>
      <c r="B22">
        <f t="shared" si="1"/>
        <v>19</v>
      </c>
      <c r="C22">
        <f t="shared" si="0"/>
        <v>-5.3212777700321485</v>
      </c>
      <c r="D22" s="4">
        <f>Input!I23</f>
        <v>3100.4564420000002</v>
      </c>
      <c r="E22">
        <f t="shared" si="2"/>
        <v>142.88500557142879</v>
      </c>
      <c r="F22">
        <f t="shared" si="9"/>
        <v>502.22853614300948</v>
      </c>
      <c r="G22">
        <f t="shared" si="5"/>
        <v>129127.77296364855</v>
      </c>
      <c r="H22">
        <f t="shared" si="3"/>
        <v>220198.10862828686</v>
      </c>
      <c r="M22" s="4">
        <f>Input!J23</f>
        <v>12.978194142856864</v>
      </c>
      <c r="N22">
        <f t="shared" si="6"/>
        <v>9.8730841428568965</v>
      </c>
      <c r="O22">
        <f t="shared" si="7"/>
        <v>30.671516060395682</v>
      </c>
      <c r="P22">
        <f t="shared" si="8"/>
        <v>432.57477022849605</v>
      </c>
      <c r="Q22">
        <f t="shared" si="4"/>
        <v>924.55180155114783</v>
      </c>
    </row>
    <row r="23" spans="1:17" x14ac:dyDescent="0.25">
      <c r="A23">
        <f>Input!G24</f>
        <v>149</v>
      </c>
      <c r="B23">
        <f t="shared" si="1"/>
        <v>20</v>
      </c>
      <c r="C23">
        <f t="shared" si="0"/>
        <v>-5.3180933948983604</v>
      </c>
      <c r="D23" s="4">
        <f>Input!I24</f>
        <v>3114.658365714286</v>
      </c>
      <c r="E23">
        <f t="shared" si="2"/>
        <v>157.08692928571463</v>
      </c>
      <c r="F23">
        <f t="shared" si="9"/>
        <v>533.4240495298734</v>
      </c>
      <c r="G23">
        <f t="shared" si="5"/>
        <v>141629.62807366642</v>
      </c>
      <c r="H23">
        <f t="shared" si="3"/>
        <v>191894.11010529546</v>
      </c>
      <c r="M23" s="4">
        <f>Input!J24</f>
        <v>14.20192371428584</v>
      </c>
      <c r="N23">
        <f t="shared" si="6"/>
        <v>11.096813714285872</v>
      </c>
      <c r="O23">
        <f t="shared" si="7"/>
        <v>31.195513386863919</v>
      </c>
      <c r="P23">
        <f t="shared" si="8"/>
        <v>403.95772852848887</v>
      </c>
      <c r="Q23">
        <f t="shared" si="4"/>
        <v>851.63078766114222</v>
      </c>
    </row>
    <row r="24" spans="1:17" x14ac:dyDescent="0.25">
      <c r="A24">
        <f>Input!G25</f>
        <v>150</v>
      </c>
      <c r="B24">
        <f t="shared" si="1"/>
        <v>21</v>
      </c>
      <c r="C24">
        <f t="shared" si="0"/>
        <v>-5.3149090197645723</v>
      </c>
      <c r="D24" s="4">
        <f>Input!I25</f>
        <v>3131.307748857143</v>
      </c>
      <c r="E24">
        <f t="shared" si="2"/>
        <v>173.73631242857164</v>
      </c>
      <c r="F24">
        <f t="shared" si="9"/>
        <v>565.15219056869319</v>
      </c>
      <c r="G24">
        <f t="shared" si="5"/>
        <v>153206.38966020249</v>
      </c>
      <c r="H24">
        <f t="shared" si="3"/>
        <v>165103.30381628225</v>
      </c>
      <c r="M24" s="4">
        <f>Input!J25</f>
        <v>16.649383142857005</v>
      </c>
      <c r="N24">
        <f t="shared" si="6"/>
        <v>13.544273142857037</v>
      </c>
      <c r="O24">
        <f t="shared" si="7"/>
        <v>31.728141038819743</v>
      </c>
      <c r="P24">
        <f t="shared" si="8"/>
        <v>330.65305165782314</v>
      </c>
      <c r="Q24">
        <f t="shared" si="4"/>
        <v>714.77382898783833</v>
      </c>
    </row>
    <row r="25" spans="1:17" x14ac:dyDescent="0.25">
      <c r="A25">
        <f>Input!G26</f>
        <v>151</v>
      </c>
      <c r="B25">
        <f t="shared" si="1"/>
        <v>22</v>
      </c>
      <c r="C25">
        <f t="shared" si="0"/>
        <v>-5.3117246446307842</v>
      </c>
      <c r="D25" s="4">
        <f>Input!I26</f>
        <v>3148.7313281428574</v>
      </c>
      <c r="E25">
        <f t="shared" si="2"/>
        <v>191.159891714286</v>
      </c>
      <c r="F25">
        <f t="shared" si="9"/>
        <v>597.42172604376663</v>
      </c>
      <c r="G25">
        <f t="shared" si="5"/>
        <v>165048.67803275437</v>
      </c>
      <c r="H25">
        <f t="shared" si="3"/>
        <v>139920.52679765879</v>
      </c>
      <c r="M25" s="4">
        <f>Input!J26</f>
        <v>17.423579285714368</v>
      </c>
      <c r="N25">
        <f t="shared" si="6"/>
        <v>14.3184692857144</v>
      </c>
      <c r="O25">
        <f t="shared" si="7"/>
        <v>32.269535475073489</v>
      </c>
      <c r="P25">
        <f t="shared" si="8"/>
        <v>322.24077733475104</v>
      </c>
      <c r="Q25">
        <f t="shared" si="4"/>
        <v>673.97654695242306</v>
      </c>
    </row>
    <row r="26" spans="1:17" x14ac:dyDescent="0.25">
      <c r="A26">
        <f>Input!G27</f>
        <v>152</v>
      </c>
      <c r="B26">
        <f t="shared" si="1"/>
        <v>23</v>
      </c>
      <c r="C26">
        <f t="shared" si="0"/>
        <v>-5.3085402694969961</v>
      </c>
      <c r="D26" s="4">
        <f>Input!I27</f>
        <v>3168.0362878571427</v>
      </c>
      <c r="E26">
        <f t="shared" si="2"/>
        <v>210.46485142857136</v>
      </c>
      <c r="F26">
        <f t="shared" si="9"/>
        <v>630.24156125841034</v>
      </c>
      <c r="G26">
        <f t="shared" si="5"/>
        <v>176212.48611556483</v>
      </c>
      <c r="H26">
        <f t="shared" si="3"/>
        <v>116444.52456607283</v>
      </c>
      <c r="M26" s="4">
        <f>Input!J27</f>
        <v>19.30495971428536</v>
      </c>
      <c r="N26">
        <f t="shared" si="6"/>
        <v>16.199849714285392</v>
      </c>
      <c r="O26">
        <f t="shared" si="7"/>
        <v>32.819835214643717</v>
      </c>
      <c r="P26">
        <f t="shared" si="8"/>
        <v>276.22391803212099</v>
      </c>
      <c r="Q26">
        <f t="shared" si="4"/>
        <v>579.83088536818741</v>
      </c>
    </row>
    <row r="27" spans="1:17" x14ac:dyDescent="0.25">
      <c r="A27">
        <f>Input!G28</f>
        <v>153</v>
      </c>
      <c r="B27">
        <f t="shared" si="1"/>
        <v>24</v>
      </c>
      <c r="C27">
        <f t="shared" si="0"/>
        <v>-5.305355894363208</v>
      </c>
      <c r="D27" s="4">
        <f>Input!I28</f>
        <v>3189.5223167142858</v>
      </c>
      <c r="E27">
        <f t="shared" si="2"/>
        <v>231.95088028571445</v>
      </c>
      <c r="F27">
        <f t="shared" si="9"/>
        <v>663.62074212465575</v>
      </c>
      <c r="G27">
        <f t="shared" si="5"/>
        <v>186338.86962005068</v>
      </c>
      <c r="H27">
        <f t="shared" si="3"/>
        <v>94778.091762195661</v>
      </c>
      <c r="M27" s="4">
        <f>Input!J28</f>
        <v>21.486028857143083</v>
      </c>
      <c r="N27">
        <f t="shared" si="6"/>
        <v>18.380918857143115</v>
      </c>
      <c r="O27">
        <f t="shared" si="7"/>
        <v>33.379180866245392</v>
      </c>
      <c r="P27">
        <f t="shared" si="8"/>
        <v>224.94786329368065</v>
      </c>
      <c r="Q27">
        <f t="shared" si="4"/>
        <v>479.54906331617286</v>
      </c>
    </row>
    <row r="28" spans="1:17" x14ac:dyDescent="0.25">
      <c r="A28">
        <f>Input!G29</f>
        <v>154</v>
      </c>
      <c r="B28">
        <f t="shared" si="1"/>
        <v>25</v>
      </c>
      <c r="C28">
        <f t="shared" si="0"/>
        <v>-5.3021715192294208</v>
      </c>
      <c r="D28" s="4">
        <f>Input!I29</f>
        <v>3212.4984652857142</v>
      </c>
      <c r="E28">
        <f t="shared" si="2"/>
        <v>254.92702885714289</v>
      </c>
      <c r="F28">
        <f t="shared" si="9"/>
        <v>697.5684572828294</v>
      </c>
      <c r="G28">
        <f t="shared" si="5"/>
        <v>195931.43415873215</v>
      </c>
      <c r="H28">
        <f t="shared" si="3"/>
        <v>75028.217527375644</v>
      </c>
      <c r="M28" s="4">
        <f>Input!J29</f>
        <v>22.976148571428439</v>
      </c>
      <c r="N28">
        <f t="shared" si="6"/>
        <v>19.871038571428471</v>
      </c>
      <c r="O28">
        <f t="shared" si="7"/>
        <v>33.947715158173601</v>
      </c>
      <c r="P28">
        <f t="shared" si="8"/>
        <v>198.15282372781851</v>
      </c>
      <c r="Q28">
        <f t="shared" si="4"/>
        <v>416.50642297868717</v>
      </c>
    </row>
    <row r="29" spans="1:17" x14ac:dyDescent="0.25">
      <c r="A29">
        <f>Input!G30</f>
        <v>155</v>
      </c>
      <c r="B29">
        <f t="shared" si="1"/>
        <v>26</v>
      </c>
      <c r="C29">
        <f t="shared" si="0"/>
        <v>-5.2989871440956327</v>
      </c>
      <c r="D29" s="4">
        <f>Input!I30</f>
        <v>3237.6307090000005</v>
      </c>
      <c r="E29">
        <f t="shared" si="2"/>
        <v>280.05927257142912</v>
      </c>
      <c r="F29">
        <f t="shared" si="9"/>
        <v>732.09404025141953</v>
      </c>
      <c r="G29">
        <f t="shared" si="5"/>
        <v>204335.4311915029</v>
      </c>
      <c r="H29">
        <f t="shared" si="3"/>
        <v>57306.235765818921</v>
      </c>
      <c r="M29" s="4">
        <f>Input!J30</f>
        <v>25.132243714286233</v>
      </c>
      <c r="N29">
        <f t="shared" si="6"/>
        <v>22.027133714286265</v>
      </c>
      <c r="O29">
        <f t="shared" si="7"/>
        <v>34.525582968590072</v>
      </c>
      <c r="P29">
        <f t="shared" si="8"/>
        <v>156.2112337624074</v>
      </c>
      <c r="Q29">
        <f t="shared" si="4"/>
        <v>333.1498812618583</v>
      </c>
    </row>
    <row r="30" spans="1:17" x14ac:dyDescent="0.25">
      <c r="A30">
        <f>Input!G31</f>
        <v>156</v>
      </c>
      <c r="B30">
        <f t="shared" si="1"/>
        <v>27</v>
      </c>
      <c r="C30">
        <f t="shared" si="0"/>
        <v>-5.2958027689618445</v>
      </c>
      <c r="D30" s="4">
        <f>Input!I31</f>
        <v>3264.2697220000005</v>
      </c>
      <c r="E30">
        <f t="shared" si="2"/>
        <v>306.6982855714291</v>
      </c>
      <c r="F30">
        <f t="shared" si="9"/>
        <v>767.20697160763279</v>
      </c>
      <c r="G30">
        <f t="shared" si="5"/>
        <v>212068.24991479082</v>
      </c>
      <c r="H30">
        <f t="shared" si="3"/>
        <v>41727.980449726208</v>
      </c>
      <c r="M30" s="4">
        <f>Input!J31</f>
        <v>26.639012999999977</v>
      </c>
      <c r="N30">
        <f t="shared" si="6"/>
        <v>23.533903000000009</v>
      </c>
      <c r="O30">
        <f t="shared" si="7"/>
        <v>35.112931356213259</v>
      </c>
      <c r="P30">
        <f t="shared" si="8"/>
        <v>134.07389767399053</v>
      </c>
      <c r="Q30">
        <f t="shared" si="4"/>
        <v>280.41594205384433</v>
      </c>
    </row>
    <row r="31" spans="1:17" x14ac:dyDescent="0.25">
      <c r="A31">
        <f>Input!G32</f>
        <v>157</v>
      </c>
      <c r="B31">
        <f t="shared" si="1"/>
        <v>28</v>
      </c>
      <c r="C31">
        <f t="shared" si="0"/>
        <v>-5.2926183938280564</v>
      </c>
      <c r="D31" s="4">
        <f>Input!I32</f>
        <v>3291.3665928571427</v>
      </c>
      <c r="E31">
        <f t="shared" si="2"/>
        <v>333.79515642857132</v>
      </c>
      <c r="F31">
        <f t="shared" si="9"/>
        <v>802.91688119905439</v>
      </c>
      <c r="G31">
        <f t="shared" si="5"/>
        <v>220075.19265163288</v>
      </c>
      <c r="H31">
        <f t="shared" si="3"/>
        <v>28413.946129721713</v>
      </c>
      <c r="M31" s="4">
        <f>Input!J32</f>
        <v>27.096870857142221</v>
      </c>
      <c r="N31">
        <f t="shared" si="6"/>
        <v>23.991760857142253</v>
      </c>
      <c r="O31">
        <f t="shared" si="7"/>
        <v>35.709909591421592</v>
      </c>
      <c r="P31">
        <f t="shared" si="8"/>
        <v>137.31500975869247</v>
      </c>
      <c r="Q31">
        <f t="shared" si="4"/>
        <v>265.29134431200691</v>
      </c>
    </row>
    <row r="32" spans="1:17" x14ac:dyDescent="0.25">
      <c r="A32">
        <f>Input!G33</f>
        <v>158</v>
      </c>
      <c r="B32">
        <f t="shared" si="1"/>
        <v>29</v>
      </c>
      <c r="C32">
        <f t="shared" si="0"/>
        <v>-5.2894340186942683</v>
      </c>
      <c r="D32" s="4">
        <f>Input!I33</f>
        <v>3320.219973857143</v>
      </c>
      <c r="E32">
        <f t="shared" si="2"/>
        <v>362.64853742857167</v>
      </c>
      <c r="F32">
        <f t="shared" si="9"/>
        <v>839.23355038682666</v>
      </c>
      <c r="G32">
        <f t="shared" si="5"/>
        <v>227133.27457642008</v>
      </c>
      <c r="H32">
        <f t="shared" si="3"/>
        <v>17489.453817971487</v>
      </c>
      <c r="M32" s="4">
        <f>Input!J33</f>
        <v>28.853381000000354</v>
      </c>
      <c r="N32">
        <f t="shared" si="6"/>
        <v>25.748271000000386</v>
      </c>
      <c r="O32">
        <f t="shared" si="7"/>
        <v>36.316669187772227</v>
      </c>
      <c r="P32">
        <f t="shared" si="8"/>
        <v>111.69104025529913</v>
      </c>
      <c r="Q32">
        <f t="shared" si="4"/>
        <v>211.15741734214927</v>
      </c>
    </row>
    <row r="33" spans="1:17" x14ac:dyDescent="0.25">
      <c r="A33">
        <f>Input!G34</f>
        <v>159</v>
      </c>
      <c r="B33">
        <f t="shared" si="1"/>
        <v>30</v>
      </c>
      <c r="C33">
        <f t="shared" si="0"/>
        <v>-5.2862496435604802</v>
      </c>
      <c r="D33" s="4">
        <f>Input!I34</f>
        <v>3351.2211251428566</v>
      </c>
      <c r="E33">
        <f t="shared" si="2"/>
        <v>393.64968871428528</v>
      </c>
      <c r="F33">
        <f t="shared" si="9"/>
        <v>876.16691432076743</v>
      </c>
      <c r="G33">
        <f t="shared" si="5"/>
        <v>232822.87300697679</v>
      </c>
      <c r="H33">
        <f t="shared" si="3"/>
        <v>9084.8224165995071</v>
      </c>
      <c r="M33" s="4">
        <f>Input!J34</f>
        <v>31.001151285713604</v>
      </c>
      <c r="N33">
        <f t="shared" si="6"/>
        <v>27.896041285713636</v>
      </c>
      <c r="O33">
        <f t="shared" si="7"/>
        <v>36.933363933940761</v>
      </c>
      <c r="P33">
        <f t="shared" si="8"/>
        <v>81.673200648158939</v>
      </c>
      <c r="Q33">
        <f t="shared" si="4"/>
        <v>153.35073241589834</v>
      </c>
    </row>
    <row r="34" spans="1:17" x14ac:dyDescent="0.25">
      <c r="A34">
        <f>Input!G35</f>
        <v>160</v>
      </c>
      <c r="B34">
        <f t="shared" si="1"/>
        <v>31</v>
      </c>
      <c r="C34">
        <f t="shared" si="0"/>
        <v>-5.2830652684266921</v>
      </c>
      <c r="D34" s="4">
        <f>Input!I35</f>
        <v>3380.0994801428569</v>
      </c>
      <c r="E34">
        <f t="shared" si="2"/>
        <v>422.52804371428556</v>
      </c>
      <c r="F34">
        <f t="shared" si="9"/>
        <v>913.72706424685566</v>
      </c>
      <c r="G34">
        <f t="shared" si="5"/>
        <v>241276.47777215621</v>
      </c>
      <c r="H34">
        <f t="shared" si="3"/>
        <v>3335.5458693793039</v>
      </c>
      <c r="M34" s="4">
        <f>Input!J35</f>
        <v>28.878355000000283</v>
      </c>
      <c r="N34">
        <f t="shared" si="6"/>
        <v>25.773245000000315</v>
      </c>
      <c r="O34">
        <f t="shared" si="7"/>
        <v>37.560149926088251</v>
      </c>
      <c r="P34">
        <f t="shared" si="8"/>
        <v>138.93112773663603</v>
      </c>
      <c r="Q34">
        <f t="shared" si="4"/>
        <v>210.43223383994572</v>
      </c>
    </row>
    <row r="35" spans="1:17" x14ac:dyDescent="0.25">
      <c r="A35">
        <f>Input!G36</f>
        <v>161</v>
      </c>
      <c r="B35">
        <f t="shared" si="1"/>
        <v>32</v>
      </c>
      <c r="C35">
        <f t="shared" ref="C35:C66" si="10">((B35-$Y$3)/$Z$3)</f>
        <v>-5.279880893292904</v>
      </c>
      <c r="D35" s="4">
        <f>Input!I36</f>
        <v>3415.4461204285717</v>
      </c>
      <c r="E35">
        <f t="shared" si="2"/>
        <v>457.87468400000034</v>
      </c>
      <c r="F35">
        <f t="shared" si="9"/>
        <v>951.92424984751472</v>
      </c>
      <c r="G35">
        <f t="shared" si="5"/>
        <v>244084.97351411745</v>
      </c>
      <c r="H35">
        <f t="shared" si="3"/>
        <v>382.47622021145003</v>
      </c>
      <c r="M35" s="4">
        <f>Input!J36</f>
        <v>35.346640285714784</v>
      </c>
      <c r="N35">
        <f t="shared" si="6"/>
        <v>32.241530285714816</v>
      </c>
      <c r="O35">
        <f t="shared" si="7"/>
        <v>38.19718560065909</v>
      </c>
      <c r="P35">
        <f t="shared" si="8"/>
        <v>35.469830230423973</v>
      </c>
      <c r="Q35">
        <f t="shared" si="4"/>
        <v>64.609400253114245</v>
      </c>
    </row>
    <row r="36" spans="1:17" x14ac:dyDescent="0.25">
      <c r="A36">
        <f>Input!G37</f>
        <v>162</v>
      </c>
      <c r="B36">
        <f t="shared" si="1"/>
        <v>33</v>
      </c>
      <c r="C36">
        <f t="shared" si="10"/>
        <v>-5.2766965181591159</v>
      </c>
      <c r="D36" s="4">
        <f>Input!I37</f>
        <v>3450.592968142857</v>
      </c>
      <c r="E36">
        <f t="shared" si="2"/>
        <v>493.02153171428563</v>
      </c>
      <c r="F36">
        <f t="shared" si="9"/>
        <v>990.76888161513159</v>
      </c>
      <c r="G36">
        <f t="shared" si="5"/>
        <v>247752.42433331517</v>
      </c>
      <c r="H36">
        <f t="shared" si="3"/>
        <v>372.01276759521573</v>
      </c>
      <c r="M36" s="4">
        <f>Input!J37</f>
        <v>35.146847714285286</v>
      </c>
      <c r="N36">
        <f t="shared" si="6"/>
        <v>32.041737714285318</v>
      </c>
      <c r="O36">
        <f t="shared" si="7"/>
        <v>38.844631767616896</v>
      </c>
      <c r="P36">
        <f t="shared" si="8"/>
        <v>46.279367500854143</v>
      </c>
      <c r="Q36">
        <f t="shared" si="4"/>
        <v>67.861181615640248</v>
      </c>
    </row>
    <row r="37" spans="1:17" x14ac:dyDescent="0.25">
      <c r="A37">
        <f>Input!G38</f>
        <v>163</v>
      </c>
      <c r="B37">
        <f t="shared" si="1"/>
        <v>34</v>
      </c>
      <c r="C37">
        <f t="shared" si="10"/>
        <v>-5.2735121430253278</v>
      </c>
      <c r="D37" s="4">
        <f>Input!I38</f>
        <v>3486.7138047142857</v>
      </c>
      <c r="E37">
        <f t="shared" si="2"/>
        <v>529.14236828571438</v>
      </c>
      <c r="F37">
        <f t="shared" si="9"/>
        <v>1030.2715332592541</v>
      </c>
      <c r="G37">
        <f t="shared" si="5"/>
        <v>251130.43998707714</v>
      </c>
      <c r="H37">
        <f t="shared" si="3"/>
        <v>3456.2975101738753</v>
      </c>
      <c r="M37" s="4">
        <f>Input!J38</f>
        <v>36.120836571428754</v>
      </c>
      <c r="N37">
        <f t="shared" si="6"/>
        <v>33.015726571428786</v>
      </c>
      <c r="O37">
        <f t="shared" si="7"/>
        <v>39.502651644122551</v>
      </c>
      <c r="P37">
        <f t="shared" si="8"/>
        <v>42.080196898743012</v>
      </c>
      <c r="Q37">
        <f t="shared" si="4"/>
        <v>52.762804866360582</v>
      </c>
    </row>
    <row r="38" spans="1:17" x14ac:dyDescent="0.25">
      <c r="A38">
        <f>Input!G39</f>
        <v>164</v>
      </c>
      <c r="B38">
        <f t="shared" si="1"/>
        <v>35</v>
      </c>
      <c r="C38">
        <f t="shared" si="10"/>
        <v>-5.2703277678915397</v>
      </c>
      <c r="D38" s="4">
        <f>Input!I39</f>
        <v>3524.2415142857144</v>
      </c>
      <c r="E38">
        <f t="shared" si="2"/>
        <v>566.67007785714304</v>
      </c>
      <c r="F38">
        <f t="shared" si="9"/>
        <v>1070.4429441479137</v>
      </c>
      <c r="G38">
        <f t="shared" si="5"/>
        <v>253787.10081081875</v>
      </c>
      <c r="H38">
        <f t="shared" si="3"/>
        <v>9793.4170844805158</v>
      </c>
      <c r="M38" s="4">
        <f>Input!J39</f>
        <v>37.527709571428659</v>
      </c>
      <c r="N38">
        <f t="shared" si="6"/>
        <v>34.422599571428691</v>
      </c>
      <c r="O38">
        <f t="shared" si="7"/>
        <v>40.171410888659764</v>
      </c>
      <c r="P38">
        <f t="shared" si="8"/>
        <v>33.048831561124068</v>
      </c>
      <c r="Q38">
        <f t="shared" si="4"/>
        <v>34.303605515553222</v>
      </c>
    </row>
    <row r="39" spans="1:17" x14ac:dyDescent="0.25">
      <c r="A39">
        <f>Input!G40</f>
        <v>165</v>
      </c>
      <c r="B39">
        <f t="shared" si="1"/>
        <v>36</v>
      </c>
      <c r="C39">
        <f t="shared" si="10"/>
        <v>-5.2671433927577525</v>
      </c>
      <c r="D39" s="4">
        <f>Input!I40</f>
        <v>3561.1864952857145</v>
      </c>
      <c r="E39">
        <f t="shared" si="2"/>
        <v>603.61505885714314</v>
      </c>
      <c r="F39">
        <f t="shared" si="9"/>
        <v>1111.2940217835285</v>
      </c>
      <c r="G39">
        <f t="shared" si="5"/>
        <v>257737.92939801014</v>
      </c>
      <c r="H39">
        <f t="shared" si="3"/>
        <v>19547.611402240822</v>
      </c>
      <c r="M39" s="4">
        <f>Input!J40</f>
        <v>36.944981000000098</v>
      </c>
      <c r="N39">
        <f t="shared" si="6"/>
        <v>33.83987100000013</v>
      </c>
      <c r="O39">
        <f t="shared" si="7"/>
        <v>40.851077635614679</v>
      </c>
      <c r="P39">
        <f t="shared" si="8"/>
        <v>49.157018487285484</v>
      </c>
      <c r="Q39">
        <f t="shared" si="4"/>
        <v>41.469176668190507</v>
      </c>
    </row>
    <row r="40" spans="1:17" x14ac:dyDescent="0.25">
      <c r="A40">
        <f>Input!G41</f>
        <v>166</v>
      </c>
      <c r="B40">
        <f t="shared" si="1"/>
        <v>37</v>
      </c>
      <c r="C40">
        <f t="shared" si="10"/>
        <v>-5.2639590176239643</v>
      </c>
      <c r="D40" s="4">
        <f>Input!I41</f>
        <v>3596.899422</v>
      </c>
      <c r="E40">
        <f t="shared" si="2"/>
        <v>639.3279855714286</v>
      </c>
      <c r="F40">
        <f t="shared" si="9"/>
        <v>1152.8358443138434</v>
      </c>
      <c r="G40">
        <f t="shared" si="5"/>
        <v>263690.32099021983</v>
      </c>
      <c r="H40">
        <f t="shared" si="3"/>
        <v>32889.489201006487</v>
      </c>
      <c r="M40" s="4">
        <f>Input!J41</f>
        <v>35.712926714285459</v>
      </c>
      <c r="N40">
        <f t="shared" si="6"/>
        <v>32.607816714285491</v>
      </c>
      <c r="O40">
        <f t="shared" si="7"/>
        <v>41.541822530314796</v>
      </c>
      <c r="P40">
        <f t="shared" si="8"/>
        <v>79.81645992084546</v>
      </c>
      <c r="Q40">
        <f t="shared" si="4"/>
        <v>58.855147368684584</v>
      </c>
    </row>
    <row r="41" spans="1:17" x14ac:dyDescent="0.25">
      <c r="A41">
        <f>Input!G42</f>
        <v>167</v>
      </c>
      <c r="B41">
        <f t="shared" si="1"/>
        <v>38</v>
      </c>
      <c r="C41">
        <f t="shared" si="10"/>
        <v>-5.2607746424901762</v>
      </c>
      <c r="D41" s="4">
        <f>Input!I42</f>
        <v>3634.7684437142857</v>
      </c>
      <c r="E41">
        <f t="shared" si="2"/>
        <v>677.19700728571434</v>
      </c>
      <c r="F41">
        <f t="shared" si="9"/>
        <v>1195.0796630783743</v>
      </c>
      <c r="G41">
        <f t="shared" si="5"/>
        <v>268202.44517085876</v>
      </c>
      <c r="H41">
        <f t="shared" si="3"/>
        <v>49996.250728502513</v>
      </c>
      <c r="M41" s="4">
        <f>Input!J42</f>
        <v>37.869021714285736</v>
      </c>
      <c r="N41">
        <f t="shared" si="6"/>
        <v>34.763911714285769</v>
      </c>
      <c r="O41">
        <f t="shared" si="7"/>
        <v>42.243818764530957</v>
      </c>
      <c r="P41">
        <f t="shared" si="8"/>
        <v>55.949009480307673</v>
      </c>
      <c r="Q41">
        <f t="shared" si="4"/>
        <v>30.422018206692705</v>
      </c>
    </row>
    <row r="42" spans="1:17" x14ac:dyDescent="0.25">
      <c r="A42">
        <f>Input!G43</f>
        <v>168</v>
      </c>
      <c r="B42">
        <f t="shared" si="1"/>
        <v>39</v>
      </c>
      <c r="C42">
        <f t="shared" si="10"/>
        <v>-5.2575902673563881</v>
      </c>
      <c r="D42" s="4">
        <f>Input!I43</f>
        <v>3667.2180914285714</v>
      </c>
      <c r="E42">
        <f t="shared" si="2"/>
        <v>709.64665500000001</v>
      </c>
      <c r="F42">
        <f t="shared" si="9"/>
        <v>1238.0369051908256</v>
      </c>
      <c r="G42">
        <f t="shared" si="5"/>
        <v>279196.25649672322</v>
      </c>
      <c r="H42">
        <f t="shared" si="3"/>
        <v>71051.917787880651</v>
      </c>
      <c r="M42" s="4">
        <f>Input!J43</f>
        <v>32.449647714285675</v>
      </c>
      <c r="N42">
        <f t="shared" si="6"/>
        <v>29.344537714285707</v>
      </c>
      <c r="O42">
        <f t="shared" si="7"/>
        <v>42.957242112451304</v>
      </c>
      <c r="P42">
        <f t="shared" si="8"/>
        <v>185.30572103183701</v>
      </c>
      <c r="Q42">
        <f t="shared" si="4"/>
        <v>119.57400302341381</v>
      </c>
    </row>
    <row r="43" spans="1:17" x14ac:dyDescent="0.25">
      <c r="A43">
        <f>Input!G44</f>
        <v>169</v>
      </c>
      <c r="B43">
        <f t="shared" si="1"/>
        <v>40</v>
      </c>
      <c r="C43">
        <f t="shared" si="10"/>
        <v>-5.2544058922226</v>
      </c>
      <c r="D43" s="4">
        <f>Input!I44</f>
        <v>3699.2681538571428</v>
      </c>
      <c r="E43">
        <f t="shared" si="2"/>
        <v>741.69671742857145</v>
      </c>
      <c r="F43">
        <f t="shared" si="9"/>
        <v>1281.7191761579559</v>
      </c>
      <c r="G43">
        <f t="shared" si="5"/>
        <v>291624.25593212969</v>
      </c>
      <c r="H43">
        <f t="shared" si="3"/>
        <v>96247.571378083201</v>
      </c>
      <c r="M43" s="4">
        <f>Input!J44</f>
        <v>32.050062428571437</v>
      </c>
      <c r="N43">
        <f t="shared" si="6"/>
        <v>28.944952428571469</v>
      </c>
      <c r="O43">
        <f t="shared" si="7"/>
        <v>43.682270967130385</v>
      </c>
      <c r="P43">
        <f t="shared" si="8"/>
        <v>217.18855770695234</v>
      </c>
      <c r="Q43">
        <f t="shared" si="4"/>
        <v>128.47259351110148</v>
      </c>
    </row>
    <row r="44" spans="1:17" x14ac:dyDescent="0.25">
      <c r="A44">
        <f>Input!G45</f>
        <v>170</v>
      </c>
      <c r="B44">
        <f t="shared" si="1"/>
        <v>41</v>
      </c>
      <c r="C44">
        <f t="shared" si="10"/>
        <v>-5.2512215170888119</v>
      </c>
      <c r="D44" s="4">
        <f>Input!I45</f>
        <v>3730.4774224285716</v>
      </c>
      <c r="E44">
        <f t="shared" si="2"/>
        <v>772.90598600000021</v>
      </c>
      <c r="F44">
        <f t="shared" si="9"/>
        <v>1326.1382625353765</v>
      </c>
      <c r="G44">
        <f t="shared" si="5"/>
        <v>306065.95180051506</v>
      </c>
      <c r="H44">
        <f t="shared" si="3"/>
        <v>125781.59717074499</v>
      </c>
      <c r="M44" s="4">
        <f>Input!J45</f>
        <v>31.209268571428765</v>
      </c>
      <c r="N44">
        <f t="shared" si="6"/>
        <v>28.104158571428798</v>
      </c>
      <c r="O44">
        <f t="shared" si="7"/>
        <v>44.419086377420605</v>
      </c>
      <c r="P44">
        <f t="shared" si="8"/>
        <v>266.17686931472463</v>
      </c>
      <c r="Q44">
        <f t="shared" si="4"/>
        <v>148.23961011646452</v>
      </c>
    </row>
    <row r="45" spans="1:17" x14ac:dyDescent="0.25">
      <c r="A45">
        <f>Input!G46</f>
        <v>171</v>
      </c>
      <c r="B45">
        <f t="shared" si="1"/>
        <v>42</v>
      </c>
      <c r="C45">
        <f t="shared" si="10"/>
        <v>-5.2480371419550238</v>
      </c>
      <c r="D45" s="4">
        <f>Input!I46</f>
        <v>3760.4629612857143</v>
      </c>
      <c r="E45">
        <f t="shared" si="2"/>
        <v>802.89152485714294</v>
      </c>
      <c r="F45">
        <f t="shared" si="9"/>
        <v>1371.3061346207674</v>
      </c>
      <c r="G45">
        <f t="shared" si="5"/>
        <v>323095.16859273345</v>
      </c>
      <c r="H45">
        <f t="shared" si="3"/>
        <v>159859.93907250019</v>
      </c>
      <c r="M45" s="4">
        <f>Input!J46</f>
        <v>29.985538857142728</v>
      </c>
      <c r="N45">
        <f t="shared" si="6"/>
        <v>26.880428857142761</v>
      </c>
      <c r="O45">
        <f t="shared" si="7"/>
        <v>45.167872085390897</v>
      </c>
      <c r="P45">
        <f t="shared" si="8"/>
        <v>334.43057982639863</v>
      </c>
      <c r="Q45">
        <f t="shared" si="4"/>
        <v>179.53584616842929</v>
      </c>
    </row>
    <row r="46" spans="1:17" x14ac:dyDescent="0.25">
      <c r="A46">
        <f>Input!G47</f>
        <v>172</v>
      </c>
      <c r="B46">
        <f t="shared" si="1"/>
        <v>43</v>
      </c>
      <c r="C46">
        <f t="shared" si="10"/>
        <v>-5.2448527668212357</v>
      </c>
      <c r="D46" s="4">
        <f>Input!I47</f>
        <v>3790.032265571429</v>
      </c>
      <c r="E46">
        <f t="shared" si="2"/>
        <v>832.46082914285762</v>
      </c>
      <c r="F46">
        <f t="shared" si="9"/>
        <v>1417.2349491850068</v>
      </c>
      <c r="G46">
        <f t="shared" si="5"/>
        <v>341960.77147106995</v>
      </c>
      <c r="H46">
        <f t="shared" si="3"/>
        <v>198696.36112922349</v>
      </c>
      <c r="M46" s="4">
        <f>Input!J47</f>
        <v>29.569304285714679</v>
      </c>
      <c r="N46">
        <f t="shared" si="6"/>
        <v>26.464194285714711</v>
      </c>
      <c r="O46">
        <f t="shared" si="7"/>
        <v>45.928814564239396</v>
      </c>
      <c r="P46">
        <f t="shared" si="8"/>
        <v>378.87144258715438</v>
      </c>
      <c r="Q46">
        <f t="shared" si="4"/>
        <v>190.86343360280577</v>
      </c>
    </row>
    <row r="47" spans="1:17" x14ac:dyDescent="0.25">
      <c r="A47">
        <f>Input!G48</f>
        <v>173</v>
      </c>
      <c r="B47">
        <f t="shared" si="1"/>
        <v>44</v>
      </c>
      <c r="C47">
        <f t="shared" si="10"/>
        <v>-5.2416683916874476</v>
      </c>
      <c r="D47" s="4">
        <f>Input!I48</f>
        <v>3820.367441571429</v>
      </c>
      <c r="E47">
        <f t="shared" si="2"/>
        <v>862.79600514285767</v>
      </c>
      <c r="F47">
        <f t="shared" si="9"/>
        <v>1463.9370522417125</v>
      </c>
      <c r="G47">
        <f t="shared" si="5"/>
        <v>361370.55850710766</v>
      </c>
      <c r="H47">
        <f t="shared" si="3"/>
        <v>242512.71803662443</v>
      </c>
      <c r="M47" s="4">
        <f>Input!J48</f>
        <v>30.335176000000047</v>
      </c>
      <c r="N47">
        <f t="shared" si="6"/>
        <v>27.230066000000079</v>
      </c>
      <c r="O47">
        <f t="shared" si="7"/>
        <v>46.702103056705624</v>
      </c>
      <c r="P47">
        <f t="shared" si="8"/>
        <v>379.16022713771395</v>
      </c>
      <c r="Q47">
        <f t="shared" si="4"/>
        <v>170.28844712231557</v>
      </c>
    </row>
    <row r="48" spans="1:17" x14ac:dyDescent="0.25">
      <c r="A48">
        <f>Input!G49</f>
        <v>174</v>
      </c>
      <c r="B48">
        <f t="shared" si="1"/>
        <v>45</v>
      </c>
      <c r="C48">
        <f t="shared" si="10"/>
        <v>-5.2384840165536595</v>
      </c>
      <c r="D48" s="4">
        <f>Input!I49</f>
        <v>3850.0865904285715</v>
      </c>
      <c r="E48">
        <f t="shared" si="2"/>
        <v>892.51515400000017</v>
      </c>
      <c r="F48">
        <f t="shared" si="9"/>
        <v>1511.4249818557012</v>
      </c>
      <c r="G48">
        <f t="shared" si="5"/>
        <v>383049.37501637347</v>
      </c>
      <c r="H48">
        <f t="shared" si="3"/>
        <v>291539.23452974326</v>
      </c>
      <c r="M48" s="4">
        <f>Input!J49</f>
        <v>29.7191488571425</v>
      </c>
      <c r="N48">
        <f t="shared" si="6"/>
        <v>26.614038857142532</v>
      </c>
      <c r="O48">
        <f t="shared" si="7"/>
        <v>47.48792961398869</v>
      </c>
      <c r="P48">
        <f t="shared" si="8"/>
        <v>435.71931532874748</v>
      </c>
      <c r="Q48">
        <f t="shared" si="4"/>
        <v>186.74558160981999</v>
      </c>
    </row>
    <row r="49" spans="1:17" x14ac:dyDescent="0.25">
      <c r="A49">
        <f>Input!G50</f>
        <v>175</v>
      </c>
      <c r="B49">
        <f t="shared" si="1"/>
        <v>46</v>
      </c>
      <c r="C49">
        <f t="shared" si="10"/>
        <v>-5.2352996414198714</v>
      </c>
      <c r="D49" s="4">
        <f>Input!I50</f>
        <v>3879.9639082857143</v>
      </c>
      <c r="E49">
        <f t="shared" si="2"/>
        <v>922.39247185714294</v>
      </c>
      <c r="F49">
        <f t="shared" si="9"/>
        <v>1559.7114709908778</v>
      </c>
      <c r="G49">
        <f t="shared" si="5"/>
        <v>406175.5066568256</v>
      </c>
      <c r="H49">
        <f t="shared" si="3"/>
        <v>346014.79393226421</v>
      </c>
      <c r="M49" s="4">
        <f>Input!J50</f>
        <v>29.877317857142771</v>
      </c>
      <c r="N49">
        <f t="shared" si="6"/>
        <v>26.772207857142803</v>
      </c>
      <c r="O49">
        <f t="shared" si="7"/>
        <v>48.286489135176787</v>
      </c>
      <c r="P49">
        <f t="shared" si="8"/>
        <v>462.86429891036357</v>
      </c>
      <c r="Q49">
        <f t="shared" si="4"/>
        <v>182.44768567567829</v>
      </c>
    </row>
    <row r="50" spans="1:17" x14ac:dyDescent="0.25">
      <c r="A50">
        <f>Input!G51</f>
        <v>176</v>
      </c>
      <c r="B50">
        <f t="shared" si="1"/>
        <v>47</v>
      </c>
      <c r="C50">
        <f t="shared" si="10"/>
        <v>-5.2321152662860841</v>
      </c>
      <c r="D50" s="4">
        <f>Input!I51</f>
        <v>3909.6830571428573</v>
      </c>
      <c r="E50">
        <f t="shared" si="2"/>
        <v>952.11162071428589</v>
      </c>
      <c r="F50">
        <f t="shared" si="9"/>
        <v>1608.8094503980731</v>
      </c>
      <c r="G50">
        <f t="shared" si="5"/>
        <v>431252.03951139638</v>
      </c>
      <c r="H50">
        <f t="shared" si="3"/>
        <v>406187.2361551809</v>
      </c>
      <c r="M50" s="4">
        <f>Input!J51</f>
        <v>29.719148857142955</v>
      </c>
      <c r="N50">
        <f t="shared" si="6"/>
        <v>26.614038857142987</v>
      </c>
      <c r="O50">
        <f t="shared" si="7"/>
        <v>49.097979407195247</v>
      </c>
      <c r="P50">
        <f t="shared" si="8"/>
        <v>505.52758265828436</v>
      </c>
      <c r="Q50">
        <f t="shared" si="4"/>
        <v>186.74558160980757</v>
      </c>
    </row>
    <row r="51" spans="1:17" x14ac:dyDescent="0.25">
      <c r="A51">
        <f>Input!G52</f>
        <v>177</v>
      </c>
      <c r="B51">
        <f t="shared" si="1"/>
        <v>48</v>
      </c>
      <c r="C51">
        <f t="shared" si="10"/>
        <v>-5.228930891152296</v>
      </c>
      <c r="D51" s="4">
        <f>Input!I52</f>
        <v>3939.1691145714285</v>
      </c>
      <c r="E51">
        <f t="shared" si="2"/>
        <v>981.59767814285715</v>
      </c>
      <c r="F51">
        <f t="shared" si="9"/>
        <v>1658.7320515433523</v>
      </c>
      <c r="G51">
        <f t="shared" si="5"/>
        <v>458510.95964048122</v>
      </c>
      <c r="H51">
        <f t="shared" si="3"/>
        <v>472313.66544322739</v>
      </c>
      <c r="M51" s="4">
        <f>Input!J52</f>
        <v>29.486057428571257</v>
      </c>
      <c r="N51">
        <f t="shared" si="6"/>
        <v>26.380947428571289</v>
      </c>
      <c r="O51">
        <f t="shared" si="7"/>
        <v>49.922601145279252</v>
      </c>
      <c r="P51">
        <f t="shared" si="8"/>
        <v>554.20945971738979</v>
      </c>
      <c r="Q51">
        <f t="shared" si="4"/>
        <v>193.17052979371897</v>
      </c>
    </row>
    <row r="52" spans="1:17" x14ac:dyDescent="0.25">
      <c r="A52">
        <f>Input!G53</f>
        <v>178</v>
      </c>
      <c r="B52">
        <f t="shared" si="1"/>
        <v>49</v>
      </c>
      <c r="C52">
        <f t="shared" si="10"/>
        <v>-5.2257465160185079</v>
      </c>
      <c r="D52" s="4">
        <f>Input!I53</f>
        <v>3968.5968991428572</v>
      </c>
      <c r="E52">
        <f t="shared" si="2"/>
        <v>1011.0254627142858</v>
      </c>
      <c r="F52">
        <f t="shared" si="9"/>
        <v>1709.492609577328</v>
      </c>
      <c r="G52">
        <f t="shared" si="5"/>
        <v>487856.3552469986</v>
      </c>
      <c r="H52">
        <f t="shared" si="3"/>
        <v>544660.76817662502</v>
      </c>
      <c r="M52" s="4">
        <f>Input!J53</f>
        <v>29.427784571428674</v>
      </c>
      <c r="N52">
        <f t="shared" si="6"/>
        <v>26.322674571428706</v>
      </c>
      <c r="O52">
        <f t="shared" si="7"/>
        <v>50.76055803397562</v>
      </c>
      <c r="P52">
        <f t="shared" si="8"/>
        <v>597.21014812902399</v>
      </c>
      <c r="Q52">
        <f t="shared" si="4"/>
        <v>194.79374546908531</v>
      </c>
    </row>
    <row r="53" spans="1:17" x14ac:dyDescent="0.25">
      <c r="A53">
        <f>Input!G54</f>
        <v>179</v>
      </c>
      <c r="B53">
        <f t="shared" si="1"/>
        <v>50</v>
      </c>
      <c r="C53">
        <f t="shared" si="10"/>
        <v>-5.2225621408847198</v>
      </c>
      <c r="D53" s="4">
        <f>Input!I54</f>
        <v>3998.4492431428575</v>
      </c>
      <c r="E53">
        <f t="shared" si="2"/>
        <v>1040.8778067142862</v>
      </c>
      <c r="F53">
        <f t="shared" si="9"/>
        <v>1761.1046663460118</v>
      </c>
      <c r="G53">
        <f t="shared" si="5"/>
        <v>518726.72933497734</v>
      </c>
      <c r="H53">
        <f t="shared" si="3"/>
        <v>623505.14104511065</v>
      </c>
      <c r="M53" s="4">
        <f>Input!J54</f>
        <v>29.852344000000357</v>
      </c>
      <c r="N53">
        <f t="shared" si="6"/>
        <v>26.74723400000039</v>
      </c>
      <c r="O53">
        <f t="shared" si="7"/>
        <v>51.612056768683814</v>
      </c>
      <c r="P53">
        <f t="shared" si="8"/>
        <v>618.25941131803768</v>
      </c>
      <c r="Q53">
        <f t="shared" si="4"/>
        <v>183.12296911471375</v>
      </c>
    </row>
    <row r="54" spans="1:17" x14ac:dyDescent="0.25">
      <c r="A54">
        <f>Input!G55</f>
        <v>180</v>
      </c>
      <c r="B54">
        <f t="shared" si="1"/>
        <v>51</v>
      </c>
      <c r="C54">
        <f t="shared" si="10"/>
        <v>-5.2193777657509317</v>
      </c>
      <c r="D54" s="4">
        <f>Input!I55</f>
        <v>4027.9103265714289</v>
      </c>
      <c r="E54">
        <f t="shared" si="2"/>
        <v>1070.3388901428575</v>
      </c>
      <c r="F54">
        <f t="shared" si="9"/>
        <v>1813.5819734437503</v>
      </c>
      <c r="G54">
        <f t="shared" si="5"/>
        <v>552410.28087461775</v>
      </c>
      <c r="H54">
        <f t="shared" si="3"/>
        <v>709133.62992090359</v>
      </c>
      <c r="M54" s="4">
        <f>Input!J55</f>
        <v>29.461083428571328</v>
      </c>
      <c r="N54">
        <f t="shared" si="6"/>
        <v>26.35597342857136</v>
      </c>
      <c r="O54">
        <f t="shared" si="7"/>
        <v>52.477307097738603</v>
      </c>
      <c r="P54">
        <f t="shared" si="8"/>
        <v>682.32407265597021</v>
      </c>
      <c r="Q54">
        <f t="shared" si="4"/>
        <v>193.86535977502038</v>
      </c>
    </row>
    <row r="55" spans="1:17" x14ac:dyDescent="0.25">
      <c r="A55">
        <f>Input!G56</f>
        <v>181</v>
      </c>
      <c r="B55">
        <f t="shared" si="1"/>
        <v>52</v>
      </c>
      <c r="C55">
        <f t="shared" si="10"/>
        <v>-5.2161933906171436</v>
      </c>
      <c r="D55" s="4">
        <f>Input!I56</f>
        <v>4057.7626704285717</v>
      </c>
      <c r="E55">
        <f t="shared" si="2"/>
        <v>1100.1912340000003</v>
      </c>
      <c r="F55">
        <f t="shared" si="9"/>
        <v>1866.9384953087945</v>
      </c>
      <c r="G55">
        <f t="shared" si="5"/>
        <v>587901.36272453621</v>
      </c>
      <c r="H55">
        <f t="shared" si="3"/>
        <v>801843.67976724531</v>
      </c>
      <c r="M55" s="4">
        <f>Input!J56</f>
        <v>29.852343857142841</v>
      </c>
      <c r="N55">
        <f t="shared" si="6"/>
        <v>26.747233857142874</v>
      </c>
      <c r="O55">
        <f t="shared" si="7"/>
        <v>53.356521865044179</v>
      </c>
      <c r="P55">
        <f t="shared" si="8"/>
        <v>708.05420828744025</v>
      </c>
      <c r="Q55">
        <f t="shared" si="4"/>
        <v>183.12297298109345</v>
      </c>
    </row>
    <row r="56" spans="1:17" x14ac:dyDescent="0.25">
      <c r="A56">
        <f>Input!G57</f>
        <v>182</v>
      </c>
      <c r="B56">
        <f t="shared" si="1"/>
        <v>53</v>
      </c>
      <c r="C56">
        <f t="shared" si="10"/>
        <v>-5.2130090154833555</v>
      </c>
      <c r="D56" s="4">
        <f>Input!I57</f>
        <v>4088.9719389999996</v>
      </c>
      <c r="E56">
        <f t="shared" si="2"/>
        <v>1131.4005025714282</v>
      </c>
      <c r="F56">
        <f t="shared" si="9"/>
        <v>1921.1884123620589</v>
      </c>
      <c r="G56">
        <f t="shared" si="5"/>
        <v>623764.94245145342</v>
      </c>
      <c r="H56">
        <f t="shared" si="3"/>
        <v>901943.69592942717</v>
      </c>
      <c r="M56" s="4">
        <f>Input!J57</f>
        <v>31.209268571427856</v>
      </c>
      <c r="N56">
        <f t="shared" si="6"/>
        <v>28.104158571427888</v>
      </c>
      <c r="O56">
        <f t="shared" si="7"/>
        <v>54.249917053264362</v>
      </c>
      <c r="P56">
        <f t="shared" si="8"/>
        <v>683.60068659052388</v>
      </c>
      <c r="Q56">
        <f t="shared" si="4"/>
        <v>148.23961011648666</v>
      </c>
    </row>
    <row r="57" spans="1:17" x14ac:dyDescent="0.25">
      <c r="A57">
        <f>Input!G58</f>
        <v>183</v>
      </c>
      <c r="B57">
        <f t="shared" si="1"/>
        <v>54</v>
      </c>
      <c r="C57">
        <f t="shared" si="10"/>
        <v>-5.2098246403495674</v>
      </c>
      <c r="D57" s="4">
        <f>Input!I58</f>
        <v>4120.938754428571</v>
      </c>
      <c r="E57">
        <f t="shared" si="2"/>
        <v>1163.3673179999996</v>
      </c>
      <c r="F57">
        <f t="shared" si="9"/>
        <v>1976.3461241896346</v>
      </c>
      <c r="G57">
        <f t="shared" si="5"/>
        <v>660934.53931352403</v>
      </c>
      <c r="H57">
        <f t="shared" si="3"/>
        <v>1009753.4171657986</v>
      </c>
      <c r="M57" s="4">
        <f>Input!J58</f>
        <v>31.966815428571408</v>
      </c>
      <c r="N57">
        <f t="shared" si="6"/>
        <v>28.86170542857144</v>
      </c>
      <c r="O57">
        <f t="shared" si="7"/>
        <v>55.157711827575717</v>
      </c>
      <c r="P57">
        <f t="shared" si="8"/>
        <v>691.47995253647389</v>
      </c>
      <c r="Q57">
        <f t="shared" si="4"/>
        <v>130.36666232678576</v>
      </c>
    </row>
    <row r="58" spans="1:17" x14ac:dyDescent="0.25">
      <c r="A58">
        <f>Input!G59</f>
        <v>184</v>
      </c>
      <c r="B58">
        <f t="shared" si="1"/>
        <v>55</v>
      </c>
      <c r="C58">
        <f t="shared" si="10"/>
        <v>-5.2066402652157793</v>
      </c>
      <c r="D58" s="4">
        <f>Input!I59</f>
        <v>4154.878521857142</v>
      </c>
      <c r="E58">
        <f t="shared" si="2"/>
        <v>1197.3070854285706</v>
      </c>
      <c r="F58">
        <f t="shared" si="9"/>
        <v>2032.4262527696262</v>
      </c>
      <c r="G58">
        <f t="shared" si="5"/>
        <v>697424.023660418</v>
      </c>
      <c r="H58">
        <f t="shared" si="3"/>
        <v>1125604.300787145</v>
      </c>
      <c r="M58" s="4">
        <f>Input!J59</f>
        <v>33.939767428571031</v>
      </c>
      <c r="N58">
        <f t="shared" si="6"/>
        <v>30.834657428571063</v>
      </c>
      <c r="O58">
        <f t="shared" si="7"/>
        <v>56.080128579991744</v>
      </c>
      <c r="P58">
        <f t="shared" si="8"/>
        <v>637.3338136572138</v>
      </c>
      <c r="Q58">
        <f t="shared" si="4"/>
        <v>89.205571883805845</v>
      </c>
    </row>
    <row r="59" spans="1:17" x14ac:dyDescent="0.25">
      <c r="A59">
        <f>Input!G60</f>
        <v>185</v>
      </c>
      <c r="B59">
        <f t="shared" si="1"/>
        <v>56</v>
      </c>
      <c r="C59">
        <f t="shared" si="10"/>
        <v>-5.2034558900819912</v>
      </c>
      <c r="D59" s="4">
        <f>Input!I60</f>
        <v>4190.0919671428574</v>
      </c>
      <c r="E59">
        <f t="shared" si="2"/>
        <v>1232.520530714286</v>
      </c>
      <c r="F59">
        <f t="shared" si="9"/>
        <v>2089.4436457438901</v>
      </c>
      <c r="G59">
        <f t="shared" si="5"/>
        <v>734317.22507204011</v>
      </c>
      <c r="H59">
        <f t="shared" si="3"/>
        <v>1249839.9202840419</v>
      </c>
      <c r="M59" s="4">
        <f>Input!J60</f>
        <v>35.213445285715352</v>
      </c>
      <c r="N59">
        <f t="shared" si="6"/>
        <v>32.108335285715384</v>
      </c>
      <c r="O59">
        <f t="shared" si="7"/>
        <v>57.017392974263686</v>
      </c>
      <c r="P59">
        <f t="shared" si="8"/>
        <v>620.46115493142725</v>
      </c>
      <c r="Q59">
        <f t="shared" si="4"/>
        <v>66.768383256214875</v>
      </c>
    </row>
    <row r="60" spans="1:17" x14ac:dyDescent="0.25">
      <c r="A60">
        <f>Input!G61</f>
        <v>186</v>
      </c>
      <c r="B60">
        <f t="shared" si="1"/>
        <v>57</v>
      </c>
      <c r="C60">
        <f t="shared" si="10"/>
        <v>-5.2002715149482031</v>
      </c>
      <c r="D60" s="4">
        <f>Input!I61</f>
        <v>4228.7768087142849</v>
      </c>
      <c r="E60">
        <f t="shared" si="2"/>
        <v>1271.2053722857136</v>
      </c>
      <c r="F60">
        <f t="shared" si="9"/>
        <v>2147.4133797352547</v>
      </c>
      <c r="G60">
        <f t="shared" si="5"/>
        <v>767740.47231869516</v>
      </c>
      <c r="H60">
        <f t="shared" si="3"/>
        <v>1382816.3758333279</v>
      </c>
      <c r="M60" s="4">
        <f>Input!J61</f>
        <v>38.684841571427569</v>
      </c>
      <c r="N60">
        <f t="shared" si="6"/>
        <v>35.579731571427601</v>
      </c>
      <c r="O60">
        <f t="shared" si="7"/>
        <v>57.9697339913644</v>
      </c>
      <c r="P60">
        <f t="shared" si="8"/>
        <v>501.3122083647757</v>
      </c>
      <c r="Q60">
        <f t="shared" si="4"/>
        <v>22.088082376122962</v>
      </c>
    </row>
    <row r="61" spans="1:17" x14ac:dyDescent="0.25">
      <c r="A61">
        <f>Input!G62</f>
        <v>187</v>
      </c>
      <c r="B61">
        <f t="shared" si="1"/>
        <v>58</v>
      </c>
      <c r="C61">
        <f t="shared" si="10"/>
        <v>-5.1970871398144158</v>
      </c>
      <c r="D61" s="4">
        <f>Input!I62</f>
        <v>4269.7093169999998</v>
      </c>
      <c r="E61">
        <f t="shared" si="2"/>
        <v>1312.1378805714285</v>
      </c>
      <c r="F61">
        <f t="shared" si="9"/>
        <v>2206.3507637108187</v>
      </c>
      <c r="G61">
        <f t="shared" si="5"/>
        <v>799616.68037246075</v>
      </c>
      <c r="H61">
        <f t="shared" si="3"/>
        <v>1524902.7180867617</v>
      </c>
      <c r="M61" s="4">
        <f>Input!J62</f>
        <v>40.932508285714903</v>
      </c>
      <c r="N61">
        <f t="shared" si="6"/>
        <v>37.827398285714935</v>
      </c>
      <c r="O61">
        <f t="shared" si="7"/>
        <v>58.937383975564074</v>
      </c>
      <c r="P61">
        <f t="shared" si="8"/>
        <v>445.63149582563545</v>
      </c>
      <c r="Q61">
        <f t="shared" si="4"/>
        <v>6.0129379996785683</v>
      </c>
    </row>
    <row r="62" spans="1:17" x14ac:dyDescent="0.25">
      <c r="A62">
        <f>Input!G63</f>
        <v>188</v>
      </c>
      <c r="B62">
        <f t="shared" si="1"/>
        <v>59</v>
      </c>
      <c r="C62">
        <f t="shared" si="10"/>
        <v>-5.1939027646806277</v>
      </c>
      <c r="D62" s="4">
        <f>Input!I63</f>
        <v>4314.8208204285711</v>
      </c>
      <c r="E62">
        <f t="shared" si="2"/>
        <v>1357.2493839999997</v>
      </c>
      <c r="F62">
        <f t="shared" si="9"/>
        <v>2266.2713423919231</v>
      </c>
      <c r="G62">
        <f t="shared" si="5"/>
        <v>826320.92083868769</v>
      </c>
      <c r="H62">
        <f t="shared" si="3"/>
        <v>1676481.3856571317</v>
      </c>
      <c r="M62" s="4">
        <f>Input!J63</f>
        <v>45.111503428571268</v>
      </c>
      <c r="N62">
        <f t="shared" si="6"/>
        <v>42.0063934285713</v>
      </c>
      <c r="O62">
        <f t="shared" si="7"/>
        <v>59.920578681104288</v>
      </c>
      <c r="P62">
        <f t="shared" si="8"/>
        <v>320.91803326207042</v>
      </c>
      <c r="Q62">
        <f t="shared" si="4"/>
        <v>2.9820657126330263</v>
      </c>
    </row>
    <row r="63" spans="1:17" x14ac:dyDescent="0.25">
      <c r="A63">
        <f>Input!G64</f>
        <v>189</v>
      </c>
      <c r="B63">
        <f t="shared" si="1"/>
        <v>60</v>
      </c>
      <c r="C63">
        <f t="shared" si="10"/>
        <v>-5.1907183895468396</v>
      </c>
      <c r="D63" s="4">
        <f>Input!I64</f>
        <v>4363.3121487142853</v>
      </c>
      <c r="E63">
        <f t="shared" si="2"/>
        <v>1405.7407122857139</v>
      </c>
      <c r="F63">
        <f t="shared" si="9"/>
        <v>2327.1908997113978</v>
      </c>
      <c r="G63">
        <f t="shared" si="5"/>
        <v>849070.44790682802</v>
      </c>
      <c r="H63">
        <f t="shared" si="3"/>
        <v>1837948.6567297024</v>
      </c>
      <c r="M63" s="4">
        <f>Input!J64</f>
        <v>48.491328285714189</v>
      </c>
      <c r="N63">
        <f t="shared" si="6"/>
        <v>45.386218285714222</v>
      </c>
      <c r="O63">
        <f t="shared" si="7"/>
        <v>60.919557319474805</v>
      </c>
      <c r="P63">
        <f t="shared" si="8"/>
        <v>241.28462153775018</v>
      </c>
      <c r="Q63">
        <f t="shared" si="4"/>
        <v>26.078290122544431</v>
      </c>
    </row>
    <row r="64" spans="1:17" x14ac:dyDescent="0.25">
      <c r="A64">
        <f>Input!G65</f>
        <v>190</v>
      </c>
      <c r="B64">
        <f t="shared" si="1"/>
        <v>61</v>
      </c>
      <c r="C64">
        <f t="shared" si="10"/>
        <v>-5.1875340144130515</v>
      </c>
      <c r="D64" s="4">
        <f>Input!I65</f>
        <v>4413.6515585714287</v>
      </c>
      <c r="E64">
        <f t="shared" si="2"/>
        <v>1456.0801221428574</v>
      </c>
      <c r="F64">
        <f t="shared" si="9"/>
        <v>2389.1254623187024</v>
      </c>
      <c r="G64">
        <f t="shared" si="5"/>
        <v>870573.60682385834</v>
      </c>
      <c r="H64">
        <f t="shared" si="3"/>
        <v>2009715.1152398733</v>
      </c>
      <c r="M64" s="4">
        <f>Input!J65</f>
        <v>50.339409857143437</v>
      </c>
      <c r="N64">
        <f t="shared" si="6"/>
        <v>47.234299857143469</v>
      </c>
      <c r="O64">
        <f t="shared" si="7"/>
        <v>61.934562607304443</v>
      </c>
      <c r="P64">
        <f t="shared" si="8"/>
        <v>216.09772492377027</v>
      </c>
      <c r="Q64">
        <f t="shared" si="4"/>
        <v>48.368857643078314</v>
      </c>
    </row>
    <row r="65" spans="1:17" x14ac:dyDescent="0.25">
      <c r="A65">
        <f>Input!G66</f>
        <v>191</v>
      </c>
      <c r="B65">
        <f t="shared" si="1"/>
        <v>62</v>
      </c>
      <c r="C65">
        <f t="shared" si="10"/>
        <v>-5.1843496392792634</v>
      </c>
      <c r="D65" s="4">
        <f>Input!I66</f>
        <v>4468.3697561428571</v>
      </c>
      <c r="E65">
        <f t="shared" si="2"/>
        <v>1510.7983197142858</v>
      </c>
      <c r="F65">
        <f t="shared" si="9"/>
        <v>2452.091303133574</v>
      </c>
      <c r="G65">
        <f t="shared" si="5"/>
        <v>886032.48063438444</v>
      </c>
      <c r="H65">
        <f t="shared" si="3"/>
        <v>2192206.1320712548</v>
      </c>
      <c r="M65" s="4">
        <f>Input!J66</f>
        <v>54.718197571428391</v>
      </c>
      <c r="N65">
        <f t="shared" si="6"/>
        <v>51.613087571428423</v>
      </c>
      <c r="O65">
        <f t="shared" si="7"/>
        <v>62.965840814871804</v>
      </c>
      <c r="P65">
        <f t="shared" si="8"/>
        <v>128.88500620651419</v>
      </c>
      <c r="Q65">
        <f t="shared" si="4"/>
        <v>128.44958243155511</v>
      </c>
    </row>
    <row r="66" spans="1:17" x14ac:dyDescent="0.25">
      <c r="A66">
        <f>Input!G67</f>
        <v>192</v>
      </c>
      <c r="B66">
        <f t="shared" si="1"/>
        <v>63</v>
      </c>
      <c r="C66">
        <f t="shared" si="10"/>
        <v>-5.1811652641454753</v>
      </c>
      <c r="D66" s="4">
        <f>Input!I67</f>
        <v>4527.8913007142855</v>
      </c>
      <c r="E66">
        <f t="shared" si="2"/>
        <v>1570.3198642857142</v>
      </c>
      <c r="F66">
        <f t="shared" si="9"/>
        <v>2516.1049449488146</v>
      </c>
      <c r="G66">
        <f t="shared" si="5"/>
        <v>894509.41880490736</v>
      </c>
      <c r="H66">
        <f t="shared" si="3"/>
        <v>2385862.3617421309</v>
      </c>
      <c r="M66" s="4">
        <f>Input!J67</f>
        <v>59.521544571428421</v>
      </c>
      <c r="N66">
        <f t="shared" si="6"/>
        <v>56.416434571428454</v>
      </c>
      <c r="O66">
        <f t="shared" si="7"/>
        <v>64.013641815240803</v>
      </c>
      <c r="P66">
        <f t="shared" si="8"/>
        <v>57.71755790543483</v>
      </c>
      <c r="Q66">
        <f t="shared" si="4"/>
        <v>260.39976775154906</v>
      </c>
    </row>
    <row r="67" spans="1:17" x14ac:dyDescent="0.25">
      <c r="A67">
        <f>Input!G68</f>
        <v>193</v>
      </c>
      <c r="B67">
        <f t="shared" si="1"/>
        <v>64</v>
      </c>
      <c r="C67">
        <f t="shared" ref="C67:C84" si="11">((B67-$Y$3)/$Z$3)</f>
        <v>-5.1779808890116872</v>
      </c>
      <c r="D67" s="4">
        <f>Input!I68</f>
        <v>4588.7614451428572</v>
      </c>
      <c r="E67">
        <f t="shared" si="2"/>
        <v>1631.1900087142858</v>
      </c>
      <c r="F67">
        <f t="shared" si="9"/>
        <v>2581.1831640828468</v>
      </c>
      <c r="G67">
        <f t="shared" si="5"/>
        <v>902486.99524711492</v>
      </c>
      <c r="H67">
        <f t="shared" si="3"/>
        <v>2591140.2550624274</v>
      </c>
      <c r="M67" s="4">
        <f>Input!J68</f>
        <v>60.870144428571621</v>
      </c>
      <c r="N67">
        <f t="shared" si="6"/>
        <v>57.765034428571653</v>
      </c>
      <c r="O67">
        <f t="shared" si="7"/>
        <v>65.078219134032437</v>
      </c>
      <c r="P67">
        <f t="shared" si="8"/>
        <v>53.482670536185545</v>
      </c>
      <c r="Q67">
        <f t="shared" si="4"/>
        <v>305.74295029489735</v>
      </c>
    </row>
    <row r="68" spans="1:17" x14ac:dyDescent="0.25">
      <c r="A68">
        <f>Input!G69</f>
        <v>194</v>
      </c>
      <c r="B68">
        <f t="shared" ref="B68:B84" si="12">A68-$A$3</f>
        <v>65</v>
      </c>
      <c r="C68">
        <f t="shared" si="11"/>
        <v>-5.1747965138778991</v>
      </c>
      <c r="D68" s="4">
        <f>Input!I69</f>
        <v>4653.8189094285708</v>
      </c>
      <c r="E68">
        <f t="shared" ref="E68:E84" si="13">D68-$D$3</f>
        <v>1696.2474729999994</v>
      </c>
      <c r="F68">
        <f t="shared" si="9"/>
        <v>2647.3429940826841</v>
      </c>
      <c r="G68">
        <f t="shared" si="5"/>
        <v>904582.69022354344</v>
      </c>
      <c r="H68">
        <f t="shared" ref="H68:H84" si="14">(F68-$I$4)^2</f>
        <v>2808512.5882578683</v>
      </c>
      <c r="M68" s="4">
        <f>Input!J69</f>
        <v>65.05746428571365</v>
      </c>
      <c r="N68">
        <f t="shared" si="6"/>
        <v>61.952354285713682</v>
      </c>
      <c r="O68">
        <f t="shared" si="7"/>
        <v>66.159829999837157</v>
      </c>
      <c r="P68">
        <f t="shared" si="8"/>
        <v>17.702851884938852</v>
      </c>
      <c r="Q68">
        <f t="shared" ref="Q68:Q84" si="15">(N68-$R$4)^2</f>
        <v>469.7114180894896</v>
      </c>
    </row>
    <row r="69" spans="1:17" x14ac:dyDescent="0.25">
      <c r="A69">
        <f>Input!G70</f>
        <v>195</v>
      </c>
      <c r="B69">
        <f t="shared" si="12"/>
        <v>66</v>
      </c>
      <c r="C69">
        <f t="shared" si="11"/>
        <v>-5.171612138744111</v>
      </c>
      <c r="D69" s="4">
        <f>Input!I70</f>
        <v>4722.3311208571422</v>
      </c>
      <c r="E69">
        <f t="shared" si="13"/>
        <v>1764.7596844285708</v>
      </c>
      <c r="F69">
        <f t="shared" si="9"/>
        <v>2714.6017294779608</v>
      </c>
      <c r="G69">
        <f t="shared" ref="G69:G84" si="16">(E69-F69)^2</f>
        <v>902199.91054360743</v>
      </c>
      <c r="H69">
        <f t="shared" si="14"/>
        <v>3038469.0090730079</v>
      </c>
      <c r="M69" s="4">
        <f>Input!J70</f>
        <v>68.512211428571391</v>
      </c>
      <c r="N69">
        <f t="shared" ref="N69:N84" si="17">M69-$M$3</f>
        <v>65.407101428571423</v>
      </c>
      <c r="O69">
        <f t="shared" ref="O69:O84" si="18">$X$3*((1/$Z$3)*(1/SQRT(2*PI()))*EXP(-1*C69*C69/2))</f>
        <v>67.258735395276872</v>
      </c>
      <c r="P69">
        <f t="shared" ref="P69:P84" si="19">(N69-O69)^2</f>
        <v>3.4285483466573581</v>
      </c>
      <c r="Q69">
        <f t="shared" si="15"/>
        <v>631.39496829637778</v>
      </c>
    </row>
    <row r="70" spans="1:17" x14ac:dyDescent="0.25">
      <c r="A70">
        <f>Input!G71</f>
        <v>196</v>
      </c>
      <c r="B70">
        <f t="shared" si="12"/>
        <v>67</v>
      </c>
      <c r="C70">
        <f t="shared" si="11"/>
        <v>-5.1684277636103229</v>
      </c>
      <c r="D70" s="4">
        <f>Input!I71</f>
        <v>4794.1898581428568</v>
      </c>
      <c r="E70">
        <f t="shared" si="13"/>
        <v>1836.6184217142854</v>
      </c>
      <c r="F70">
        <f t="shared" ref="F70:F84" si="20">F69+O70</f>
        <v>2782.9769295866849</v>
      </c>
      <c r="G70">
        <f t="shared" si="16"/>
        <v>895594.42542247451</v>
      </c>
      <c r="H70">
        <f t="shared" si="14"/>
        <v>3281516.6003802605</v>
      </c>
      <c r="M70" s="4">
        <f>Input!J71</f>
        <v>71.858737285714597</v>
      </c>
      <c r="N70">
        <f t="shared" si="17"/>
        <v>68.753627285714629</v>
      </c>
      <c r="O70">
        <f t="shared" si="18"/>
        <v>68.375200108724286</v>
      </c>
      <c r="P70">
        <f t="shared" si="19"/>
        <v>0.14320712828488014</v>
      </c>
      <c r="Q70">
        <f t="shared" si="15"/>
        <v>810.77435493595556</v>
      </c>
    </row>
    <row r="71" spans="1:17" x14ac:dyDescent="0.25">
      <c r="A71">
        <f>Input!G72</f>
        <v>197</v>
      </c>
      <c r="B71">
        <f t="shared" si="12"/>
        <v>68</v>
      </c>
      <c r="C71">
        <f t="shared" si="11"/>
        <v>-5.1652433884765347</v>
      </c>
      <c r="D71" s="4">
        <f>Input!I72</f>
        <v>4873.7905585714279</v>
      </c>
      <c r="E71">
        <f t="shared" si="13"/>
        <v>1916.2191221428566</v>
      </c>
      <c r="F71">
        <f t="shared" si="20"/>
        <v>2852.4864223733712</v>
      </c>
      <c r="G71">
        <f t="shared" si="16"/>
        <v>876596.45748093654</v>
      </c>
      <c r="H71">
        <f t="shared" si="14"/>
        <v>3538180.4618379292</v>
      </c>
      <c r="M71" s="4">
        <f>Input!J72</f>
        <v>79.600700428571145</v>
      </c>
      <c r="N71">
        <f t="shared" si="17"/>
        <v>76.495590428571177</v>
      </c>
      <c r="O71">
        <f t="shared" si="18"/>
        <v>69.50949278668638</v>
      </c>
      <c r="P71">
        <f t="shared" si="19"/>
        <v>48.805560261948322</v>
      </c>
      <c r="Q71">
        <f t="shared" si="15"/>
        <v>1311.603209377256</v>
      </c>
    </row>
    <row r="72" spans="1:17" x14ac:dyDescent="0.25">
      <c r="A72">
        <f>Input!G73</f>
        <v>198</v>
      </c>
      <c r="B72">
        <f t="shared" si="12"/>
        <v>69</v>
      </c>
      <c r="C72">
        <f t="shared" si="11"/>
        <v>-5.1620590133427475</v>
      </c>
      <c r="D72" s="4">
        <f>Input!I73</f>
        <v>4959.2518418571426</v>
      </c>
      <c r="E72">
        <f t="shared" si="13"/>
        <v>2001.6804054285712</v>
      </c>
      <c r="F72">
        <f t="shared" si="20"/>
        <v>2923.148308360232</v>
      </c>
      <c r="G72">
        <f t="shared" si="16"/>
        <v>849103.09613327263</v>
      </c>
      <c r="H72">
        <f t="shared" si="14"/>
        <v>3809004.310156601</v>
      </c>
      <c r="M72" s="4">
        <f>Input!J73</f>
        <v>85.461283285714671</v>
      </c>
      <c r="N72">
        <f t="shared" si="17"/>
        <v>82.356173285714704</v>
      </c>
      <c r="O72">
        <f t="shared" si="18"/>
        <v>70.661885986860909</v>
      </c>
      <c r="P72">
        <f t="shared" si="19"/>
        <v>136.75635542813316</v>
      </c>
      <c r="Q72">
        <f t="shared" si="15"/>
        <v>1770.4441151519857</v>
      </c>
    </row>
    <row r="73" spans="1:17" x14ac:dyDescent="0.25">
      <c r="A73">
        <f>Input!G74</f>
        <v>199</v>
      </c>
      <c r="B73">
        <f t="shared" si="12"/>
        <v>70</v>
      </c>
      <c r="C73">
        <f t="shared" si="11"/>
        <v>-5.1588746382089594</v>
      </c>
      <c r="D73" s="4">
        <f>Input!I74</f>
        <v>5050.1741228571427</v>
      </c>
      <c r="E73">
        <f t="shared" si="13"/>
        <v>2092.6026864285714</v>
      </c>
      <c r="F73">
        <f t="shared" si="20"/>
        <v>2994.9809645921059</v>
      </c>
      <c r="G73">
        <f t="shared" si="16"/>
        <v>814286.55690138531</v>
      </c>
      <c r="H73">
        <f t="shared" si="14"/>
        <v>4094551.0985501008</v>
      </c>
      <c r="M73" s="4">
        <f>Input!J74</f>
        <v>90.922281000000112</v>
      </c>
      <c r="N73">
        <f t="shared" si="17"/>
        <v>87.817171000000144</v>
      </c>
      <c r="O73">
        <f t="shared" si="18"/>
        <v>71.832656231874068</v>
      </c>
      <c r="P73">
        <f t="shared" si="19"/>
        <v>255.50471237244059</v>
      </c>
      <c r="Q73">
        <f t="shared" si="15"/>
        <v>2259.8275434045572</v>
      </c>
    </row>
    <row r="74" spans="1:17" x14ac:dyDescent="0.25">
      <c r="A74">
        <f>Input!G75</f>
        <v>200</v>
      </c>
      <c r="B74">
        <f t="shared" si="12"/>
        <v>71</v>
      </c>
      <c r="C74">
        <f t="shared" si="11"/>
        <v>-5.1556902630751713</v>
      </c>
      <c r="D74" s="4">
        <f>Input!I75</f>
        <v>5147.3981954285719</v>
      </c>
      <c r="E74">
        <f t="shared" si="13"/>
        <v>2189.8267590000005</v>
      </c>
      <c r="F74">
        <f t="shared" si="20"/>
        <v>3068.0030486558103</v>
      </c>
      <c r="G74">
        <f t="shared" si="16"/>
        <v>771193.59571364475</v>
      </c>
      <c r="H74">
        <f t="shared" si="14"/>
        <v>4395403.6559645217</v>
      </c>
      <c r="M74" s="4">
        <f>Input!J75</f>
        <v>97.224072571429133</v>
      </c>
      <c r="N74">
        <f t="shared" si="17"/>
        <v>94.118962571429165</v>
      </c>
      <c r="O74">
        <f t="shared" si="18"/>
        <v>73.022084063704398</v>
      </c>
      <c r="P74">
        <f t="shared" si="19"/>
        <v>445.07828276969923</v>
      </c>
      <c r="Q74">
        <f t="shared" si="15"/>
        <v>2898.6847618696615</v>
      </c>
    </row>
    <row r="75" spans="1:17" x14ac:dyDescent="0.25">
      <c r="A75">
        <f>Input!G76</f>
        <v>201</v>
      </c>
      <c r="B75">
        <f t="shared" si="12"/>
        <v>72</v>
      </c>
      <c r="C75">
        <f t="shared" si="11"/>
        <v>-5.1525058879413832</v>
      </c>
      <c r="D75" s="4">
        <f>Input!I76</f>
        <v>5252.256010142858</v>
      </c>
      <c r="E75">
        <f t="shared" si="13"/>
        <v>2294.6845737142867</v>
      </c>
      <c r="F75">
        <f t="shared" si="20"/>
        <v>3142.233502754616</v>
      </c>
      <c r="G75">
        <f t="shared" si="16"/>
        <v>718339.18711740919</v>
      </c>
      <c r="H75">
        <f t="shared" si="14"/>
        <v>4712165.3466966758</v>
      </c>
      <c r="M75" s="4">
        <f>Input!J76</f>
        <v>104.85781471428618</v>
      </c>
      <c r="N75">
        <f t="shared" si="17"/>
        <v>101.75270471428621</v>
      </c>
      <c r="O75">
        <f t="shared" si="18"/>
        <v>74.230454098805666</v>
      </c>
      <c r="P75">
        <f t="shared" si="19"/>
        <v>757.4742789413192</v>
      </c>
      <c r="Q75">
        <f t="shared" si="15"/>
        <v>3778.9515088939211</v>
      </c>
    </row>
    <row r="76" spans="1:17" x14ac:dyDescent="0.25">
      <c r="A76">
        <f>Input!G77</f>
        <v>202</v>
      </c>
      <c r="B76">
        <f t="shared" si="12"/>
        <v>73</v>
      </c>
      <c r="C76">
        <f t="shared" si="11"/>
        <v>-5.1493215128075951</v>
      </c>
      <c r="D76" s="4">
        <f>Input!I77</f>
        <v>5364.3230077142862</v>
      </c>
      <c r="E76">
        <f t="shared" si="13"/>
        <v>2406.7515712857148</v>
      </c>
      <c r="F76">
        <f t="shared" si="20"/>
        <v>3217.6915578385497</v>
      </c>
      <c r="G76">
        <f t="shared" si="16"/>
        <v>657623.66179031192</v>
      </c>
      <c r="H76">
        <f t="shared" si="14"/>
        <v>5045460.7510316763</v>
      </c>
      <c r="M76" s="4">
        <f>Input!J77</f>
        <v>112.06699757142815</v>
      </c>
      <c r="N76">
        <f t="shared" si="17"/>
        <v>108.96188757142818</v>
      </c>
      <c r="O76">
        <f t="shared" si="18"/>
        <v>75.458055083933587</v>
      </c>
      <c r="P76">
        <f t="shared" si="19"/>
        <v>1122.506791350098</v>
      </c>
      <c r="Q76">
        <f t="shared" si="15"/>
        <v>4717.2665761267881</v>
      </c>
    </row>
    <row r="77" spans="1:17" x14ac:dyDescent="0.25">
      <c r="A77">
        <f>Input!G78</f>
        <v>203</v>
      </c>
      <c r="B77">
        <f t="shared" si="12"/>
        <v>74</v>
      </c>
      <c r="C77">
        <f t="shared" si="11"/>
        <v>-5.146137137673807</v>
      </c>
      <c r="D77" s="4">
        <f>Input!I78</f>
        <v>5483.174628857143</v>
      </c>
      <c r="E77">
        <f t="shared" si="13"/>
        <v>2525.6031924285717</v>
      </c>
      <c r="F77">
        <f t="shared" si="20"/>
        <v>3294.396737791235</v>
      </c>
      <c r="G77">
        <f t="shared" si="16"/>
        <v>591043.51539129345</v>
      </c>
      <c r="H77">
        <f t="shared" si="14"/>
        <v>5395936.3675482208</v>
      </c>
      <c r="M77" s="4">
        <f>Input!J78</f>
        <v>118.85162114285686</v>
      </c>
      <c r="N77">
        <f t="shared" si="17"/>
        <v>115.74651114285689</v>
      </c>
      <c r="O77">
        <f t="shared" si="18"/>
        <v>76.705179952685171</v>
      </c>
      <c r="P77">
        <f t="shared" si="19"/>
        <v>1524.2255411006749</v>
      </c>
      <c r="Q77">
        <f t="shared" si="15"/>
        <v>5695.2656104220323</v>
      </c>
    </row>
    <row r="78" spans="1:17" x14ac:dyDescent="0.25">
      <c r="A78">
        <f>Input!G79</f>
        <v>204</v>
      </c>
      <c r="B78">
        <f t="shared" si="12"/>
        <v>75</v>
      </c>
      <c r="C78">
        <f t="shared" si="11"/>
        <v>-5.1429527625400189</v>
      </c>
      <c r="D78" s="4">
        <f>Input!I79</f>
        <v>5608.611081</v>
      </c>
      <c r="E78">
        <f t="shared" si="13"/>
        <v>2651.0396445714287</v>
      </c>
      <c r="F78">
        <f t="shared" si="20"/>
        <v>3372.3688636739944</v>
      </c>
      <c r="G78">
        <f t="shared" si="16"/>
        <v>520315.84233111725</v>
      </c>
      <c r="H78">
        <f t="shared" si="14"/>
        <v>5764261.3377595935</v>
      </c>
      <c r="M78" s="4">
        <f>Input!J79</f>
        <v>125.43645214285698</v>
      </c>
      <c r="N78">
        <f t="shared" si="17"/>
        <v>122.33134214285701</v>
      </c>
      <c r="O78">
        <f t="shared" si="18"/>
        <v>77.972125882759585</v>
      </c>
      <c r="P78">
        <f t="shared" si="19"/>
        <v>1967.7400672100919</v>
      </c>
      <c r="Q78">
        <f t="shared" si="15"/>
        <v>6732.5002756076519</v>
      </c>
    </row>
    <row r="79" spans="1:17" x14ac:dyDescent="0.25">
      <c r="A79">
        <f>Input!G80</f>
        <v>205</v>
      </c>
      <c r="B79">
        <f t="shared" si="12"/>
        <v>76</v>
      </c>
      <c r="C79">
        <f t="shared" si="11"/>
        <v>-5.1397683874062308</v>
      </c>
      <c r="D79" s="4">
        <f>Input!I80</f>
        <v>5740.7322604285719</v>
      </c>
      <c r="E79">
        <f t="shared" si="13"/>
        <v>2783.1608240000005</v>
      </c>
      <c r="F79">
        <f t="shared" si="20"/>
        <v>3451.6280580279436</v>
      </c>
      <c r="G79">
        <f t="shared" si="16"/>
        <v>446848.44296896877</v>
      </c>
      <c r="H79">
        <f t="shared" si="14"/>
        <v>6151128.1937784273</v>
      </c>
      <c r="M79" s="4">
        <f>Input!J80</f>
        <v>132.12117942857185</v>
      </c>
      <c r="N79">
        <f t="shared" si="17"/>
        <v>129.01606942857188</v>
      </c>
      <c r="O79">
        <f t="shared" si="18"/>
        <v>79.259194353949383</v>
      </c>
      <c r="P79">
        <f t="shared" si="19"/>
        <v>2475.7466171915898</v>
      </c>
      <c r="Q79">
        <f t="shared" si="15"/>
        <v>7874.1738620012884</v>
      </c>
    </row>
    <row r="80" spans="1:17" x14ac:dyDescent="0.25">
      <c r="A80">
        <f>Input!G81</f>
        <v>206</v>
      </c>
      <c r="B80">
        <f t="shared" si="12"/>
        <v>77</v>
      </c>
      <c r="C80">
        <f t="shared" si="11"/>
        <v>-5.1365840122724427</v>
      </c>
      <c r="D80" s="4">
        <f>Input!I81</f>
        <v>5879.7296349999988</v>
      </c>
      <c r="E80">
        <f t="shared" si="13"/>
        <v>2922.1581985714274</v>
      </c>
      <c r="F80">
        <f t="shared" si="20"/>
        <v>3532.1947492348118</v>
      </c>
      <c r="G80">
        <f t="shared" si="16"/>
        <v>372144.59314527985</v>
      </c>
      <c r="H80">
        <f t="shared" si="14"/>
        <v>6557253.6297137924</v>
      </c>
      <c r="M80" s="4">
        <f>Input!J81</f>
        <v>138.99737457142692</v>
      </c>
      <c r="N80">
        <f t="shared" si="17"/>
        <v>135.89226457142695</v>
      </c>
      <c r="O80">
        <f t="shared" si="18"/>
        <v>80.566691206868157</v>
      </c>
      <c r="P80">
        <f t="shared" si="19"/>
        <v>3060.9190681171772</v>
      </c>
      <c r="Q80">
        <f t="shared" si="15"/>
        <v>9141.7954779634365</v>
      </c>
    </row>
    <row r="81" spans="1:17" x14ac:dyDescent="0.25">
      <c r="A81">
        <f>Input!G82</f>
        <v>207</v>
      </c>
      <c r="B81">
        <f t="shared" si="12"/>
        <v>78</v>
      </c>
      <c r="C81">
        <f t="shared" si="11"/>
        <v>-5.1333996371386545</v>
      </c>
      <c r="D81" s="4">
        <f>Input!I82</f>
        <v>6028.3087295714286</v>
      </c>
      <c r="E81">
        <f t="shared" si="13"/>
        <v>3070.7372931428572</v>
      </c>
      <c r="F81">
        <f t="shared" si="20"/>
        <v>3614.0896759372395</v>
      </c>
      <c r="G81">
        <f t="shared" si="16"/>
        <v>295231.81188833294</v>
      </c>
      <c r="H81">
        <f t="shared" si="14"/>
        <v>6983379.2975304201</v>
      </c>
      <c r="M81" s="4">
        <f>Input!J82</f>
        <v>148.57909457142978</v>
      </c>
      <c r="N81">
        <f t="shared" si="17"/>
        <v>145.47398457142981</v>
      </c>
      <c r="O81">
        <f t="shared" si="18"/>
        <v>81.894926702427867</v>
      </c>
      <c r="P81">
        <f t="shared" si="19"/>
        <v>4042.296599509898</v>
      </c>
      <c r="Q81">
        <f t="shared" si="15"/>
        <v>11065.873784991229</v>
      </c>
    </row>
    <row r="82" spans="1:17" x14ac:dyDescent="0.25">
      <c r="A82">
        <f>Input!G83</f>
        <v>208</v>
      </c>
      <c r="B82">
        <f t="shared" si="12"/>
        <v>79</v>
      </c>
      <c r="C82">
        <f t="shared" si="11"/>
        <v>-5.1302152620048664</v>
      </c>
      <c r="D82" s="4">
        <f>Input!I83</f>
        <v>6182.6901341428575</v>
      </c>
      <c r="E82">
        <f t="shared" si="13"/>
        <v>3225.1186977142861</v>
      </c>
      <c r="F82">
        <f t="shared" si="20"/>
        <v>3697.3338915193081</v>
      </c>
      <c r="G82">
        <f t="shared" si="16"/>
        <v>222987.18926031445</v>
      </c>
      <c r="H82">
        <f t="shared" si="14"/>
        <v>7430272.6281216396</v>
      </c>
      <c r="M82" s="4">
        <f>Input!J83</f>
        <v>154.3814045714289</v>
      </c>
      <c r="N82">
        <f t="shared" si="17"/>
        <v>151.27629457142893</v>
      </c>
      <c r="O82">
        <f t="shared" si="18"/>
        <v>83.244215582068364</v>
      </c>
      <c r="P82">
        <f t="shared" si="19"/>
        <v>4628.3637716145959</v>
      </c>
      <c r="Q82">
        <f t="shared" si="15"/>
        <v>12320.282285999358</v>
      </c>
    </row>
    <row r="83" spans="1:17" x14ac:dyDescent="0.25">
      <c r="A83">
        <f>Input!G84</f>
        <v>209</v>
      </c>
      <c r="B83">
        <f t="shared" si="12"/>
        <v>80</v>
      </c>
      <c r="C83">
        <f t="shared" si="11"/>
        <v>-5.1270308868710792</v>
      </c>
      <c r="D83" s="4">
        <f>Input!I84</f>
        <v>6343.4482524285713</v>
      </c>
      <c r="E83">
        <f t="shared" si="13"/>
        <v>3385.876816</v>
      </c>
      <c r="F83">
        <f t="shared" si="20"/>
        <v>3781.9487686480616</v>
      </c>
      <c r="G83">
        <f t="shared" si="16"/>
        <v>156872.99167444833</v>
      </c>
      <c r="H83">
        <f t="shared" si="14"/>
        <v>7898727.6783700036</v>
      </c>
      <c r="M83" s="4">
        <f>Input!J84</f>
        <v>160.75811828571386</v>
      </c>
      <c r="N83">
        <f t="shared" si="17"/>
        <v>157.6530082857139</v>
      </c>
      <c r="O83">
        <f t="shared" si="18"/>
        <v>84.614877128753463</v>
      </c>
      <c r="P83">
        <f t="shared" si="19"/>
        <v>5334.5686029013541</v>
      </c>
      <c r="Q83">
        <f t="shared" si="15"/>
        <v>13776.53397662257</v>
      </c>
    </row>
    <row r="84" spans="1:17" x14ac:dyDescent="0.25">
      <c r="A84">
        <f>Input!G85</f>
        <v>210</v>
      </c>
      <c r="B84">
        <f t="shared" si="12"/>
        <v>81</v>
      </c>
      <c r="C84">
        <f t="shared" si="11"/>
        <v>-5.1238465117372911</v>
      </c>
      <c r="D84" s="4">
        <f>Input!I85</f>
        <v>6512.0066067142852</v>
      </c>
      <c r="E84">
        <f t="shared" si="13"/>
        <v>3554.4351702857139</v>
      </c>
      <c r="F84">
        <f t="shared" si="20"/>
        <v>3867.9560038768022</v>
      </c>
      <c r="G84">
        <f t="shared" si="16"/>
        <v>98295.313095650927</v>
      </c>
      <c r="H84">
        <f t="shared" si="14"/>
        <v>8389566.0049927291</v>
      </c>
      <c r="M84" s="4">
        <f>Input!J85</f>
        <v>168.5583542857139</v>
      </c>
      <c r="N84">
        <f t="shared" si="17"/>
        <v>165.45324428571394</v>
      </c>
      <c r="O84">
        <f t="shared" si="18"/>
        <v>86.007235228740711</v>
      </c>
      <c r="P84">
        <f t="shared" si="19"/>
        <v>6311.668355080672</v>
      </c>
      <c r="Q84">
        <f t="shared" si="15"/>
        <v>15668.459357812739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129</v>
      </c>
      <c r="B3">
        <f>A3-$A$3</f>
        <v>0</v>
      </c>
      <c r="C3" s="4">
        <f>Input!I4</f>
        <v>2957.5714364285714</v>
      </c>
      <c r="D3">
        <f>C3-$C$3</f>
        <v>0</v>
      </c>
      <c r="E3">
        <f>N3</f>
        <v>37.63525823980882</v>
      </c>
      <c r="F3">
        <f>(D3-E3)^2</f>
        <v>1416.4126627770977</v>
      </c>
      <c r="G3">
        <f>(E3-$H$4)^2</f>
        <v>14895964.929986056</v>
      </c>
      <c r="H3" s="2" t="s">
        <v>11</v>
      </c>
      <c r="I3" s="23">
        <f>SUM(F3:F167)</f>
        <v>36762968.944550745</v>
      </c>
      <c r="J3">
        <f>1-(I3/I5)</f>
        <v>0.92814268171418268</v>
      </c>
      <c r="L3">
        <f>Input!J4</f>
        <v>3.1051099999999678</v>
      </c>
      <c r="M3">
        <f>L3-$L$3</f>
        <v>0</v>
      </c>
      <c r="N3">
        <f>2*($X$3/PI())*($Z$3/(4*((B3-$Y$3)^2)+$Z$3*$Z$3))</f>
        <v>37.63525823980882</v>
      </c>
      <c r="O3">
        <f>(L3-N3)^2</f>
        <v>1192.3311374631744</v>
      </c>
      <c r="P3">
        <f>(N3-$Q$4)^2</f>
        <v>17.673824495709731</v>
      </c>
      <c r="Q3" s="1" t="s">
        <v>11</v>
      </c>
      <c r="R3" s="23">
        <f>SUM(O3:O167)</f>
        <v>121914.40232552573</v>
      </c>
      <c r="S3" s="5">
        <f>1-(R3/R5)</f>
        <v>-84.160749689136097</v>
      </c>
      <c r="V3">
        <f>COUNT(B3:B194)</f>
        <v>81</v>
      </c>
      <c r="X3">
        <v>2259833805559.1709</v>
      </c>
      <c r="Y3">
        <v>8321102205.6577606</v>
      </c>
      <c r="Z3">
        <v>28512521243.752434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130</v>
      </c>
      <c r="B4">
        <f t="shared" ref="B4:B67" si="0">A4-$A$3</f>
        <v>1</v>
      </c>
      <c r="C4" s="4">
        <f>Input!I5</f>
        <v>2960.9096377142855</v>
      </c>
      <c r="D4">
        <f t="shared" ref="D4:D67" si="1">C4-$C$3</f>
        <v>3.338201285714149</v>
      </c>
      <c r="E4">
        <f>N4+E3</f>
        <v>75.27051648191626</v>
      </c>
      <c r="F4">
        <f t="shared" ref="F4:F67" si="2">(D4-E4)^2</f>
        <v>5174.2579694857695</v>
      </c>
      <c r="G4">
        <f t="shared" ref="G4:G67" si="3">(E4-$H$4)^2</f>
        <v>14606872.593357747</v>
      </c>
      <c r="H4">
        <f>AVERAGE(C3:C167)</f>
        <v>3897.1643655255743</v>
      </c>
      <c r="I4" t="s">
        <v>5</v>
      </c>
      <c r="J4" t="s">
        <v>6</v>
      </c>
      <c r="L4">
        <f>Input!J5</f>
        <v>3.338201285714149</v>
      </c>
      <c r="M4">
        <f t="shared" ref="M4:M67" si="4">L4-$L$3</f>
        <v>0.23309128571418114</v>
      </c>
      <c r="N4">
        <f t="shared" ref="N4:N67" si="5">2*($X$3/PI())*($Z$3/(4*((B4-$Y$3)^2)+$Z$3*$Z$3))</f>
        <v>37.63525824210744</v>
      </c>
      <c r="O4">
        <f t="shared" ref="O4:O67" si="6">(L4-N4)^2</f>
        <v>1176.2881158700854</v>
      </c>
      <c r="P4">
        <f t="shared" ref="P4:P67" si="7">(N4-$Q$4)^2</f>
        <v>17.673824476382819</v>
      </c>
      <c r="Q4">
        <f>AVERAGE(L3:L167)</f>
        <v>41.839283037037035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131</v>
      </c>
      <c r="B5">
        <f t="shared" si="0"/>
        <v>2</v>
      </c>
      <c r="C5" s="4">
        <f>Input!I6</f>
        <v>2964.5392031428573</v>
      </c>
      <c r="D5">
        <f t="shared" si="1"/>
        <v>6.9677667142859718</v>
      </c>
      <c r="E5">
        <f t="shared" ref="E5:E68" si="8">N5+E4</f>
        <v>112.90577472632233</v>
      </c>
      <c r="F5">
        <f t="shared" si="2"/>
        <v>11222.861541558281</v>
      </c>
      <c r="G5">
        <f t="shared" si="3"/>
        <v>14320613.082037941</v>
      </c>
      <c r="I5">
        <f>SUM(G3:G167)</f>
        <v>511610644.83819968</v>
      </c>
      <c r="J5" s="5">
        <f>1-((1-J3)*(V3-1)/(V3-1-1))</f>
        <v>0.92723309540676724</v>
      </c>
      <c r="L5">
        <f>Input!J6</f>
        <v>3.6295654285718228</v>
      </c>
      <c r="M5">
        <f t="shared" si="4"/>
        <v>0.52445542857185501</v>
      </c>
      <c r="N5">
        <f t="shared" si="5"/>
        <v>37.635258244406067</v>
      </c>
      <c r="O5">
        <f t="shared" si="6"/>
        <v>1156.3871438848807</v>
      </c>
      <c r="P5">
        <f t="shared" si="7"/>
        <v>17.673824457055851</v>
      </c>
      <c r="R5">
        <f>SUM(P3:P167)</f>
        <v>1431.5797215331263</v>
      </c>
      <c r="S5" s="5">
        <f>1-((1-S3)*(V3-1)/(V3-1-1))</f>
        <v>-85.238733862416296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132</v>
      </c>
      <c r="B6">
        <f t="shared" si="0"/>
        <v>3</v>
      </c>
      <c r="C6" s="4">
        <f>Input!I7</f>
        <v>2968.3019637142861</v>
      </c>
      <c r="D6">
        <f t="shared" si="1"/>
        <v>10.730527285714743</v>
      </c>
      <c r="E6">
        <f t="shared" si="8"/>
        <v>150.54103297302703</v>
      </c>
      <c r="F6">
        <f t="shared" si="2"/>
        <v>19546.97750054198</v>
      </c>
      <c r="G6">
        <f t="shared" si="3"/>
        <v>14037186.396027155</v>
      </c>
      <c r="L6">
        <f>Input!J7</f>
        <v>3.7627605714287711</v>
      </c>
      <c r="M6">
        <f t="shared" si="4"/>
        <v>0.65765057142880323</v>
      </c>
      <c r="N6">
        <f t="shared" si="5"/>
        <v>37.635258246704694</v>
      </c>
      <c r="O6">
        <f t="shared" si="6"/>
        <v>1147.3460987615729</v>
      </c>
      <c r="P6">
        <f t="shared" si="7"/>
        <v>17.673824437728879</v>
      </c>
      <c r="V6" s="19" t="s">
        <v>17</v>
      </c>
      <c r="W6" s="20">
        <f>SQRT((S5-J5)^2)</f>
        <v>86.165966957823059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133</v>
      </c>
      <c r="B7">
        <f t="shared" si="0"/>
        <v>4</v>
      </c>
      <c r="C7" s="4">
        <f>Input!I8</f>
        <v>2972.5142577142856</v>
      </c>
      <c r="D7">
        <f t="shared" si="1"/>
        <v>14.942821285714217</v>
      </c>
      <c r="E7">
        <f t="shared" si="8"/>
        <v>188.17629122203033</v>
      </c>
      <c r="F7">
        <f t="shared" si="2"/>
        <v>30009.835106176539</v>
      </c>
      <c r="G7">
        <f t="shared" si="3"/>
        <v>13756592.535325913</v>
      </c>
      <c r="L7">
        <f>Input!J8</f>
        <v>4.2122939999994742</v>
      </c>
      <c r="M7">
        <f t="shared" si="4"/>
        <v>1.1071839999995063</v>
      </c>
      <c r="N7">
        <f t="shared" si="5"/>
        <v>37.635258249003314</v>
      </c>
      <c r="O7">
        <f t="shared" si="6"/>
        <v>1117.0945391901889</v>
      </c>
      <c r="P7">
        <f t="shared" si="7"/>
        <v>17.673824418401967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134</v>
      </c>
      <c r="B8">
        <f t="shared" si="0"/>
        <v>5</v>
      </c>
      <c r="C8" s="4">
        <f>Input!I9</f>
        <v>2977.117812142857</v>
      </c>
      <c r="D8">
        <f t="shared" si="1"/>
        <v>19.546375714285659</v>
      </c>
      <c r="E8">
        <f t="shared" si="8"/>
        <v>225.81154947333226</v>
      </c>
      <c r="F8">
        <f t="shared" si="2"/>
        <v>42545.321905849691</v>
      </c>
      <c r="G8">
        <f t="shared" si="3"/>
        <v>13478831.499934727</v>
      </c>
      <c r="L8">
        <f>Input!J9</f>
        <v>4.6035544285714423</v>
      </c>
      <c r="M8">
        <f t="shared" si="4"/>
        <v>1.4984444285714744</v>
      </c>
      <c r="N8">
        <f t="shared" si="5"/>
        <v>37.635258251301941</v>
      </c>
      <c r="O8">
        <f t="shared" si="6"/>
        <v>1091.0934574325886</v>
      </c>
      <c r="P8">
        <f t="shared" si="7"/>
        <v>17.673824399074999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135</v>
      </c>
      <c r="B9">
        <f t="shared" si="0"/>
        <v>6</v>
      </c>
      <c r="C9" s="4">
        <f>Input!I10</f>
        <v>2982.2291728571427</v>
      </c>
      <c r="D9">
        <f t="shared" si="1"/>
        <v>24.657736428571297</v>
      </c>
      <c r="E9">
        <f t="shared" si="8"/>
        <v>263.44680772693283</v>
      </c>
      <c r="F9">
        <f t="shared" si="2"/>
        <v>57020.220571533988</v>
      </c>
      <c r="G9">
        <f t="shared" si="3"/>
        <v>13203903.289854122</v>
      </c>
      <c r="L9">
        <f>Input!J10</f>
        <v>5.1113607142856381</v>
      </c>
      <c r="M9">
        <f t="shared" si="4"/>
        <v>2.0062507142856703</v>
      </c>
      <c r="N9">
        <f t="shared" si="5"/>
        <v>37.635258253600576</v>
      </c>
      <c r="O9">
        <f t="shared" si="6"/>
        <v>1057.8039111478563</v>
      </c>
      <c r="P9">
        <f t="shared" si="7"/>
        <v>17.67382437974797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136</v>
      </c>
      <c r="B10">
        <f t="shared" si="0"/>
        <v>7</v>
      </c>
      <c r="C10" s="4">
        <f>Input!I11</f>
        <v>2987.7234691428575</v>
      </c>
      <c r="D10">
        <f t="shared" si="1"/>
        <v>30.152032714286179</v>
      </c>
      <c r="E10">
        <f t="shared" si="8"/>
        <v>301.08206598283203</v>
      </c>
      <c r="F10">
        <f t="shared" si="2"/>
        <v>73403.082926895368</v>
      </c>
      <c r="G10">
        <f t="shared" si="3"/>
        <v>12931807.905084619</v>
      </c>
      <c r="L10">
        <f>Input!J11</f>
        <v>5.4942962857148814</v>
      </c>
      <c r="M10">
        <f t="shared" si="4"/>
        <v>2.3891862857149135</v>
      </c>
      <c r="N10">
        <f t="shared" si="5"/>
        <v>37.635258255899203</v>
      </c>
      <c r="O10">
        <f t="shared" si="6"/>
        <v>1033.0414363688349</v>
      </c>
      <c r="P10">
        <f t="shared" si="7"/>
        <v>17.673824360420998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137</v>
      </c>
      <c r="B11">
        <f t="shared" si="0"/>
        <v>8</v>
      </c>
      <c r="C11" s="4">
        <f>Input!I12</f>
        <v>2993.5757272857145</v>
      </c>
      <c r="D11">
        <f t="shared" si="1"/>
        <v>36.004290857143133</v>
      </c>
      <c r="E11">
        <f t="shared" si="8"/>
        <v>338.71732424102987</v>
      </c>
      <c r="F11">
        <f t="shared" si="2"/>
        <v>91635.180580474131</v>
      </c>
      <c r="G11">
        <f t="shared" si="3"/>
        <v>12662545.345626729</v>
      </c>
      <c r="L11">
        <f>Input!J12</f>
        <v>5.8522581428569538</v>
      </c>
      <c r="M11">
        <f t="shared" si="4"/>
        <v>2.7471481428569859</v>
      </c>
      <c r="N11">
        <f t="shared" si="5"/>
        <v>37.63525825819783</v>
      </c>
      <c r="O11">
        <f t="shared" si="6"/>
        <v>1010.1590963317582</v>
      </c>
      <c r="P11">
        <f t="shared" si="7"/>
        <v>17.673824341094029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138</v>
      </c>
      <c r="B12">
        <f t="shared" si="0"/>
        <v>9</v>
      </c>
      <c r="C12" s="4">
        <f>Input!I13</f>
        <v>3000.3770002857141</v>
      </c>
      <c r="D12">
        <f t="shared" si="1"/>
        <v>42.805563857142715</v>
      </c>
      <c r="E12">
        <f t="shared" si="8"/>
        <v>376.35258250152634</v>
      </c>
      <c r="F12">
        <f t="shared" si="2"/>
        <v>111253.6136465568</v>
      </c>
      <c r="G12">
        <f t="shared" si="3"/>
        <v>12396115.611480976</v>
      </c>
      <c r="L12">
        <f>Input!J13</f>
        <v>6.8012729999995827</v>
      </c>
      <c r="M12">
        <f t="shared" si="4"/>
        <v>3.6961629999996148</v>
      </c>
      <c r="N12">
        <f t="shared" si="5"/>
        <v>37.635258260496457</v>
      </c>
      <c r="O12">
        <f t="shared" si="6"/>
        <v>950.73464704453852</v>
      </c>
      <c r="P12">
        <f t="shared" si="7"/>
        <v>17.673824321767057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139</v>
      </c>
      <c r="B13">
        <f t="shared" si="0"/>
        <v>10</v>
      </c>
      <c r="C13" s="4">
        <f>Input!I14</f>
        <v>3008.0939892857141</v>
      </c>
      <c r="D13">
        <f t="shared" si="1"/>
        <v>50.522552857142728</v>
      </c>
      <c r="E13">
        <f t="shared" si="8"/>
        <v>413.98784076432139</v>
      </c>
      <c r="F13">
        <f t="shared" si="2"/>
        <v>132107.01551344828</v>
      </c>
      <c r="G13">
        <f t="shared" si="3"/>
        <v>12132518.70264788</v>
      </c>
      <c r="L13">
        <f>Input!J14</f>
        <v>7.7169890000000123</v>
      </c>
      <c r="M13">
        <f t="shared" si="4"/>
        <v>4.6118790000000445</v>
      </c>
      <c r="N13">
        <f t="shared" si="5"/>
        <v>37.635258262795077</v>
      </c>
      <c r="O13">
        <f t="shared" si="6"/>
        <v>895.10283568110788</v>
      </c>
      <c r="P13">
        <f t="shared" si="7"/>
        <v>17.673824302440146</v>
      </c>
      <c r="S13" t="s">
        <v>23</v>
      </c>
      <c r="T13">
        <f>_Ac*0.8413</f>
        <v>25676.664365058183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140</v>
      </c>
      <c r="B14">
        <f t="shared" si="0"/>
        <v>11</v>
      </c>
      <c r="C14" s="4">
        <f>Input!I15</f>
        <v>3016.3271091428574</v>
      </c>
      <c r="D14">
        <f t="shared" si="1"/>
        <v>58.755672714285993</v>
      </c>
      <c r="E14">
        <f t="shared" si="8"/>
        <v>451.62309902941507</v>
      </c>
      <c r="F14">
        <f t="shared" si="2"/>
        <v>154344.81465947337</v>
      </c>
      <c r="G14">
        <f t="shared" si="3"/>
        <v>11871754.619127955</v>
      </c>
      <c r="L14">
        <f>Input!J15</f>
        <v>8.2331198571432651</v>
      </c>
      <c r="M14">
        <f t="shared" si="4"/>
        <v>5.1280098571432973</v>
      </c>
      <c r="N14">
        <f t="shared" si="5"/>
        <v>37.635258265093704</v>
      </c>
      <c r="O14">
        <f t="shared" si="6"/>
        <v>864.48574296027437</v>
      </c>
      <c r="P14">
        <f t="shared" si="7"/>
        <v>17.673824283113177</v>
      </c>
      <c r="S14" t="s">
        <v>24</v>
      </c>
      <c r="T14">
        <f>_Ac*0.9772</f>
        <v>29824.362792743199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141</v>
      </c>
      <c r="B15">
        <f t="shared" si="0"/>
        <v>12</v>
      </c>
      <c r="C15" s="4">
        <f>Input!I16</f>
        <v>3025.0930092857147</v>
      </c>
      <c r="D15">
        <f t="shared" si="1"/>
        <v>67.521572857143383</v>
      </c>
      <c r="E15">
        <f t="shared" si="8"/>
        <v>489.25835729680739</v>
      </c>
      <c r="F15">
        <f t="shared" si="2"/>
        <v>177861.91534950762</v>
      </c>
      <c r="G15">
        <f t="shared" si="3"/>
        <v>11613823.360921729</v>
      </c>
      <c r="L15">
        <f>Input!J16</f>
        <v>8.7659001428573902</v>
      </c>
      <c r="M15">
        <f t="shared" si="4"/>
        <v>5.6607901428574223</v>
      </c>
      <c r="N15">
        <f t="shared" si="5"/>
        <v>37.635258267392331</v>
      </c>
      <c r="O15">
        <f t="shared" si="6"/>
        <v>833.4398385226516</v>
      </c>
      <c r="P15">
        <f t="shared" si="7"/>
        <v>17.673824263786205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142</v>
      </c>
      <c r="B16">
        <f t="shared" si="0"/>
        <v>13</v>
      </c>
      <c r="C16" s="4">
        <f>Input!I17</f>
        <v>3034.5914822857148</v>
      </c>
      <c r="D16">
        <f t="shared" si="1"/>
        <v>77.020045857143487</v>
      </c>
      <c r="E16">
        <f t="shared" si="8"/>
        <v>526.89361556649828</v>
      </c>
      <c r="F16">
        <f t="shared" si="2"/>
        <v>202386.2287230377</v>
      </c>
      <c r="G16">
        <f t="shared" si="3"/>
        <v>11358724.928029712</v>
      </c>
      <c r="L16">
        <f>Input!J17</f>
        <v>9.4984730000001036</v>
      </c>
      <c r="M16">
        <f t="shared" si="4"/>
        <v>6.3933630000001358</v>
      </c>
      <c r="N16">
        <f t="shared" si="5"/>
        <v>37.635258269690951</v>
      </c>
      <c r="O16">
        <f t="shared" si="6"/>
        <v>791.67868531269187</v>
      </c>
      <c r="P16">
        <f t="shared" si="7"/>
        <v>17.673824244459297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143</v>
      </c>
      <c r="B17">
        <f t="shared" si="0"/>
        <v>14</v>
      </c>
      <c r="C17" s="4">
        <f>Input!I18</f>
        <v>3044.1732022857145</v>
      </c>
      <c r="D17">
        <f t="shared" si="1"/>
        <v>86.601765857143164</v>
      </c>
      <c r="E17">
        <f t="shared" si="8"/>
        <v>564.52887383848793</v>
      </c>
      <c r="F17">
        <f t="shared" si="2"/>
        <v>228414.32054341197</v>
      </c>
      <c r="G17">
        <f t="shared" si="3"/>
        <v>11106459.320452427</v>
      </c>
      <c r="L17">
        <f>Input!J18</f>
        <v>9.5817199999996774</v>
      </c>
      <c r="M17">
        <f t="shared" si="4"/>
        <v>6.4766099999997095</v>
      </c>
      <c r="N17">
        <f t="shared" si="5"/>
        <v>37.635258271989585</v>
      </c>
      <c r="O17">
        <f t="shared" si="6"/>
        <v>787.00100957800248</v>
      </c>
      <c r="P17">
        <f t="shared" si="7"/>
        <v>17.673824225132265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144</v>
      </c>
      <c r="B18">
        <f t="shared" si="0"/>
        <v>15</v>
      </c>
      <c r="C18" s="4">
        <f>Input!I19</f>
        <v>3054.8288075714286</v>
      </c>
      <c r="D18">
        <f t="shared" si="1"/>
        <v>97.25737114285721</v>
      </c>
      <c r="E18">
        <f t="shared" si="8"/>
        <v>602.16413211277609</v>
      </c>
      <c r="F18">
        <f t="shared" si="2"/>
        <v>254930.83727313479</v>
      </c>
      <c r="G18">
        <f t="shared" si="3"/>
        <v>10857026.538190397</v>
      </c>
      <c r="L18">
        <f>Input!J19</f>
        <v>10.655605285714046</v>
      </c>
      <c r="M18">
        <f t="shared" si="4"/>
        <v>7.5504952857140779</v>
      </c>
      <c r="N18">
        <f t="shared" si="5"/>
        <v>37.635258274288212</v>
      </c>
      <c r="O18">
        <f t="shared" si="6"/>
        <v>727.90167538387891</v>
      </c>
      <c r="P18">
        <f t="shared" si="7"/>
        <v>17.673824205805296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145</v>
      </c>
      <c r="B19">
        <f t="shared" si="0"/>
        <v>16</v>
      </c>
      <c r="C19" s="4">
        <f>Input!I20</f>
        <v>3065.1597497142861</v>
      </c>
      <c r="D19">
        <f t="shared" si="1"/>
        <v>107.58831328571478</v>
      </c>
      <c r="E19">
        <f t="shared" si="8"/>
        <v>639.79939038936288</v>
      </c>
      <c r="F19">
        <f t="shared" si="2"/>
        <v>283248.63059182529</v>
      </c>
      <c r="G19">
        <f t="shared" si="3"/>
        <v>10610426.581244132</v>
      </c>
      <c r="L19">
        <f>Input!J20</f>
        <v>10.330942142857566</v>
      </c>
      <c r="M19">
        <f t="shared" si="4"/>
        <v>7.2258321428575982</v>
      </c>
      <c r="N19">
        <f t="shared" si="5"/>
        <v>37.635258276586839</v>
      </c>
      <c r="O19">
        <f t="shared" si="6"/>
        <v>745.52567953062862</v>
      </c>
      <c r="P19">
        <f t="shared" si="7"/>
        <v>17.673824186478324</v>
      </c>
    </row>
    <row r="20" spans="1:35" x14ac:dyDescent="0.25">
      <c r="A20">
        <f>Input!G21</f>
        <v>146</v>
      </c>
      <c r="B20">
        <f t="shared" si="0"/>
        <v>17</v>
      </c>
      <c r="C20" s="4">
        <f>Input!I21</f>
        <v>3075.9901734285718</v>
      </c>
      <c r="D20">
        <f t="shared" si="1"/>
        <v>118.41873700000042</v>
      </c>
      <c r="E20">
        <f t="shared" si="8"/>
        <v>677.43464866824831</v>
      </c>
      <c r="F20">
        <f t="shared" si="2"/>
        <v>312498.78949828231</v>
      </c>
      <c r="G20">
        <f t="shared" si="3"/>
        <v>10366659.449614156</v>
      </c>
      <c r="L20">
        <f>Input!J21</f>
        <v>10.830423714285644</v>
      </c>
      <c r="M20">
        <f t="shared" si="4"/>
        <v>7.7253137142856758</v>
      </c>
      <c r="N20">
        <f t="shared" si="5"/>
        <v>37.635258278885466</v>
      </c>
      <c r="O20">
        <f t="shared" si="6"/>
        <v>718.49915603556531</v>
      </c>
      <c r="P20">
        <f t="shared" si="7"/>
        <v>17.673824167151356</v>
      </c>
    </row>
    <row r="21" spans="1:35" x14ac:dyDescent="0.25">
      <c r="A21">
        <f>Input!G22</f>
        <v>147</v>
      </c>
      <c r="B21">
        <f t="shared" si="0"/>
        <v>18</v>
      </c>
      <c r="C21" s="4">
        <f>Input!I22</f>
        <v>3087.4782478571433</v>
      </c>
      <c r="D21">
        <f t="shared" si="1"/>
        <v>129.90681142857193</v>
      </c>
      <c r="E21">
        <f t="shared" si="8"/>
        <v>715.06990694943238</v>
      </c>
      <c r="F21">
        <f t="shared" si="2"/>
        <v>342415.84835955565</v>
      </c>
      <c r="G21">
        <f t="shared" si="3"/>
        <v>10125725.143300988</v>
      </c>
      <c r="L21">
        <f>Input!J22</f>
        <v>11.488074428571508</v>
      </c>
      <c r="M21">
        <f t="shared" si="4"/>
        <v>8.3829644285715403</v>
      </c>
      <c r="N21">
        <f t="shared" si="5"/>
        <v>37.635258281184093</v>
      </c>
      <c r="O21">
        <f t="shared" si="6"/>
        <v>683.67522342232428</v>
      </c>
      <c r="P21">
        <f t="shared" si="7"/>
        <v>17.673824147824384</v>
      </c>
    </row>
    <row r="22" spans="1:35" x14ac:dyDescent="0.25">
      <c r="A22">
        <f>Input!G23</f>
        <v>148</v>
      </c>
      <c r="B22">
        <f t="shared" si="0"/>
        <v>19</v>
      </c>
      <c r="C22" s="4">
        <f>Input!I23</f>
        <v>3100.4564420000002</v>
      </c>
      <c r="D22">
        <f t="shared" si="1"/>
        <v>142.88500557142879</v>
      </c>
      <c r="E22">
        <f t="shared" si="8"/>
        <v>752.70516523291508</v>
      </c>
      <c r="F22">
        <f t="shared" si="2"/>
        <v>371880.62712956063</v>
      </c>
      <c r="G22">
        <f t="shared" si="3"/>
        <v>9887623.6623051502</v>
      </c>
      <c r="L22">
        <f>Input!J23</f>
        <v>12.978194142856864</v>
      </c>
      <c r="M22">
        <f t="shared" si="4"/>
        <v>9.8730841428568965</v>
      </c>
      <c r="N22">
        <f t="shared" si="5"/>
        <v>37.635258283482713</v>
      </c>
      <c r="O22">
        <f t="shared" si="6"/>
        <v>607.97081203493713</v>
      </c>
      <c r="P22">
        <f t="shared" si="7"/>
        <v>17.673824128497476</v>
      </c>
    </row>
    <row r="23" spans="1:35" x14ac:dyDescent="0.25">
      <c r="A23">
        <f>Input!G24</f>
        <v>149</v>
      </c>
      <c r="B23">
        <f t="shared" si="0"/>
        <v>20</v>
      </c>
      <c r="C23" s="4">
        <f>Input!I24</f>
        <v>3114.658365714286</v>
      </c>
      <c r="D23">
        <f t="shared" si="1"/>
        <v>157.08692928571463</v>
      </c>
      <c r="E23">
        <f t="shared" si="8"/>
        <v>790.34042351869641</v>
      </c>
      <c r="F23">
        <f t="shared" si="2"/>
        <v>401009.98795828107</v>
      </c>
      <c r="G23">
        <f t="shared" si="3"/>
        <v>9652355.0066271573</v>
      </c>
      <c r="L23">
        <f>Input!J24</f>
        <v>14.20192371428584</v>
      </c>
      <c r="M23">
        <f t="shared" si="4"/>
        <v>11.096813714285872</v>
      </c>
      <c r="N23">
        <f t="shared" si="5"/>
        <v>37.63525828578134</v>
      </c>
      <c r="O23">
        <f t="shared" si="6"/>
        <v>549.12116913964621</v>
      </c>
      <c r="P23">
        <f t="shared" si="7"/>
        <v>17.673824109170504</v>
      </c>
    </row>
    <row r="24" spans="1:35" x14ac:dyDescent="0.25">
      <c r="A24">
        <f>Input!G25</f>
        <v>150</v>
      </c>
      <c r="B24">
        <f t="shared" si="0"/>
        <v>21</v>
      </c>
      <c r="C24" s="4">
        <f>Input!I25</f>
        <v>3131.307748857143</v>
      </c>
      <c r="D24">
        <f t="shared" si="1"/>
        <v>173.73631242857164</v>
      </c>
      <c r="E24">
        <f t="shared" si="8"/>
        <v>827.97568180677638</v>
      </c>
      <c r="F24">
        <f t="shared" si="2"/>
        <v>428029.15244439105</v>
      </c>
      <c r="G24">
        <f t="shared" si="3"/>
        <v>9419919.1762675289</v>
      </c>
      <c r="L24">
        <f>Input!J25</f>
        <v>16.649383142857005</v>
      </c>
      <c r="M24">
        <f t="shared" si="4"/>
        <v>13.544273142857037</v>
      </c>
      <c r="N24">
        <f t="shared" si="5"/>
        <v>37.635258288079967</v>
      </c>
      <c r="O24">
        <f t="shared" si="6"/>
        <v>440.40695561088688</v>
      </c>
      <c r="P24">
        <f t="shared" si="7"/>
        <v>17.673824089843535</v>
      </c>
    </row>
    <row r="25" spans="1:35" x14ac:dyDescent="0.25">
      <c r="A25">
        <f>Input!G26</f>
        <v>151</v>
      </c>
      <c r="B25">
        <f t="shared" si="0"/>
        <v>22</v>
      </c>
      <c r="C25" s="4">
        <f>Input!I26</f>
        <v>3148.7313281428574</v>
      </c>
      <c r="D25">
        <f t="shared" si="1"/>
        <v>191.159891714286</v>
      </c>
      <c r="E25">
        <f t="shared" si="8"/>
        <v>865.61094009715498</v>
      </c>
      <c r="F25">
        <f t="shared" si="2"/>
        <v>454884.21666475106</v>
      </c>
      <c r="G25">
        <f t="shared" si="3"/>
        <v>9190316.1712267827</v>
      </c>
      <c r="L25">
        <f>Input!J26</f>
        <v>17.423579285714368</v>
      </c>
      <c r="M25">
        <f t="shared" si="4"/>
        <v>14.3184692857144</v>
      </c>
      <c r="N25">
        <f t="shared" si="5"/>
        <v>37.635258290378594</v>
      </c>
      <c r="O25">
        <f t="shared" si="6"/>
        <v>408.51196818758467</v>
      </c>
      <c r="P25">
        <f t="shared" si="7"/>
        <v>17.673824070516563</v>
      </c>
    </row>
    <row r="26" spans="1:35" x14ac:dyDescent="0.25">
      <c r="A26">
        <f>Input!G27</f>
        <v>152</v>
      </c>
      <c r="B26">
        <f t="shared" si="0"/>
        <v>23</v>
      </c>
      <c r="C26" s="4">
        <f>Input!I27</f>
        <v>3168.0362878571427</v>
      </c>
      <c r="D26">
        <f t="shared" si="1"/>
        <v>210.46485142857136</v>
      </c>
      <c r="E26">
        <f t="shared" si="8"/>
        <v>903.24619838983222</v>
      </c>
      <c r="F26">
        <f t="shared" si="2"/>
        <v>479945.99469745887</v>
      </c>
      <c r="G26">
        <f t="shared" si="3"/>
        <v>8963545.9915054403</v>
      </c>
      <c r="L26">
        <f>Input!J27</f>
        <v>19.30495971428536</v>
      </c>
      <c r="M26">
        <f t="shared" si="4"/>
        <v>16.199849714285392</v>
      </c>
      <c r="N26">
        <f t="shared" si="5"/>
        <v>37.635258292677221</v>
      </c>
      <c r="O26">
        <f t="shared" si="6"/>
        <v>335.99984597299471</v>
      </c>
      <c r="P26">
        <f t="shared" si="7"/>
        <v>17.673824051189595</v>
      </c>
    </row>
    <row r="27" spans="1:35" x14ac:dyDescent="0.25">
      <c r="A27">
        <f>Input!G28</f>
        <v>153</v>
      </c>
      <c r="B27">
        <f t="shared" si="0"/>
        <v>24</v>
      </c>
      <c r="C27" s="4">
        <f>Input!I28</f>
        <v>3189.5223167142858</v>
      </c>
      <c r="D27">
        <f t="shared" si="1"/>
        <v>231.95088028571445</v>
      </c>
      <c r="E27">
        <f t="shared" si="8"/>
        <v>940.88145668480809</v>
      </c>
      <c r="F27">
        <f t="shared" si="2"/>
        <v>502582.56215355115</v>
      </c>
      <c r="G27">
        <f t="shared" si="3"/>
        <v>8739608.6371040214</v>
      </c>
      <c r="L27">
        <f>Input!J28</f>
        <v>21.486028857143083</v>
      </c>
      <c r="M27">
        <f t="shared" si="4"/>
        <v>18.380918857143115</v>
      </c>
      <c r="N27">
        <f t="shared" si="5"/>
        <v>37.635258294975849</v>
      </c>
      <c r="O27">
        <f t="shared" si="6"/>
        <v>260.7976114357644</v>
      </c>
      <c r="P27">
        <f t="shared" si="7"/>
        <v>17.673824031862623</v>
      </c>
    </row>
    <row r="28" spans="1:35" x14ac:dyDescent="0.25">
      <c r="A28">
        <f>Input!G29</f>
        <v>154</v>
      </c>
      <c r="B28">
        <f t="shared" si="0"/>
        <v>25</v>
      </c>
      <c r="C28" s="4">
        <f>Input!I29</f>
        <v>3212.4984652857142</v>
      </c>
      <c r="D28">
        <f t="shared" si="1"/>
        <v>254.92702885714289</v>
      </c>
      <c r="E28">
        <f t="shared" si="8"/>
        <v>978.51671498208259</v>
      </c>
      <c r="F28">
        <f t="shared" si="2"/>
        <v>523582.03386638878</v>
      </c>
      <c r="G28">
        <f t="shared" si="3"/>
        <v>8518504.1080230437</v>
      </c>
      <c r="L28">
        <f>Input!J29</f>
        <v>22.976148571428439</v>
      </c>
      <c r="M28">
        <f t="shared" si="4"/>
        <v>19.871038571428471</v>
      </c>
      <c r="N28">
        <f t="shared" si="5"/>
        <v>37.635258297274476</v>
      </c>
      <c r="O28">
        <f t="shared" si="6"/>
        <v>214.88949795439387</v>
      </c>
      <c r="P28">
        <f t="shared" si="7"/>
        <v>17.673824012535654</v>
      </c>
    </row>
    <row r="29" spans="1:35" x14ac:dyDescent="0.25">
      <c r="A29">
        <f>Input!G30</f>
        <v>155</v>
      </c>
      <c r="B29">
        <f t="shared" si="0"/>
        <v>26</v>
      </c>
      <c r="C29" s="4">
        <f>Input!I30</f>
        <v>3237.6307090000005</v>
      </c>
      <c r="D29">
        <f t="shared" si="1"/>
        <v>280.05927257142912</v>
      </c>
      <c r="E29">
        <f t="shared" si="8"/>
        <v>1016.1519732816557</v>
      </c>
      <c r="F29">
        <f t="shared" si="2"/>
        <v>541832.46403887519</v>
      </c>
      <c r="G29">
        <f t="shared" si="3"/>
        <v>8300232.4042630279</v>
      </c>
      <c r="L29">
        <f>Input!J30</f>
        <v>25.132243714286233</v>
      </c>
      <c r="M29">
        <f t="shared" si="4"/>
        <v>22.027133714286265</v>
      </c>
      <c r="N29">
        <f t="shared" si="5"/>
        <v>37.635258299573103</v>
      </c>
      <c r="O29">
        <f t="shared" si="6"/>
        <v>156.32537371989619</v>
      </c>
      <c r="P29">
        <f t="shared" si="7"/>
        <v>17.673823993208682</v>
      </c>
    </row>
    <row r="30" spans="1:35" x14ac:dyDescent="0.25">
      <c r="A30">
        <f>Input!G31</f>
        <v>156</v>
      </c>
      <c r="B30">
        <f t="shared" si="0"/>
        <v>27</v>
      </c>
      <c r="C30" s="4">
        <f>Input!I31</f>
        <v>3264.2697220000005</v>
      </c>
      <c r="D30">
        <f t="shared" si="1"/>
        <v>306.6982855714291</v>
      </c>
      <c r="E30">
        <f t="shared" si="8"/>
        <v>1053.7872315835275</v>
      </c>
      <c r="F30">
        <f t="shared" si="2"/>
        <v>558141.89325346809</v>
      </c>
      <c r="G30">
        <f t="shared" si="3"/>
        <v>8084793.5258244881</v>
      </c>
      <c r="L30">
        <f>Input!J31</f>
        <v>26.639012999999977</v>
      </c>
      <c r="M30">
        <f t="shared" si="4"/>
        <v>23.533903000000009</v>
      </c>
      <c r="N30">
        <f t="shared" si="5"/>
        <v>37.63525830187173</v>
      </c>
      <c r="O30">
        <f t="shared" si="6"/>
        <v>120.9174107389366</v>
      </c>
      <c r="P30">
        <f t="shared" si="7"/>
        <v>17.673823973881714</v>
      </c>
    </row>
    <row r="31" spans="1:35" x14ac:dyDescent="0.25">
      <c r="A31">
        <f>Input!G32</f>
        <v>157</v>
      </c>
      <c r="B31">
        <f t="shared" si="0"/>
        <v>28</v>
      </c>
      <c r="C31" s="4">
        <f>Input!I32</f>
        <v>3291.3665928571427</v>
      </c>
      <c r="D31">
        <f t="shared" si="1"/>
        <v>333.79515642857132</v>
      </c>
      <c r="E31">
        <f t="shared" si="8"/>
        <v>1091.4224898876978</v>
      </c>
      <c r="F31">
        <f t="shared" si="2"/>
        <v>573999.17640438641</v>
      </c>
      <c r="G31">
        <f t="shared" si="3"/>
        <v>7872187.4727079496</v>
      </c>
      <c r="L31">
        <f>Input!J32</f>
        <v>27.096870857142221</v>
      </c>
      <c r="M31">
        <f t="shared" si="4"/>
        <v>23.991760857142253</v>
      </c>
      <c r="N31">
        <f t="shared" si="5"/>
        <v>37.63525830417035</v>
      </c>
      <c r="O31">
        <f t="shared" si="6"/>
        <v>111.05760998368004</v>
      </c>
      <c r="P31">
        <f t="shared" si="7"/>
        <v>17.673823954554802</v>
      </c>
    </row>
    <row r="32" spans="1:35" x14ac:dyDescent="0.25">
      <c r="A32">
        <f>Input!G33</f>
        <v>158</v>
      </c>
      <c r="B32">
        <f t="shared" si="0"/>
        <v>29</v>
      </c>
      <c r="C32" s="4">
        <f>Input!I33</f>
        <v>3320.219973857143</v>
      </c>
      <c r="D32">
        <f t="shared" si="1"/>
        <v>362.64853742857167</v>
      </c>
      <c r="E32">
        <f t="shared" si="8"/>
        <v>1129.0577481941668</v>
      </c>
      <c r="F32">
        <f t="shared" si="2"/>
        <v>587383.07834634243</v>
      </c>
      <c r="G32">
        <f t="shared" si="3"/>
        <v>7662414.2449139273</v>
      </c>
      <c r="L32">
        <f>Input!J33</f>
        <v>28.853381000000354</v>
      </c>
      <c r="M32">
        <f t="shared" si="4"/>
        <v>25.748271000000386</v>
      </c>
      <c r="N32">
        <f t="shared" si="5"/>
        <v>37.635258306468984</v>
      </c>
      <c r="O32">
        <f t="shared" si="6"/>
        <v>77.121369025868717</v>
      </c>
      <c r="P32">
        <f t="shared" si="7"/>
        <v>17.673823935227773</v>
      </c>
    </row>
    <row r="33" spans="1:16" x14ac:dyDescent="0.25">
      <c r="A33">
        <f>Input!G34</f>
        <v>159</v>
      </c>
      <c r="B33">
        <f t="shared" si="0"/>
        <v>30</v>
      </c>
      <c r="C33" s="4">
        <f>Input!I34</f>
        <v>3351.2211251428566</v>
      </c>
      <c r="D33">
        <f t="shared" si="1"/>
        <v>393.64968871428528</v>
      </c>
      <c r="E33">
        <f t="shared" si="8"/>
        <v>1166.6930065029344</v>
      </c>
      <c r="F33">
        <f t="shared" si="2"/>
        <v>597595.9711776824</v>
      </c>
      <c r="G33">
        <f t="shared" si="3"/>
        <v>7455473.8424429437</v>
      </c>
      <c r="L33">
        <f>Input!J34</f>
        <v>31.001151285713604</v>
      </c>
      <c r="M33">
        <f t="shared" si="4"/>
        <v>27.896041285713636</v>
      </c>
      <c r="N33">
        <f t="shared" si="5"/>
        <v>37.635258308767611</v>
      </c>
      <c r="O33">
        <f t="shared" si="6"/>
        <v>44.011375993334497</v>
      </c>
      <c r="P33">
        <f t="shared" si="7"/>
        <v>17.673823915900805</v>
      </c>
    </row>
    <row r="34" spans="1:16" x14ac:dyDescent="0.25">
      <c r="A34">
        <f>Input!G35</f>
        <v>160</v>
      </c>
      <c r="B34">
        <f t="shared" si="0"/>
        <v>31</v>
      </c>
      <c r="C34" s="4">
        <f>Input!I35</f>
        <v>3380.0994801428569</v>
      </c>
      <c r="D34">
        <f t="shared" si="1"/>
        <v>422.52804371428556</v>
      </c>
      <c r="E34">
        <f t="shared" si="8"/>
        <v>1204.3282648140007</v>
      </c>
      <c r="F34">
        <f t="shared" si="2"/>
        <v>611211.58571156347</v>
      </c>
      <c r="G34">
        <f t="shared" si="3"/>
        <v>7251366.265295512</v>
      </c>
      <c r="L34">
        <f>Input!J35</f>
        <v>28.878355000000283</v>
      </c>
      <c r="M34">
        <f t="shared" si="4"/>
        <v>25.773245000000315</v>
      </c>
      <c r="N34">
        <f t="shared" si="5"/>
        <v>37.635258311066231</v>
      </c>
      <c r="O34">
        <f t="shared" si="6"/>
        <v>76.683355599357753</v>
      </c>
      <c r="P34">
        <f t="shared" si="7"/>
        <v>17.673823896573893</v>
      </c>
    </row>
    <row r="35" spans="1:16" x14ac:dyDescent="0.25">
      <c r="A35">
        <f>Input!G36</f>
        <v>161</v>
      </c>
      <c r="B35">
        <f t="shared" si="0"/>
        <v>32</v>
      </c>
      <c r="C35" s="4">
        <f>Input!I36</f>
        <v>3415.4461204285717</v>
      </c>
      <c r="D35">
        <f t="shared" si="1"/>
        <v>457.87468400000034</v>
      </c>
      <c r="E35">
        <f t="shared" si="8"/>
        <v>1241.9635231273655</v>
      </c>
      <c r="F35">
        <f t="shared" si="2"/>
        <v>614795.30764409911</v>
      </c>
      <c r="G35">
        <f t="shared" si="3"/>
        <v>7050091.5134721575</v>
      </c>
      <c r="L35">
        <f>Input!J36</f>
        <v>35.346640285714784</v>
      </c>
      <c r="M35">
        <f t="shared" si="4"/>
        <v>32.241530285714816</v>
      </c>
      <c r="N35">
        <f t="shared" si="5"/>
        <v>37.635258313364858</v>
      </c>
      <c r="O35">
        <f t="shared" si="6"/>
        <v>5.2377724764849143</v>
      </c>
      <c r="P35">
        <f t="shared" si="7"/>
        <v>17.673823877246924</v>
      </c>
    </row>
    <row r="36" spans="1:16" x14ac:dyDescent="0.25">
      <c r="A36">
        <f>Input!G37</f>
        <v>162</v>
      </c>
      <c r="B36">
        <f t="shared" si="0"/>
        <v>33</v>
      </c>
      <c r="C36" s="4">
        <f>Input!I37</f>
        <v>3450.592968142857</v>
      </c>
      <c r="D36">
        <f t="shared" si="1"/>
        <v>493.02153171428563</v>
      </c>
      <c r="E36">
        <f t="shared" si="8"/>
        <v>1279.5987814430291</v>
      </c>
      <c r="F36">
        <f t="shared" si="2"/>
        <v>618703.76979083405</v>
      </c>
      <c r="G36">
        <f t="shared" si="3"/>
        <v>6851649.5869733961</v>
      </c>
      <c r="L36">
        <f>Input!J37</f>
        <v>35.146847714285286</v>
      </c>
      <c r="M36">
        <f t="shared" si="4"/>
        <v>32.041737714285318</v>
      </c>
      <c r="N36">
        <f t="shared" si="5"/>
        <v>37.635258315663492</v>
      </c>
      <c r="O36">
        <f t="shared" si="6"/>
        <v>6.1921873210514446</v>
      </c>
      <c r="P36">
        <f t="shared" si="7"/>
        <v>17.673823857919892</v>
      </c>
    </row>
    <row r="37" spans="1:16" x14ac:dyDescent="0.25">
      <c r="A37">
        <f>Input!G38</f>
        <v>163</v>
      </c>
      <c r="B37">
        <f t="shared" si="0"/>
        <v>34</v>
      </c>
      <c r="C37" s="4">
        <f>Input!I38</f>
        <v>3486.7138047142857</v>
      </c>
      <c r="D37">
        <f t="shared" si="1"/>
        <v>529.14236828571438</v>
      </c>
      <c r="E37">
        <f t="shared" si="8"/>
        <v>1317.2340397609912</v>
      </c>
      <c r="F37">
        <f t="shared" si="2"/>
        <v>621088.4826486957</v>
      </c>
      <c r="G37">
        <f t="shared" si="3"/>
        <v>6656040.4857997494</v>
      </c>
      <c r="L37">
        <f>Input!J38</f>
        <v>36.120836571428754</v>
      </c>
      <c r="M37">
        <f t="shared" si="4"/>
        <v>33.015726571428786</v>
      </c>
      <c r="N37">
        <f t="shared" si="5"/>
        <v>37.635258317962112</v>
      </c>
      <c r="O37">
        <f t="shared" si="6"/>
        <v>2.293473226373147</v>
      </c>
      <c r="P37">
        <f t="shared" si="7"/>
        <v>17.673823838592984</v>
      </c>
    </row>
    <row r="38" spans="1:16" x14ac:dyDescent="0.25">
      <c r="A38">
        <f>Input!G39</f>
        <v>164</v>
      </c>
      <c r="B38">
        <f t="shared" si="0"/>
        <v>35</v>
      </c>
      <c r="C38" s="4">
        <f>Input!I39</f>
        <v>3524.2415142857144</v>
      </c>
      <c r="D38">
        <f t="shared" si="1"/>
        <v>566.67007785714304</v>
      </c>
      <c r="E38">
        <f t="shared" si="8"/>
        <v>1354.8692980812521</v>
      </c>
      <c r="F38">
        <f t="shared" si="2"/>
        <v>621258.01076189347</v>
      </c>
      <c r="G38">
        <f t="shared" si="3"/>
        <v>6463264.2099517314</v>
      </c>
      <c r="L38">
        <f>Input!J39</f>
        <v>37.527709571428659</v>
      </c>
      <c r="M38">
        <f t="shared" si="4"/>
        <v>34.422599571428691</v>
      </c>
      <c r="N38">
        <f t="shared" si="5"/>
        <v>37.635258320260739</v>
      </c>
      <c r="O38">
        <f t="shared" si="6"/>
        <v>1.1566733375345898E-2</v>
      </c>
      <c r="P38">
        <f t="shared" si="7"/>
        <v>17.673823819266012</v>
      </c>
    </row>
    <row r="39" spans="1:16" x14ac:dyDescent="0.25">
      <c r="A39">
        <f>Input!G40</f>
        <v>165</v>
      </c>
      <c r="B39">
        <f t="shared" si="0"/>
        <v>36</v>
      </c>
      <c r="C39" s="4">
        <f>Input!I40</f>
        <v>3561.1864952857145</v>
      </c>
      <c r="D39">
        <f t="shared" si="1"/>
        <v>603.61505885714314</v>
      </c>
      <c r="E39">
        <f t="shared" si="8"/>
        <v>1392.5045564038114</v>
      </c>
      <c r="F39">
        <f t="shared" si="2"/>
        <v>622346.63933943468</v>
      </c>
      <c r="G39">
        <f t="shared" si="3"/>
        <v>6273320.7594298655</v>
      </c>
      <c r="L39">
        <f>Input!J40</f>
        <v>36.944981000000098</v>
      </c>
      <c r="M39">
        <f t="shared" si="4"/>
        <v>33.83987100000013</v>
      </c>
      <c r="N39">
        <f t="shared" si="5"/>
        <v>37.635258322559366</v>
      </c>
      <c r="O39">
        <f t="shared" si="6"/>
        <v>0.47648278203959199</v>
      </c>
      <c r="P39">
        <f t="shared" si="7"/>
        <v>17.673823799939044</v>
      </c>
    </row>
    <row r="40" spans="1:16" x14ac:dyDescent="0.25">
      <c r="A40">
        <f>Input!G41</f>
        <v>166</v>
      </c>
      <c r="B40">
        <f t="shared" si="0"/>
        <v>37</v>
      </c>
      <c r="C40" s="4">
        <f>Input!I41</f>
        <v>3596.899422</v>
      </c>
      <c r="D40">
        <f t="shared" si="1"/>
        <v>639.3279855714286</v>
      </c>
      <c r="E40">
        <f t="shared" si="8"/>
        <v>1430.1398147286693</v>
      </c>
      <c r="F40">
        <f t="shared" si="2"/>
        <v>625383.34913502086</v>
      </c>
      <c r="G40">
        <f t="shared" si="3"/>
        <v>6086210.1342346696</v>
      </c>
      <c r="L40">
        <f>Input!J41</f>
        <v>35.712926714285459</v>
      </c>
      <c r="M40">
        <f t="shared" si="4"/>
        <v>32.607816714285491</v>
      </c>
      <c r="N40">
        <f t="shared" si="5"/>
        <v>37.635258324857993</v>
      </c>
      <c r="O40">
        <f t="shared" si="6"/>
        <v>3.6953588210063946</v>
      </c>
      <c r="P40">
        <f t="shared" si="7"/>
        <v>17.673823780612071</v>
      </c>
    </row>
    <row r="41" spans="1:16" x14ac:dyDescent="0.25">
      <c r="A41">
        <f>Input!G42</f>
        <v>167</v>
      </c>
      <c r="B41">
        <f t="shared" si="0"/>
        <v>38</v>
      </c>
      <c r="C41" s="4">
        <f>Input!I42</f>
        <v>3634.7684437142857</v>
      </c>
      <c r="D41">
        <f t="shared" si="1"/>
        <v>677.19700728571434</v>
      </c>
      <c r="E41">
        <f t="shared" si="8"/>
        <v>1467.7750730558259</v>
      </c>
      <c r="F41">
        <f t="shared" si="2"/>
        <v>625013.6780768109</v>
      </c>
      <c r="G41">
        <f t="shared" si="3"/>
        <v>5901932.3343666643</v>
      </c>
      <c r="L41">
        <f>Input!J42</f>
        <v>37.869021714285736</v>
      </c>
      <c r="M41">
        <f t="shared" si="4"/>
        <v>34.763911714285769</v>
      </c>
      <c r="N41">
        <f t="shared" si="5"/>
        <v>37.63525832715662</v>
      </c>
      <c r="O41">
        <f t="shared" si="6"/>
        <v>5.4645321162076974E-2</v>
      </c>
      <c r="P41">
        <f t="shared" si="7"/>
        <v>17.673823761285103</v>
      </c>
    </row>
    <row r="42" spans="1:16" x14ac:dyDescent="0.25">
      <c r="A42">
        <f>Input!G43</f>
        <v>168</v>
      </c>
      <c r="B42">
        <f t="shared" si="0"/>
        <v>39</v>
      </c>
      <c r="C42" s="4">
        <f>Input!I43</f>
        <v>3667.2180914285714</v>
      </c>
      <c r="D42">
        <f t="shared" si="1"/>
        <v>709.64665500000001</v>
      </c>
      <c r="E42">
        <f t="shared" si="8"/>
        <v>1505.4103313852811</v>
      </c>
      <c r="F42">
        <f t="shared" si="2"/>
        <v>633239.82865421835</v>
      </c>
      <c r="G42">
        <f t="shared" si="3"/>
        <v>5720487.3598263673</v>
      </c>
      <c r="L42">
        <f>Input!J43</f>
        <v>32.449647714285675</v>
      </c>
      <c r="M42">
        <f t="shared" si="4"/>
        <v>29.344537714285707</v>
      </c>
      <c r="N42">
        <f t="shared" si="5"/>
        <v>37.63525832945524</v>
      </c>
      <c r="O42">
        <f t="shared" si="6"/>
        <v>26.890557452159282</v>
      </c>
      <c r="P42">
        <f t="shared" si="7"/>
        <v>17.673823741958191</v>
      </c>
    </row>
    <row r="43" spans="1:16" x14ac:dyDescent="0.25">
      <c r="A43">
        <f>Input!G44</f>
        <v>169</v>
      </c>
      <c r="B43">
        <f t="shared" si="0"/>
        <v>40</v>
      </c>
      <c r="C43" s="4">
        <f>Input!I44</f>
        <v>3699.2681538571428</v>
      </c>
      <c r="D43">
        <f t="shared" si="1"/>
        <v>741.69671742857145</v>
      </c>
      <c r="E43">
        <f t="shared" si="8"/>
        <v>1543.045589717035</v>
      </c>
      <c r="F43">
        <f t="shared" si="2"/>
        <v>642160.0151179923</v>
      </c>
      <c r="G43">
        <f t="shared" si="3"/>
        <v>5541875.2106142957</v>
      </c>
      <c r="L43">
        <f>Input!J44</f>
        <v>32.050062428571437</v>
      </c>
      <c r="M43">
        <f t="shared" si="4"/>
        <v>28.944952428571469</v>
      </c>
      <c r="N43">
        <f t="shared" si="5"/>
        <v>37.635258331753867</v>
      </c>
      <c r="O43">
        <f t="shared" si="6"/>
        <v>31.194413276925808</v>
      </c>
      <c r="P43">
        <f t="shared" si="7"/>
        <v>17.673823722631223</v>
      </c>
    </row>
    <row r="44" spans="1:16" x14ac:dyDescent="0.25">
      <c r="A44">
        <f>Input!G45</f>
        <v>170</v>
      </c>
      <c r="B44">
        <f t="shared" si="0"/>
        <v>41</v>
      </c>
      <c r="C44" s="4">
        <f>Input!I45</f>
        <v>3730.4774224285716</v>
      </c>
      <c r="D44">
        <f t="shared" si="1"/>
        <v>772.90598600000021</v>
      </c>
      <c r="E44">
        <f t="shared" si="8"/>
        <v>1580.6808480510874</v>
      </c>
      <c r="F44">
        <f t="shared" si="2"/>
        <v>652500.22776165302</v>
      </c>
      <c r="G44">
        <f t="shared" si="3"/>
        <v>5366095.8867309708</v>
      </c>
      <c r="L44">
        <f>Input!J45</f>
        <v>31.209268571428765</v>
      </c>
      <c r="M44">
        <f t="shared" si="4"/>
        <v>28.104158571428798</v>
      </c>
      <c r="N44">
        <f t="shared" si="5"/>
        <v>37.635258334052502</v>
      </c>
      <c r="O44">
        <f t="shared" si="6"/>
        <v>41.293344429345062</v>
      </c>
      <c r="P44">
        <f t="shared" si="7"/>
        <v>17.673823703304194</v>
      </c>
    </row>
    <row r="45" spans="1:16" x14ac:dyDescent="0.25">
      <c r="A45">
        <f>Input!G46</f>
        <v>171</v>
      </c>
      <c r="B45">
        <f t="shared" si="0"/>
        <v>42</v>
      </c>
      <c r="C45" s="4">
        <f>Input!I46</f>
        <v>3760.4629612857143</v>
      </c>
      <c r="D45">
        <f t="shared" si="1"/>
        <v>802.89152485714294</v>
      </c>
      <c r="E45">
        <f t="shared" si="8"/>
        <v>1618.3161063874386</v>
      </c>
      <c r="F45">
        <f t="shared" si="2"/>
        <v>664917.24816385773</v>
      </c>
      <c r="G45">
        <f t="shared" si="3"/>
        <v>5193149.3881769115</v>
      </c>
      <c r="L45">
        <f>Input!J46</f>
        <v>29.985538857142728</v>
      </c>
      <c r="M45">
        <f t="shared" si="4"/>
        <v>26.880428857142761</v>
      </c>
      <c r="N45">
        <f t="shared" si="5"/>
        <v>37.635258336351129</v>
      </c>
      <c r="O45">
        <f t="shared" si="6"/>
        <v>58.518208110580439</v>
      </c>
      <c r="P45">
        <f t="shared" si="7"/>
        <v>17.673823683977222</v>
      </c>
    </row>
    <row r="46" spans="1:16" x14ac:dyDescent="0.25">
      <c r="A46">
        <f>Input!G47</f>
        <v>172</v>
      </c>
      <c r="B46">
        <f t="shared" si="0"/>
        <v>43</v>
      </c>
      <c r="C46" s="4">
        <f>Input!I47</f>
        <v>3790.032265571429</v>
      </c>
      <c r="D46">
        <f t="shared" si="1"/>
        <v>832.46082914285762</v>
      </c>
      <c r="E46">
        <f t="shared" si="8"/>
        <v>1655.9513647260883</v>
      </c>
      <c r="F46">
        <f t="shared" si="2"/>
        <v>678136.6621951561</v>
      </c>
      <c r="G46">
        <f t="shared" si="3"/>
        <v>5023035.7149526374</v>
      </c>
      <c r="L46">
        <f>Input!J47</f>
        <v>29.569304285714679</v>
      </c>
      <c r="M46">
        <f t="shared" si="4"/>
        <v>26.464194285714711</v>
      </c>
      <c r="N46">
        <f t="shared" si="5"/>
        <v>37.635258338649756</v>
      </c>
      <c r="O46">
        <f t="shared" si="6"/>
        <v>65.059614784059789</v>
      </c>
      <c r="P46">
        <f t="shared" si="7"/>
        <v>17.673823664650254</v>
      </c>
    </row>
    <row r="47" spans="1:16" x14ac:dyDescent="0.25">
      <c r="A47">
        <f>Input!G48</f>
        <v>173</v>
      </c>
      <c r="B47">
        <f t="shared" si="0"/>
        <v>44</v>
      </c>
      <c r="C47" s="4">
        <f>Input!I48</f>
        <v>3820.367441571429</v>
      </c>
      <c r="D47">
        <f t="shared" si="1"/>
        <v>862.79600514285767</v>
      </c>
      <c r="E47">
        <f t="shared" si="8"/>
        <v>1693.5866230670367</v>
      </c>
      <c r="F47">
        <f t="shared" si="2"/>
        <v>690213.05083083932</v>
      </c>
      <c r="G47">
        <f t="shared" si="3"/>
        <v>4855754.8670586655</v>
      </c>
      <c r="L47">
        <f>Input!J48</f>
        <v>30.335176000000047</v>
      </c>
      <c r="M47">
        <f t="shared" si="4"/>
        <v>27.230066000000079</v>
      </c>
      <c r="N47">
        <f t="shared" si="5"/>
        <v>37.635258340948376</v>
      </c>
      <c r="O47">
        <f t="shared" si="6"/>
        <v>53.291202184625632</v>
      </c>
      <c r="P47">
        <f t="shared" si="7"/>
        <v>17.673823645323342</v>
      </c>
    </row>
    <row r="48" spans="1:16" x14ac:dyDescent="0.25">
      <c r="A48">
        <f>Input!G49</f>
        <v>174</v>
      </c>
      <c r="B48">
        <f t="shared" si="0"/>
        <v>45</v>
      </c>
      <c r="C48" s="4">
        <f>Input!I49</f>
        <v>3850.0865904285715</v>
      </c>
      <c r="D48">
        <f t="shared" si="1"/>
        <v>892.51515400000017</v>
      </c>
      <c r="E48">
        <f t="shared" si="8"/>
        <v>1731.2218814102837</v>
      </c>
      <c r="F48">
        <f t="shared" si="2"/>
        <v>703428.97460326762</v>
      </c>
      <c r="G48">
        <f t="shared" si="3"/>
        <v>4691306.8444955153</v>
      </c>
      <c r="L48">
        <f>Input!J49</f>
        <v>29.7191488571425</v>
      </c>
      <c r="M48">
        <f t="shared" si="4"/>
        <v>26.614038857142532</v>
      </c>
      <c r="N48">
        <f t="shared" si="5"/>
        <v>37.635258343247003</v>
      </c>
      <c r="O48">
        <f t="shared" si="6"/>
        <v>62.664789395993701</v>
      </c>
      <c r="P48">
        <f t="shared" si="7"/>
        <v>17.673823625996373</v>
      </c>
    </row>
    <row r="49" spans="1:16" x14ac:dyDescent="0.25">
      <c r="A49">
        <f>Input!G50</f>
        <v>175</v>
      </c>
      <c r="B49">
        <f t="shared" si="0"/>
        <v>46</v>
      </c>
      <c r="C49" s="4">
        <f>Input!I50</f>
        <v>3879.9639082857143</v>
      </c>
      <c r="D49">
        <f t="shared" si="1"/>
        <v>922.39247185714294</v>
      </c>
      <c r="E49">
        <f t="shared" si="8"/>
        <v>1768.8571397558294</v>
      </c>
      <c r="F49">
        <f t="shared" si="2"/>
        <v>716502.43400083354</v>
      </c>
      <c r="G49">
        <f t="shared" si="3"/>
        <v>4529691.6472637085</v>
      </c>
      <c r="L49">
        <f>Input!J50</f>
        <v>29.877317857142771</v>
      </c>
      <c r="M49">
        <f t="shared" si="4"/>
        <v>26.772207857142803</v>
      </c>
      <c r="N49">
        <f t="shared" si="5"/>
        <v>37.63525834554563</v>
      </c>
      <c r="O49">
        <f t="shared" si="6"/>
        <v>60.185640621600392</v>
      </c>
      <c r="P49">
        <f t="shared" si="7"/>
        <v>17.673823606669401</v>
      </c>
    </row>
    <row r="50" spans="1:16" x14ac:dyDescent="0.25">
      <c r="A50">
        <f>Input!G51</f>
        <v>176</v>
      </c>
      <c r="B50">
        <f t="shared" si="0"/>
        <v>47</v>
      </c>
      <c r="C50" s="4">
        <f>Input!I51</f>
        <v>3909.6830571428573</v>
      </c>
      <c r="D50">
        <f t="shared" si="1"/>
        <v>952.11162071428589</v>
      </c>
      <c r="E50">
        <f t="shared" si="8"/>
        <v>1806.4923981036736</v>
      </c>
      <c r="F50">
        <f t="shared" si="2"/>
        <v>729966.51277249446</v>
      </c>
      <c r="G50">
        <f t="shared" si="3"/>
        <v>4370909.275363761</v>
      </c>
      <c r="L50">
        <f>Input!J51</f>
        <v>29.719148857142955</v>
      </c>
      <c r="M50">
        <f t="shared" si="4"/>
        <v>26.614038857142987</v>
      </c>
      <c r="N50">
        <f t="shared" si="5"/>
        <v>37.635258347844257</v>
      </c>
      <c r="O50">
        <f t="shared" si="6"/>
        <v>62.664789468771232</v>
      </c>
      <c r="P50">
        <f t="shared" si="7"/>
        <v>17.673823587342433</v>
      </c>
    </row>
    <row r="51" spans="1:16" x14ac:dyDescent="0.25">
      <c r="A51">
        <f>Input!G52</f>
        <v>177</v>
      </c>
      <c r="B51">
        <f t="shared" si="0"/>
        <v>48</v>
      </c>
      <c r="C51" s="4">
        <f>Input!I52</f>
        <v>3939.1691145714285</v>
      </c>
      <c r="D51">
        <f t="shared" si="1"/>
        <v>981.59767814285715</v>
      </c>
      <c r="E51">
        <f t="shared" si="8"/>
        <v>1844.1276564538166</v>
      </c>
      <c r="F51">
        <f t="shared" si="2"/>
        <v>743957.96348510415</v>
      </c>
      <c r="G51">
        <f t="shared" si="3"/>
        <v>4214959.7287961934</v>
      </c>
      <c r="L51">
        <f>Input!J52</f>
        <v>29.486057428571257</v>
      </c>
      <c r="M51">
        <f t="shared" si="4"/>
        <v>26.380947428571289</v>
      </c>
      <c r="N51">
        <f t="shared" si="5"/>
        <v>37.635258350142877</v>
      </c>
      <c r="O51">
        <f t="shared" si="6"/>
        <v>66.409475660143727</v>
      </c>
      <c r="P51">
        <f t="shared" si="7"/>
        <v>17.673823568015521</v>
      </c>
    </row>
    <row r="52" spans="1:16" x14ac:dyDescent="0.25">
      <c r="A52">
        <f>Input!G53</f>
        <v>178</v>
      </c>
      <c r="B52">
        <f t="shared" si="0"/>
        <v>49</v>
      </c>
      <c r="C52" s="4">
        <f>Input!I53</f>
        <v>3968.5968991428572</v>
      </c>
      <c r="D52">
        <f t="shared" si="1"/>
        <v>1011.0254627142858</v>
      </c>
      <c r="E52">
        <f t="shared" si="8"/>
        <v>1881.7629148062581</v>
      </c>
      <c r="F52">
        <f t="shared" si="2"/>
        <v>758183.71047561977</v>
      </c>
      <c r="G52">
        <f t="shared" si="3"/>
        <v>4061843.0075615244</v>
      </c>
      <c r="L52">
        <f>Input!J53</f>
        <v>29.427784571428674</v>
      </c>
      <c r="M52">
        <f t="shared" si="4"/>
        <v>26.322674571428706</v>
      </c>
      <c r="N52">
        <f t="shared" si="5"/>
        <v>37.635258352441511</v>
      </c>
      <c r="O52">
        <f t="shared" si="6"/>
        <v>67.362625866013147</v>
      </c>
      <c r="P52">
        <f t="shared" si="7"/>
        <v>17.673823548688492</v>
      </c>
    </row>
    <row r="53" spans="1:16" x14ac:dyDescent="0.25">
      <c r="A53">
        <f>Input!G54</f>
        <v>179</v>
      </c>
      <c r="B53">
        <f t="shared" si="0"/>
        <v>50</v>
      </c>
      <c r="C53" s="4">
        <f>Input!I54</f>
        <v>3998.4492431428575</v>
      </c>
      <c r="D53">
        <f t="shared" si="1"/>
        <v>1040.8778067142862</v>
      </c>
      <c r="E53">
        <f t="shared" si="8"/>
        <v>1919.3981731609983</v>
      </c>
      <c r="F53">
        <f t="shared" si="2"/>
        <v>771798.03426166542</v>
      </c>
      <c r="G53">
        <f t="shared" si="3"/>
        <v>3911559.1116602728</v>
      </c>
      <c r="L53">
        <f>Input!J54</f>
        <v>29.852344000000357</v>
      </c>
      <c r="M53">
        <f t="shared" si="4"/>
        <v>26.74723400000039</v>
      </c>
      <c r="N53">
        <f t="shared" si="5"/>
        <v>37.635258354740138</v>
      </c>
      <c r="O53">
        <f t="shared" si="6"/>
        <v>60.573755853214536</v>
      </c>
      <c r="P53">
        <f t="shared" si="7"/>
        <v>17.673823529361524</v>
      </c>
    </row>
    <row r="54" spans="1:16" x14ac:dyDescent="0.25">
      <c r="A54">
        <f>Input!G55</f>
        <v>180</v>
      </c>
      <c r="B54">
        <f t="shared" si="0"/>
        <v>51</v>
      </c>
      <c r="C54" s="4">
        <f>Input!I55</f>
        <v>4027.9103265714289</v>
      </c>
      <c r="D54">
        <f t="shared" si="1"/>
        <v>1070.3388901428575</v>
      </c>
      <c r="E54">
        <f t="shared" si="8"/>
        <v>1957.0334315180371</v>
      </c>
      <c r="F54">
        <f t="shared" si="2"/>
        <v>786227.20970454009</v>
      </c>
      <c r="G54">
        <f t="shared" si="3"/>
        <v>3764108.0410929588</v>
      </c>
      <c r="L54">
        <f>Input!J55</f>
        <v>29.461083428571328</v>
      </c>
      <c r="M54">
        <f t="shared" si="4"/>
        <v>26.35597342857136</v>
      </c>
      <c r="N54">
        <f t="shared" si="5"/>
        <v>37.635258357038765</v>
      </c>
      <c r="O54">
        <f t="shared" si="6"/>
        <v>66.817135761185625</v>
      </c>
      <c r="P54">
        <f t="shared" si="7"/>
        <v>17.673823510034552</v>
      </c>
    </row>
    <row r="55" spans="1:16" x14ac:dyDescent="0.25">
      <c r="A55">
        <f>Input!G56</f>
        <v>181</v>
      </c>
      <c r="B55">
        <f t="shared" si="0"/>
        <v>52</v>
      </c>
      <c r="C55" s="4">
        <f>Input!I56</f>
        <v>4057.7626704285717</v>
      </c>
      <c r="D55">
        <f t="shared" si="1"/>
        <v>1100.1912340000003</v>
      </c>
      <c r="E55">
        <f t="shared" si="8"/>
        <v>1994.6686898773744</v>
      </c>
      <c r="F55">
        <f t="shared" si="2"/>
        <v>800089.91907285957</v>
      </c>
      <c r="G55">
        <f t="shared" si="3"/>
        <v>3619489.795860101</v>
      </c>
      <c r="L55">
        <f>Input!J56</f>
        <v>29.852343857142841</v>
      </c>
      <c r="M55">
        <f t="shared" si="4"/>
        <v>26.747233857142874</v>
      </c>
      <c r="N55">
        <f t="shared" si="5"/>
        <v>37.635258359337392</v>
      </c>
      <c r="O55">
        <f t="shared" si="6"/>
        <v>60.573758148470255</v>
      </c>
      <c r="P55">
        <f t="shared" si="7"/>
        <v>17.673823490707584</v>
      </c>
    </row>
    <row r="56" spans="1:16" x14ac:dyDescent="0.25">
      <c r="A56">
        <f>Input!G57</f>
        <v>182</v>
      </c>
      <c r="B56">
        <f t="shared" si="0"/>
        <v>53</v>
      </c>
      <c r="C56" s="4">
        <f>Input!I57</f>
        <v>4088.9719389999996</v>
      </c>
      <c r="D56">
        <f t="shared" si="1"/>
        <v>1131.4005025714282</v>
      </c>
      <c r="E56">
        <f t="shared" si="8"/>
        <v>2032.3039482390104</v>
      </c>
      <c r="F56">
        <f t="shared" si="2"/>
        <v>811627.0184157223</v>
      </c>
      <c r="G56">
        <f t="shared" si="3"/>
        <v>3477704.3759622173</v>
      </c>
      <c r="L56">
        <f>Input!J57</f>
        <v>31.209268571427856</v>
      </c>
      <c r="M56">
        <f t="shared" si="4"/>
        <v>28.104158571427888</v>
      </c>
      <c r="N56">
        <f t="shared" si="5"/>
        <v>37.635258361636019</v>
      </c>
      <c r="O56">
        <f t="shared" si="6"/>
        <v>41.293344783859553</v>
      </c>
      <c r="P56">
        <f t="shared" si="7"/>
        <v>17.673823471380615</v>
      </c>
    </row>
    <row r="57" spans="1:16" x14ac:dyDescent="0.25">
      <c r="A57">
        <f>Input!G58</f>
        <v>183</v>
      </c>
      <c r="B57">
        <f t="shared" si="0"/>
        <v>54</v>
      </c>
      <c r="C57" s="4">
        <f>Input!I58</f>
        <v>4120.938754428571</v>
      </c>
      <c r="D57">
        <f t="shared" si="1"/>
        <v>1163.3673179999996</v>
      </c>
      <c r="E57">
        <f t="shared" si="8"/>
        <v>2069.939206602945</v>
      </c>
      <c r="F57">
        <f t="shared" si="2"/>
        <v>821872.58920511114</v>
      </c>
      <c r="G57">
        <f t="shared" si="3"/>
        <v>3338751.7813998279</v>
      </c>
      <c r="L57">
        <f>Input!J58</f>
        <v>31.966815428571408</v>
      </c>
      <c r="M57">
        <f t="shared" si="4"/>
        <v>28.86170542857144</v>
      </c>
      <c r="N57">
        <f t="shared" si="5"/>
        <v>37.635258363934639</v>
      </c>
      <c r="O57">
        <f t="shared" si="6"/>
        <v>32.131245311469321</v>
      </c>
      <c r="P57">
        <f t="shared" si="7"/>
        <v>17.673823452053703</v>
      </c>
    </row>
    <row r="58" spans="1:16" x14ac:dyDescent="0.25">
      <c r="A58">
        <f>Input!G59</f>
        <v>184</v>
      </c>
      <c r="B58">
        <f t="shared" si="0"/>
        <v>55</v>
      </c>
      <c r="C58" s="4">
        <f>Input!I59</f>
        <v>4154.878521857142</v>
      </c>
      <c r="D58">
        <f t="shared" si="1"/>
        <v>1197.3070854285706</v>
      </c>
      <c r="E58">
        <f t="shared" si="8"/>
        <v>2107.5744649691783</v>
      </c>
      <c r="F58">
        <f t="shared" si="2"/>
        <v>828586.70225572458</v>
      </c>
      <c r="G58">
        <f t="shared" si="3"/>
        <v>3202632.0121734515</v>
      </c>
      <c r="L58">
        <f>Input!J59</f>
        <v>33.939767428571031</v>
      </c>
      <c r="M58">
        <f t="shared" si="4"/>
        <v>30.834657428571063</v>
      </c>
      <c r="N58">
        <f t="shared" si="5"/>
        <v>37.635258366233266</v>
      </c>
      <c r="O58">
        <f t="shared" si="6"/>
        <v>13.656653270343707</v>
      </c>
      <c r="P58">
        <f t="shared" si="7"/>
        <v>17.673823432726735</v>
      </c>
    </row>
    <row r="59" spans="1:16" x14ac:dyDescent="0.25">
      <c r="A59">
        <f>Input!G60</f>
        <v>185</v>
      </c>
      <c r="B59">
        <f t="shared" si="0"/>
        <v>56</v>
      </c>
      <c r="C59" s="4">
        <f>Input!I60</f>
        <v>4190.0919671428574</v>
      </c>
      <c r="D59">
        <f t="shared" si="1"/>
        <v>1232.520530714286</v>
      </c>
      <c r="E59">
        <f t="shared" si="8"/>
        <v>2145.2097233377103</v>
      </c>
      <c r="F59">
        <f t="shared" si="2"/>
        <v>833001.56233159814</v>
      </c>
      <c r="G59">
        <f t="shared" si="3"/>
        <v>3069345.0682836068</v>
      </c>
      <c r="L59">
        <f>Input!J60</f>
        <v>35.213445285715352</v>
      </c>
      <c r="M59">
        <f t="shared" si="4"/>
        <v>32.108335285715384</v>
      </c>
      <c r="N59">
        <f t="shared" si="5"/>
        <v>37.6352583685319</v>
      </c>
      <c r="O59">
        <f t="shared" si="6"/>
        <v>5.8651786081013944</v>
      </c>
      <c r="P59">
        <f t="shared" si="7"/>
        <v>17.673823413399706</v>
      </c>
    </row>
    <row r="60" spans="1:16" x14ac:dyDescent="0.25">
      <c r="A60">
        <f>Input!G61</f>
        <v>186</v>
      </c>
      <c r="B60">
        <f t="shared" si="0"/>
        <v>57</v>
      </c>
      <c r="C60" s="4">
        <f>Input!I61</f>
        <v>4228.7768087142849</v>
      </c>
      <c r="D60">
        <f t="shared" si="1"/>
        <v>1271.2053722857136</v>
      </c>
      <c r="E60">
        <f t="shared" si="8"/>
        <v>2182.8449817085407</v>
      </c>
      <c r="F60">
        <f t="shared" si="2"/>
        <v>831086.77746860473</v>
      </c>
      <c r="G60">
        <f t="shared" si="3"/>
        <v>2938890.949730814</v>
      </c>
      <c r="L60">
        <f>Input!J61</f>
        <v>38.684841571427569</v>
      </c>
      <c r="M60">
        <f t="shared" si="4"/>
        <v>35.579731571427601</v>
      </c>
      <c r="N60">
        <f t="shared" si="5"/>
        <v>37.63525837083052</v>
      </c>
      <c r="O60">
        <f t="shared" si="6"/>
        <v>1.1016248949755441</v>
      </c>
      <c r="P60">
        <f t="shared" si="7"/>
        <v>17.673823394072794</v>
      </c>
    </row>
    <row r="61" spans="1:16" x14ac:dyDescent="0.25">
      <c r="A61">
        <f>Input!G62</f>
        <v>187</v>
      </c>
      <c r="B61">
        <f t="shared" si="0"/>
        <v>58</v>
      </c>
      <c r="C61" s="4">
        <f>Input!I62</f>
        <v>4269.7093169999998</v>
      </c>
      <c r="D61">
        <f t="shared" si="1"/>
        <v>1312.1378805714285</v>
      </c>
      <c r="E61">
        <f t="shared" si="8"/>
        <v>2220.4802400816698</v>
      </c>
      <c r="F61">
        <f t="shared" si="2"/>
        <v>825085.84208063246</v>
      </c>
      <c r="G61">
        <f t="shared" si="3"/>
        <v>2811269.6565155913</v>
      </c>
      <c r="L61">
        <f>Input!J62</f>
        <v>40.932508285714903</v>
      </c>
      <c r="M61">
        <f t="shared" si="4"/>
        <v>37.827398285714935</v>
      </c>
      <c r="N61">
        <f t="shared" si="5"/>
        <v>37.635258373129147</v>
      </c>
      <c r="O61">
        <f t="shared" si="6"/>
        <v>10.871856986046771</v>
      </c>
      <c r="P61">
        <f t="shared" si="7"/>
        <v>17.673823374745826</v>
      </c>
    </row>
    <row r="62" spans="1:16" x14ac:dyDescent="0.25">
      <c r="A62">
        <f>Input!G63</f>
        <v>188</v>
      </c>
      <c r="B62">
        <f t="shared" si="0"/>
        <v>59</v>
      </c>
      <c r="C62" s="4">
        <f>Input!I63</f>
        <v>4314.8208204285711</v>
      </c>
      <c r="D62">
        <f t="shared" si="1"/>
        <v>1357.2493839999997</v>
      </c>
      <c r="E62">
        <f t="shared" si="8"/>
        <v>2258.1154984570976</v>
      </c>
      <c r="F62">
        <f t="shared" si="2"/>
        <v>811559.75617702899</v>
      </c>
      <c r="G62">
        <f t="shared" si="3"/>
        <v>2686481.1886384571</v>
      </c>
      <c r="L62">
        <f>Input!J63</f>
        <v>45.111503428571268</v>
      </c>
      <c r="M62">
        <f t="shared" si="4"/>
        <v>42.0063934285713</v>
      </c>
      <c r="N62">
        <f t="shared" si="5"/>
        <v>37.635258375427775</v>
      </c>
      <c r="O62">
        <f t="shared" si="6"/>
        <v>55.894240094652559</v>
      </c>
      <c r="P62">
        <f t="shared" si="7"/>
        <v>17.673823355418854</v>
      </c>
    </row>
    <row r="63" spans="1:16" x14ac:dyDescent="0.25">
      <c r="A63">
        <f>Input!G64</f>
        <v>189</v>
      </c>
      <c r="B63">
        <f t="shared" si="0"/>
        <v>60</v>
      </c>
      <c r="C63" s="4">
        <f>Input!I64</f>
        <v>4363.3121487142853</v>
      </c>
      <c r="D63">
        <f t="shared" si="1"/>
        <v>1405.7407122857139</v>
      </c>
      <c r="E63">
        <f t="shared" si="8"/>
        <v>2295.7507568348242</v>
      </c>
      <c r="F63">
        <f t="shared" si="2"/>
        <v>792117.87939830928</v>
      </c>
      <c r="G63">
        <f t="shared" si="3"/>
        <v>2564525.546099931</v>
      </c>
      <c r="L63">
        <f>Input!J64</f>
        <v>48.491328285714189</v>
      </c>
      <c r="M63">
        <f t="shared" si="4"/>
        <v>45.386218285714222</v>
      </c>
      <c r="N63">
        <f t="shared" si="5"/>
        <v>37.635258377726402</v>
      </c>
      <c r="O63">
        <f t="shared" si="6"/>
        <v>117.85425384711797</v>
      </c>
      <c r="P63">
        <f t="shared" si="7"/>
        <v>17.673823336091885</v>
      </c>
    </row>
    <row r="64" spans="1:16" x14ac:dyDescent="0.25">
      <c r="A64">
        <f>Input!G65</f>
        <v>190</v>
      </c>
      <c r="B64">
        <f t="shared" si="0"/>
        <v>61</v>
      </c>
      <c r="C64" s="4">
        <f>Input!I65</f>
        <v>4413.6515585714287</v>
      </c>
      <c r="D64">
        <f t="shared" si="1"/>
        <v>1456.0801221428574</v>
      </c>
      <c r="E64">
        <f t="shared" si="8"/>
        <v>2333.3860152148491</v>
      </c>
      <c r="F64">
        <f t="shared" si="2"/>
        <v>769665.63001884497</v>
      </c>
      <c r="G64">
        <f t="shared" si="3"/>
        <v>2445402.7289005336</v>
      </c>
      <c r="L64">
        <f>Input!J65</f>
        <v>50.339409857143437</v>
      </c>
      <c r="M64">
        <f t="shared" si="4"/>
        <v>47.234299857143469</v>
      </c>
      <c r="N64">
        <f t="shared" si="5"/>
        <v>37.635258380025029</v>
      </c>
      <c r="O64">
        <f t="shared" si="6"/>
        <v>161.39546475356983</v>
      </c>
      <c r="P64">
        <f t="shared" si="7"/>
        <v>17.673823316764917</v>
      </c>
    </row>
    <row r="65" spans="1:16" x14ac:dyDescent="0.25">
      <c r="A65">
        <f>Input!G66</f>
        <v>191</v>
      </c>
      <c r="B65">
        <f t="shared" si="0"/>
        <v>62</v>
      </c>
      <c r="C65" s="4">
        <f>Input!I66</f>
        <v>4468.3697561428571</v>
      </c>
      <c r="D65">
        <f t="shared" si="1"/>
        <v>1510.7983197142858</v>
      </c>
      <c r="E65">
        <f t="shared" si="8"/>
        <v>2371.0212735971727</v>
      </c>
      <c r="F65">
        <f t="shared" si="2"/>
        <v>739983.53038699948</v>
      </c>
      <c r="G65">
        <f t="shared" si="3"/>
        <v>2329112.7370407819</v>
      </c>
      <c r="L65">
        <f>Input!J66</f>
        <v>54.718197571428391</v>
      </c>
      <c r="M65">
        <f t="shared" si="4"/>
        <v>51.613087571428423</v>
      </c>
      <c r="N65">
        <f t="shared" si="5"/>
        <v>37.635258382323649</v>
      </c>
      <c r="O65">
        <f t="shared" si="6"/>
        <v>291.8268113386506</v>
      </c>
      <c r="P65">
        <f t="shared" si="7"/>
        <v>17.673823297438005</v>
      </c>
    </row>
    <row r="66" spans="1:16" x14ac:dyDescent="0.25">
      <c r="A66">
        <f>Input!G67</f>
        <v>192</v>
      </c>
      <c r="B66">
        <f t="shared" si="0"/>
        <v>63</v>
      </c>
      <c r="C66" s="4">
        <f>Input!I67</f>
        <v>4527.8913007142855</v>
      </c>
      <c r="D66">
        <f t="shared" si="1"/>
        <v>1570.3198642857142</v>
      </c>
      <c r="E66">
        <f t="shared" si="8"/>
        <v>2408.6565319817951</v>
      </c>
      <c r="F66">
        <f t="shared" si="2"/>
        <v>702808.36840376921</v>
      </c>
      <c r="G66">
        <f t="shared" si="3"/>
        <v>2215655.5705211954</v>
      </c>
      <c r="L66">
        <f>Input!J67</f>
        <v>59.521544571428421</v>
      </c>
      <c r="M66">
        <f t="shared" si="4"/>
        <v>56.416434571428454</v>
      </c>
      <c r="N66">
        <f t="shared" si="5"/>
        <v>37.635258384622276</v>
      </c>
      <c r="O66">
        <f t="shared" si="6"/>
        <v>479.00952305078152</v>
      </c>
      <c r="P66">
        <f t="shared" si="7"/>
        <v>17.673823278111037</v>
      </c>
    </row>
    <row r="67" spans="1:16" x14ac:dyDescent="0.25">
      <c r="A67">
        <f>Input!G68</f>
        <v>193</v>
      </c>
      <c r="B67">
        <f t="shared" si="0"/>
        <v>64</v>
      </c>
      <c r="C67" s="4">
        <f>Input!I68</f>
        <v>4588.7614451428572</v>
      </c>
      <c r="D67">
        <f t="shared" si="1"/>
        <v>1631.1900087142858</v>
      </c>
      <c r="E67">
        <f t="shared" si="8"/>
        <v>2446.2917903687162</v>
      </c>
      <c r="F67">
        <f t="shared" si="2"/>
        <v>664390.91445622675</v>
      </c>
      <c r="G67">
        <f t="shared" si="3"/>
        <v>2105031.229342293</v>
      </c>
      <c r="L67">
        <f>Input!J68</f>
        <v>60.870144428571621</v>
      </c>
      <c r="M67">
        <f t="shared" si="4"/>
        <v>57.765034428571653</v>
      </c>
      <c r="N67">
        <f t="shared" si="5"/>
        <v>37.63525838692091</v>
      </c>
      <c r="O67">
        <f t="shared" si="6"/>
        <v>539.85992936849505</v>
      </c>
      <c r="P67">
        <f t="shared" si="7"/>
        <v>17.673823258784008</v>
      </c>
    </row>
    <row r="68" spans="1:16" x14ac:dyDescent="0.25">
      <c r="A68">
        <f>Input!G69</f>
        <v>194</v>
      </c>
      <c r="B68">
        <f t="shared" ref="B68:B83" si="9">A68-$A$3</f>
        <v>65</v>
      </c>
      <c r="C68" s="4">
        <f>Input!I69</f>
        <v>4653.8189094285708</v>
      </c>
      <c r="D68">
        <f t="shared" ref="D68:D83" si="10">C68-$C$3</f>
        <v>1696.2474729999994</v>
      </c>
      <c r="E68">
        <f t="shared" si="8"/>
        <v>2483.9270487579356</v>
      </c>
      <c r="F68">
        <f t="shared" ref="F68:F83" si="11">(D68-E68)^2</f>
        <v>620439.11406620231</v>
      </c>
      <c r="G68">
        <f t="shared" ref="G68:G83" si="12">(E68-$H$4)^2</f>
        <v>1997239.7135045952</v>
      </c>
      <c r="L68">
        <f>Input!J69</f>
        <v>65.05746428571365</v>
      </c>
      <c r="M68">
        <f t="shared" ref="M68:M83" si="13">L68-$L$3</f>
        <v>61.952354285713682</v>
      </c>
      <c r="N68">
        <f t="shared" ref="N68:N83" si="14">2*($X$3/PI())*($Z$3/(4*((B68-$Y$3)^2)+$Z$3*$Z$3))</f>
        <v>37.635258389219537</v>
      </c>
      <c r="O68">
        <f t="shared" ref="O68:O83" si="15">(L68-N68)^2</f>
        <v>751.97737622971647</v>
      </c>
      <c r="P68">
        <f t="shared" ref="P68:P83" si="16">(N68-$Q$4)^2</f>
        <v>17.673823239457036</v>
      </c>
    </row>
    <row r="69" spans="1:16" x14ac:dyDescent="0.25">
      <c r="A69">
        <f>Input!G70</f>
        <v>195</v>
      </c>
      <c r="B69">
        <f t="shared" si="9"/>
        <v>66</v>
      </c>
      <c r="C69" s="4">
        <f>Input!I70</f>
        <v>4722.3311208571422</v>
      </c>
      <c r="D69">
        <f t="shared" si="10"/>
        <v>1764.7596844285708</v>
      </c>
      <c r="E69">
        <f t="shared" ref="E69:E83" si="17">N69+E68</f>
        <v>2521.5623071494538</v>
      </c>
      <c r="F69">
        <f t="shared" si="11"/>
        <v>572750.20975720708</v>
      </c>
      <c r="G69">
        <f t="shared" si="12"/>
        <v>1892281.0230086199</v>
      </c>
      <c r="L69">
        <f>Input!J70</f>
        <v>68.512211428571391</v>
      </c>
      <c r="M69">
        <f t="shared" si="13"/>
        <v>65.407101428571423</v>
      </c>
      <c r="N69">
        <f t="shared" si="14"/>
        <v>37.635258391518157</v>
      </c>
      <c r="O69">
        <f t="shared" si="15"/>
        <v>953.3862288523909</v>
      </c>
      <c r="P69">
        <f t="shared" si="16"/>
        <v>17.673823220130128</v>
      </c>
    </row>
    <row r="70" spans="1:16" x14ac:dyDescent="0.25">
      <c r="A70">
        <f>Input!G71</f>
        <v>196</v>
      </c>
      <c r="B70">
        <f t="shared" si="9"/>
        <v>67</v>
      </c>
      <c r="C70" s="4">
        <f>Input!I71</f>
        <v>4794.1898581428568</v>
      </c>
      <c r="D70">
        <f t="shared" si="10"/>
        <v>1836.6184217142854</v>
      </c>
      <c r="E70">
        <f t="shared" si="17"/>
        <v>2559.1975655432707</v>
      </c>
      <c r="F70">
        <f t="shared" si="11"/>
        <v>522120.61909662938</v>
      </c>
      <c r="G70">
        <f t="shared" si="12"/>
        <v>1790155.1578548858</v>
      </c>
      <c r="L70">
        <f>Input!J71</f>
        <v>71.858737285714597</v>
      </c>
      <c r="M70">
        <f t="shared" si="13"/>
        <v>68.753627285714629</v>
      </c>
      <c r="N70">
        <f t="shared" si="14"/>
        <v>37.635258393816784</v>
      </c>
      <c r="O70">
        <f t="shared" si="15"/>
        <v>1171.2465074641752</v>
      </c>
      <c r="P70">
        <f t="shared" si="16"/>
        <v>17.673823200803156</v>
      </c>
    </row>
    <row r="71" spans="1:16" x14ac:dyDescent="0.25">
      <c r="A71">
        <f>Input!G72</f>
        <v>197</v>
      </c>
      <c r="B71">
        <f t="shared" si="9"/>
        <v>68</v>
      </c>
      <c r="C71" s="4">
        <f>Input!I72</f>
        <v>4873.7905585714279</v>
      </c>
      <c r="D71">
        <f t="shared" si="10"/>
        <v>1916.2191221428566</v>
      </c>
      <c r="E71">
        <f t="shared" si="17"/>
        <v>2596.8328239393859</v>
      </c>
      <c r="F71">
        <f t="shared" si="11"/>
        <v>463235.01107317494</v>
      </c>
      <c r="G71">
        <f t="shared" si="12"/>
        <v>1690862.1180439133</v>
      </c>
      <c r="L71">
        <f>Input!J72</f>
        <v>79.600700428571145</v>
      </c>
      <c r="M71">
        <f t="shared" si="13"/>
        <v>76.495590428571177</v>
      </c>
      <c r="N71">
        <f t="shared" si="14"/>
        <v>37.635258396115411</v>
      </c>
      <c r="O71">
        <f t="shared" si="15"/>
        <v>1761.0983249794024</v>
      </c>
      <c r="P71">
        <f t="shared" si="16"/>
        <v>17.673823181476187</v>
      </c>
    </row>
    <row r="72" spans="1:16" x14ac:dyDescent="0.25">
      <c r="A72">
        <f>Input!G73</f>
        <v>198</v>
      </c>
      <c r="B72">
        <f t="shared" si="9"/>
        <v>69</v>
      </c>
      <c r="C72" s="4">
        <f>Input!I73</f>
        <v>4959.2518418571426</v>
      </c>
      <c r="D72">
        <f t="shared" si="10"/>
        <v>2001.6804054285712</v>
      </c>
      <c r="E72">
        <f t="shared" si="17"/>
        <v>2634.4680823377998</v>
      </c>
      <c r="F72">
        <f t="shared" si="11"/>
        <v>400420.24404817825</v>
      </c>
      <c r="G72">
        <f t="shared" si="12"/>
        <v>1594401.9035762204</v>
      </c>
      <c r="L72">
        <f>Input!J73</f>
        <v>85.461283285714671</v>
      </c>
      <c r="M72">
        <f t="shared" si="13"/>
        <v>82.356173285714704</v>
      </c>
      <c r="N72">
        <f t="shared" si="14"/>
        <v>37.635258398414038</v>
      </c>
      <c r="O72">
        <f t="shared" si="15"/>
        <v>2287.3286565206995</v>
      </c>
      <c r="P72">
        <f t="shared" si="16"/>
        <v>17.673823162149219</v>
      </c>
    </row>
    <row r="73" spans="1:16" x14ac:dyDescent="0.25">
      <c r="A73">
        <f>Input!G74</f>
        <v>199</v>
      </c>
      <c r="B73">
        <f t="shared" si="9"/>
        <v>70</v>
      </c>
      <c r="C73" s="4">
        <f>Input!I74</f>
        <v>5050.1741228571427</v>
      </c>
      <c r="D73">
        <f t="shared" si="10"/>
        <v>2092.6026864285714</v>
      </c>
      <c r="E73">
        <f t="shared" si="17"/>
        <v>2672.1033407385125</v>
      </c>
      <c r="F73">
        <f t="shared" si="11"/>
        <v>335821.00834564993</v>
      </c>
      <c r="G73">
        <f t="shared" si="12"/>
        <v>1500774.5144523261</v>
      </c>
      <c r="L73">
        <f>Input!J74</f>
        <v>90.922281000000112</v>
      </c>
      <c r="M73">
        <f t="shared" si="13"/>
        <v>87.817171000000144</v>
      </c>
      <c r="N73">
        <f t="shared" si="14"/>
        <v>37.635258400712665</v>
      </c>
      <c r="O73">
        <f t="shared" si="15"/>
        <v>2839.5067774969712</v>
      </c>
      <c r="P73">
        <f t="shared" si="16"/>
        <v>17.673823142822247</v>
      </c>
    </row>
    <row r="74" spans="1:16" x14ac:dyDescent="0.25">
      <c r="A74">
        <f>Input!G75</f>
        <v>200</v>
      </c>
      <c r="B74">
        <f t="shared" si="9"/>
        <v>71</v>
      </c>
      <c r="C74" s="4">
        <f>Input!I75</f>
        <v>5147.3981954285719</v>
      </c>
      <c r="D74">
        <f t="shared" si="10"/>
        <v>2189.8267590000005</v>
      </c>
      <c r="E74">
        <f t="shared" si="17"/>
        <v>2709.738599141524</v>
      </c>
      <c r="F74">
        <f t="shared" si="11"/>
        <v>270308.3215193451</v>
      </c>
      <c r="G74">
        <f t="shared" si="12"/>
        <v>1409979.9506727494</v>
      </c>
      <c r="L74">
        <f>Input!J75</f>
        <v>97.224072571429133</v>
      </c>
      <c r="M74">
        <f t="shared" si="13"/>
        <v>94.118962571429165</v>
      </c>
      <c r="N74">
        <f t="shared" si="14"/>
        <v>37.635258403011285</v>
      </c>
      <c r="O74">
        <f t="shared" si="15"/>
        <v>3550.8267739982357</v>
      </c>
      <c r="P74">
        <f t="shared" si="16"/>
        <v>17.673823123495339</v>
      </c>
    </row>
    <row r="75" spans="1:16" x14ac:dyDescent="0.25">
      <c r="A75">
        <f>Input!G76</f>
        <v>201</v>
      </c>
      <c r="B75">
        <f t="shared" si="9"/>
        <v>72</v>
      </c>
      <c r="C75" s="4">
        <f>Input!I76</f>
        <v>5252.256010142858</v>
      </c>
      <c r="D75">
        <f t="shared" si="10"/>
        <v>2294.6845737142867</v>
      </c>
      <c r="E75">
        <f t="shared" si="17"/>
        <v>2747.3738575468337</v>
      </c>
      <c r="F75">
        <f t="shared" si="11"/>
        <v>204927.58769682437</v>
      </c>
      <c r="G75">
        <f t="shared" si="12"/>
        <v>1322018.2122380103</v>
      </c>
      <c r="L75">
        <f>Input!J76</f>
        <v>104.85781471428618</v>
      </c>
      <c r="M75">
        <f t="shared" si="13"/>
        <v>101.75270471428621</v>
      </c>
      <c r="N75">
        <f t="shared" si="14"/>
        <v>37.635258405309919</v>
      </c>
      <c r="O75">
        <f t="shared" si="15"/>
        <v>4518.8720767134846</v>
      </c>
      <c r="P75">
        <f t="shared" si="16"/>
        <v>17.67382310416831</v>
      </c>
    </row>
    <row r="76" spans="1:16" x14ac:dyDescent="0.25">
      <c r="A76">
        <f>Input!G77</f>
        <v>202</v>
      </c>
      <c r="B76">
        <f t="shared" si="9"/>
        <v>73</v>
      </c>
      <c r="C76" s="4">
        <f>Input!I77</f>
        <v>5364.3230077142862</v>
      </c>
      <c r="D76">
        <f t="shared" si="10"/>
        <v>2406.7515712857148</v>
      </c>
      <c r="E76">
        <f t="shared" si="17"/>
        <v>2785.0091159544422</v>
      </c>
      <c r="F76">
        <f t="shared" si="11"/>
        <v>143078.7700988143</v>
      </c>
      <c r="G76">
        <f t="shared" si="12"/>
        <v>1236889.2991486271</v>
      </c>
      <c r="L76">
        <f>Input!J77</f>
        <v>112.06699757142815</v>
      </c>
      <c r="M76">
        <f t="shared" si="13"/>
        <v>108.96188757142818</v>
      </c>
      <c r="N76">
        <f t="shared" si="14"/>
        <v>37.635258407608546</v>
      </c>
      <c r="O76">
        <f t="shared" si="15"/>
        <v>5540.0837949508768</v>
      </c>
      <c r="P76">
        <f t="shared" si="16"/>
        <v>17.673823084841338</v>
      </c>
    </row>
    <row r="77" spans="1:16" x14ac:dyDescent="0.25">
      <c r="A77">
        <f>Input!G78</f>
        <v>203</v>
      </c>
      <c r="B77">
        <f t="shared" si="9"/>
        <v>74</v>
      </c>
      <c r="C77" s="4">
        <f>Input!I78</f>
        <v>5483.174628857143</v>
      </c>
      <c r="D77">
        <f t="shared" si="10"/>
        <v>2525.6031924285717</v>
      </c>
      <c r="E77">
        <f t="shared" si="17"/>
        <v>2822.6443743643495</v>
      </c>
      <c r="F77">
        <f t="shared" si="11"/>
        <v>88233.463765803841</v>
      </c>
      <c r="G77">
        <f t="shared" si="12"/>
        <v>1154593.2114051187</v>
      </c>
      <c r="L77">
        <f>Input!J78</f>
        <v>118.85162114285686</v>
      </c>
      <c r="M77">
        <f t="shared" si="13"/>
        <v>115.74651114285689</v>
      </c>
      <c r="N77">
        <f t="shared" si="14"/>
        <v>37.635258409907166</v>
      </c>
      <c r="O77">
        <f t="shared" si="15"/>
        <v>6596.0975755700592</v>
      </c>
      <c r="P77">
        <f t="shared" si="16"/>
        <v>17.67382306551443</v>
      </c>
    </row>
    <row r="78" spans="1:16" x14ac:dyDescent="0.25">
      <c r="A78">
        <f>Input!G79</f>
        <v>204</v>
      </c>
      <c r="B78">
        <f t="shared" si="9"/>
        <v>75</v>
      </c>
      <c r="C78" s="4">
        <f>Input!I79</f>
        <v>5608.611081</v>
      </c>
      <c r="D78">
        <f t="shared" si="10"/>
        <v>2651.0396445714287</v>
      </c>
      <c r="E78">
        <f t="shared" si="17"/>
        <v>2860.2796327765554</v>
      </c>
      <c r="F78">
        <f t="shared" si="11"/>
        <v>43781.372664081602</v>
      </c>
      <c r="G78">
        <f t="shared" si="12"/>
        <v>1075129.9490080043</v>
      </c>
      <c r="L78">
        <f>Input!J79</f>
        <v>125.43645214285698</v>
      </c>
      <c r="M78">
        <f t="shared" si="13"/>
        <v>122.33134214285701</v>
      </c>
      <c r="N78">
        <f t="shared" si="14"/>
        <v>37.6352584122058</v>
      </c>
      <c r="O78">
        <f t="shared" si="15"/>
        <v>7709.0496205273394</v>
      </c>
      <c r="P78">
        <f t="shared" si="16"/>
        <v>17.673823046187401</v>
      </c>
    </row>
    <row r="79" spans="1:16" x14ac:dyDescent="0.25">
      <c r="A79">
        <f>Input!G80</f>
        <v>205</v>
      </c>
      <c r="B79">
        <f t="shared" si="9"/>
        <v>76</v>
      </c>
      <c r="C79" s="4">
        <f>Input!I80</f>
        <v>5740.7322604285719</v>
      </c>
      <c r="D79">
        <f t="shared" si="10"/>
        <v>2783.1608240000005</v>
      </c>
      <c r="E79">
        <f t="shared" si="17"/>
        <v>2897.9148911910597</v>
      </c>
      <c r="F79">
        <f t="shared" si="11"/>
        <v>13168.495936890135</v>
      </c>
      <c r="G79">
        <f t="shared" si="12"/>
        <v>998499.51195780374</v>
      </c>
      <c r="L79">
        <f>Input!J80</f>
        <v>132.12117942857185</v>
      </c>
      <c r="M79">
        <f t="shared" si="13"/>
        <v>129.01606942857188</v>
      </c>
      <c r="N79">
        <f t="shared" si="14"/>
        <v>37.635258414504428</v>
      </c>
      <c r="O79">
        <f t="shared" si="15"/>
        <v>8927.5892698765892</v>
      </c>
      <c r="P79">
        <f t="shared" si="16"/>
        <v>17.673823026860429</v>
      </c>
    </row>
    <row r="80" spans="1:16" x14ac:dyDescent="0.25">
      <c r="A80">
        <f>Input!G81</f>
        <v>206</v>
      </c>
      <c r="B80">
        <f t="shared" si="9"/>
        <v>77</v>
      </c>
      <c r="C80" s="4">
        <f>Input!I81</f>
        <v>5879.7296349999988</v>
      </c>
      <c r="D80">
        <f t="shared" si="10"/>
        <v>2922.1581985714274</v>
      </c>
      <c r="E80">
        <f t="shared" si="17"/>
        <v>2935.5501496078627</v>
      </c>
      <c r="F80">
        <f t="shared" si="11"/>
        <v>179.3443525622813</v>
      </c>
      <c r="G80">
        <f t="shared" si="12"/>
        <v>924701.90025503526</v>
      </c>
      <c r="L80">
        <f>Input!J81</f>
        <v>138.99737457142692</v>
      </c>
      <c r="M80">
        <f t="shared" si="13"/>
        <v>135.89226457142695</v>
      </c>
      <c r="N80">
        <f t="shared" si="14"/>
        <v>37.635258416803048</v>
      </c>
      <c r="O80">
        <f t="shared" si="15"/>
        <v>10274.27859134346</v>
      </c>
      <c r="P80">
        <f t="shared" si="16"/>
        <v>17.673823007533521</v>
      </c>
    </row>
    <row r="81" spans="1:16" x14ac:dyDescent="0.25">
      <c r="A81">
        <f>Input!G82</f>
        <v>207</v>
      </c>
      <c r="B81">
        <f t="shared" si="9"/>
        <v>78</v>
      </c>
      <c r="C81" s="4">
        <f>Input!I82</f>
        <v>6028.3087295714286</v>
      </c>
      <c r="D81">
        <f t="shared" si="10"/>
        <v>3070.7372931428572</v>
      </c>
      <c r="E81">
        <f t="shared" si="17"/>
        <v>2973.1854080269645</v>
      </c>
      <c r="F81">
        <f t="shared" si="11"/>
        <v>9516.3702896643226</v>
      </c>
      <c r="G81">
        <f t="shared" si="12"/>
        <v>853737.11390021781</v>
      </c>
      <c r="L81">
        <f>Input!J82</f>
        <v>148.57909457142978</v>
      </c>
      <c r="M81">
        <f t="shared" si="13"/>
        <v>145.47398457142981</v>
      </c>
      <c r="N81">
        <f t="shared" si="14"/>
        <v>37.635258419101675</v>
      </c>
      <c r="O81">
        <f t="shared" si="15"/>
        <v>12308.534780194625</v>
      </c>
      <c r="P81">
        <f t="shared" si="16"/>
        <v>17.673822988206553</v>
      </c>
    </row>
    <row r="82" spans="1:16" x14ac:dyDescent="0.25">
      <c r="A82">
        <f>Input!G83</f>
        <v>208</v>
      </c>
      <c r="B82">
        <f t="shared" si="9"/>
        <v>79</v>
      </c>
      <c r="C82" s="4">
        <f>Input!I83</f>
        <v>6182.6901341428575</v>
      </c>
      <c r="D82">
        <f t="shared" si="10"/>
        <v>3225.1186977142861</v>
      </c>
      <c r="E82">
        <f t="shared" si="17"/>
        <v>3010.820666448365</v>
      </c>
      <c r="F82">
        <f t="shared" si="11"/>
        <v>45923.64620444968</v>
      </c>
      <c r="G82">
        <f t="shared" si="12"/>
        <v>785605.15289387049</v>
      </c>
      <c r="L82">
        <f>Input!J83</f>
        <v>154.3814045714289</v>
      </c>
      <c r="M82">
        <f t="shared" si="13"/>
        <v>151.27629457142893</v>
      </c>
      <c r="N82">
        <f t="shared" si="14"/>
        <v>37.635258421400309</v>
      </c>
      <c r="O82">
        <f t="shared" si="15"/>
        <v>13629.662640883837</v>
      </c>
      <c r="P82">
        <f t="shared" si="16"/>
        <v>17.673822968879524</v>
      </c>
    </row>
    <row r="83" spans="1:16" x14ac:dyDescent="0.25">
      <c r="A83">
        <f>Input!G84</f>
        <v>209</v>
      </c>
      <c r="B83">
        <f t="shared" si="9"/>
        <v>80</v>
      </c>
      <c r="C83" s="4">
        <f>Input!I84</f>
        <v>6343.4482524285713</v>
      </c>
      <c r="D83">
        <f t="shared" si="10"/>
        <v>3385.876816</v>
      </c>
      <c r="E83">
        <f t="shared" si="17"/>
        <v>3048.4559248720639</v>
      </c>
      <c r="F83">
        <f t="shared" si="11"/>
        <v>113852.8577695705</v>
      </c>
      <c r="G83">
        <f t="shared" si="12"/>
        <v>720306.01723651332</v>
      </c>
      <c r="L83">
        <f>Input!J84</f>
        <v>160.75811828571386</v>
      </c>
      <c r="M83">
        <f t="shared" si="13"/>
        <v>157.6530082857139</v>
      </c>
      <c r="N83">
        <f t="shared" si="14"/>
        <v>37.635258423698929</v>
      </c>
      <c r="O83">
        <f t="shared" si="15"/>
        <v>15159.238620601369</v>
      </c>
      <c r="P83">
        <f t="shared" si="16"/>
        <v>17.673822949552612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129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2957.5714364285714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23995339.947304964</v>
      </c>
      <c r="J3" s="2" t="s">
        <v>11</v>
      </c>
      <c r="K3" s="23">
        <f>SUM(H3:H167)</f>
        <v>26297005.292685971</v>
      </c>
      <c r="L3">
        <f>1-(K3/K5)</f>
        <v>0.97617710316599116</v>
      </c>
      <c r="N3">
        <f>Input!J4</f>
        <v>3.1051099999999678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8682.897024676653</v>
      </c>
      <c r="S3" s="1" t="s">
        <v>11</v>
      </c>
      <c r="T3" s="23">
        <f>SUM(Q3:Q167)</f>
        <v>182747.88908480835</v>
      </c>
      <c r="U3" s="5">
        <f>1-(T3/T5)</f>
        <v>0.70553119449329804</v>
      </c>
      <c r="X3">
        <f>COUNT(B3:B500)</f>
        <v>81</v>
      </c>
      <c r="Z3">
        <v>81904.127063392021</v>
      </c>
      <c r="AA3">
        <v>2.3277226220635859E-3</v>
      </c>
      <c r="AB3">
        <v>1.8022399698711093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130</v>
      </c>
      <c r="B4">
        <f t="shared" ref="B4:B67" si="0">A4-$A$3</f>
        <v>1</v>
      </c>
      <c r="C4">
        <f t="shared" ref="C4:C67" si="1">B4*$AA$3</f>
        <v>2.3277226220635859E-3</v>
      </c>
      <c r="D4">
        <f t="shared" ref="D4:D67" si="2">POWER(C4,$AB$3)</f>
        <v>1.7971247049705994E-5</v>
      </c>
      <c r="E4" s="4">
        <f>Input!I5</f>
        <v>2960.9096377142855</v>
      </c>
      <c r="F4">
        <f t="shared" ref="F4:F67" si="3">E4-$E$3</f>
        <v>3.338201285714149</v>
      </c>
      <c r="G4">
        <f t="shared" ref="G4:G67" si="4">$Z$3*(1-EXP(-1*D4))</f>
        <v>1.4719060758105926</v>
      </c>
      <c r="H4">
        <f t="shared" ref="H4:H67" si="5">(F4-G4)^2</f>
        <v>3.4830578105089596</v>
      </c>
      <c r="I4">
        <f t="shared" ref="I4:I67" si="6">(G4-$J$4)^2</f>
        <v>23980921.838660423</v>
      </c>
      <c r="J4">
        <f>AVERAGE(E3:E167)</f>
        <v>4898.5038478401711</v>
      </c>
      <c r="K4" t="s">
        <v>5</v>
      </c>
      <c r="L4" t="s">
        <v>6</v>
      </c>
      <c r="N4">
        <f>Input!J5</f>
        <v>3.338201285714149</v>
      </c>
      <c r="O4">
        <f t="shared" ref="O4:O67" si="7">N4-$N$3</f>
        <v>0.23309128571418114</v>
      </c>
      <c r="P4">
        <f t="shared" ref="P4:P67" si="8">POWER(C4,$AB$3)*EXP(-D4)*$Z$3*$AA$3*$AB$3</f>
        <v>6.1747594022963327E-3</v>
      </c>
      <c r="Q4">
        <f t="shared" ref="Q4:Q67" si="9">(O4-P4)^2</f>
        <v>5.1491109913452307E-2</v>
      </c>
      <c r="R4">
        <f t="shared" ref="R4:R67" si="10">(P4-$S$4)^2</f>
        <v>8681.7463091544523</v>
      </c>
      <c r="S4">
        <f>AVERAGE(N3:N167)</f>
        <v>93.182063857142879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131</v>
      </c>
      <c r="B5">
        <f t="shared" si="0"/>
        <v>2</v>
      </c>
      <c r="C5">
        <f t="shared" si="1"/>
        <v>4.6554452441271718E-3</v>
      </c>
      <c r="D5">
        <f t="shared" si="2"/>
        <v>6.2676755197304263E-5</v>
      </c>
      <c r="E5" s="4">
        <f>Input!I6</f>
        <v>2964.5392031428573</v>
      </c>
      <c r="F5">
        <f t="shared" si="3"/>
        <v>6.9677667142859718</v>
      </c>
      <c r="G5">
        <f t="shared" si="4"/>
        <v>5.133324049870688</v>
      </c>
      <c r="H5">
        <f t="shared" si="5"/>
        <v>3.3651798890270457</v>
      </c>
      <c r="I5">
        <f t="shared" si="6"/>
        <v>23945075.08309976</v>
      </c>
      <c r="K5">
        <f>SUM(I3:I167)</f>
        <v>1103854223.7711883</v>
      </c>
      <c r="L5" s="5">
        <f>1-((1-L3)*(X3-1)/(X3-1-1))</f>
        <v>0.97587554750986449</v>
      </c>
      <c r="N5">
        <f>Input!J6</f>
        <v>3.6295654285718228</v>
      </c>
      <c r="O5">
        <f t="shared" si="7"/>
        <v>0.52445542857185501</v>
      </c>
      <c r="P5">
        <f t="shared" si="8"/>
        <v>2.1534208567942685E-2</v>
      </c>
      <c r="Q5">
        <f t="shared" si="9"/>
        <v>0.25292975353022362</v>
      </c>
      <c r="R5">
        <f t="shared" si="10"/>
        <v>8678.8842844030096</v>
      </c>
      <c r="T5">
        <f>SUM(R3:R167)</f>
        <v>620601.86229352257</v>
      </c>
      <c r="U5" s="5">
        <f>1-((1-U3)*(X3-1)/(X3-1-1))</f>
        <v>0.701803741259036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132</v>
      </c>
      <c r="B6">
        <f t="shared" si="0"/>
        <v>3</v>
      </c>
      <c r="C6">
        <f t="shared" si="1"/>
        <v>6.9831678661907582E-3</v>
      </c>
      <c r="D6">
        <f t="shared" si="2"/>
        <v>1.3015630477174593E-4</v>
      </c>
      <c r="E6" s="4">
        <f>Input!I7</f>
        <v>2968.3019637142861</v>
      </c>
      <c r="F6">
        <f t="shared" si="3"/>
        <v>10.730527285714743</v>
      </c>
      <c r="G6">
        <f t="shared" si="4"/>
        <v>10.659644799087307</v>
      </c>
      <c r="H6">
        <f t="shared" si="5"/>
        <v>5.0243269104886766E-3</v>
      </c>
      <c r="I6">
        <f t="shared" si="6"/>
        <v>23891020.953202333</v>
      </c>
      <c r="N6">
        <f>Input!J7</f>
        <v>3.7627605714287711</v>
      </c>
      <c r="O6">
        <f t="shared" si="7"/>
        <v>0.65765057142880323</v>
      </c>
      <c r="P6">
        <f t="shared" si="8"/>
        <v>4.4715522977958722E-2</v>
      </c>
      <c r="Q6">
        <f t="shared" si="9"/>
        <v>0.37568937361943905</v>
      </c>
      <c r="R6">
        <f t="shared" si="10"/>
        <v>8674.565654719574</v>
      </c>
      <c r="X6" s="19" t="s">
        <v>17</v>
      </c>
      <c r="Y6" s="25">
        <f>SQRT((U5-L5)^2)</f>
        <v>0.2740718062508285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133</v>
      </c>
      <c r="B7">
        <f t="shared" si="0"/>
        <v>4</v>
      </c>
      <c r="C7">
        <f t="shared" si="1"/>
        <v>9.3108904882543437E-3</v>
      </c>
      <c r="D7">
        <f t="shared" si="2"/>
        <v>2.1859226748135294E-4</v>
      </c>
      <c r="E7" s="4">
        <f>Input!I8</f>
        <v>2972.5142577142856</v>
      </c>
      <c r="F7">
        <f t="shared" si="3"/>
        <v>14.942821285714217</v>
      </c>
      <c r="G7">
        <f t="shared" si="4"/>
        <v>17.901652198208769</v>
      </c>
      <c r="H7">
        <f t="shared" si="5"/>
        <v>8.7546803687333412</v>
      </c>
      <c r="I7">
        <f t="shared" si="6"/>
        <v>23820277.792105146</v>
      </c>
      <c r="N7">
        <f>Input!J8</f>
        <v>4.2122939999994742</v>
      </c>
      <c r="O7">
        <f t="shared" si="7"/>
        <v>1.1071839999995063</v>
      </c>
      <c r="P7">
        <f t="shared" si="8"/>
        <v>7.5091277370538251E-2</v>
      </c>
      <c r="Q7">
        <f t="shared" si="9"/>
        <v>1.0652153881036759</v>
      </c>
      <c r="R7">
        <f t="shared" si="10"/>
        <v>8668.9083429704788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134</v>
      </c>
      <c r="B8">
        <f t="shared" si="0"/>
        <v>5</v>
      </c>
      <c r="C8">
        <f t="shared" si="1"/>
        <v>1.1638613110317929E-2</v>
      </c>
      <c r="D8">
        <f t="shared" si="2"/>
        <v>3.2680590415809009E-4</v>
      </c>
      <c r="E8" s="4">
        <f>Input!I9</f>
        <v>2977.117812142857</v>
      </c>
      <c r="F8">
        <f t="shared" si="3"/>
        <v>19.546375714285659</v>
      </c>
      <c r="G8">
        <f t="shared" si="4"/>
        <v>26.762379009302531</v>
      </c>
      <c r="H8">
        <f t="shared" si="5"/>
        <v>52.070703553694351</v>
      </c>
      <c r="I8">
        <f t="shared" si="6"/>
        <v>23733864.939126354</v>
      </c>
      <c r="N8">
        <f>Input!J9</f>
        <v>4.6035544285714423</v>
      </c>
      <c r="O8">
        <f t="shared" si="7"/>
        <v>1.4984444285714744</v>
      </c>
      <c r="P8">
        <f t="shared" si="8"/>
        <v>0.11225290642576867</v>
      </c>
      <c r="Q8">
        <f t="shared" si="9"/>
        <v>1.9215269360686287</v>
      </c>
      <c r="R8">
        <f t="shared" si="10"/>
        <v>8661.9897104022239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135</v>
      </c>
      <c r="B9">
        <f t="shared" si="0"/>
        <v>6</v>
      </c>
      <c r="C9">
        <f t="shared" si="1"/>
        <v>1.3966335732381516E-2</v>
      </c>
      <c r="D9">
        <f t="shared" si="2"/>
        <v>4.539348231650901E-4</v>
      </c>
      <c r="E9" s="4">
        <f>Input!I10</f>
        <v>2982.2291728571427</v>
      </c>
      <c r="F9">
        <f t="shared" si="3"/>
        <v>24.657736428571297</v>
      </c>
      <c r="G9">
        <f t="shared" si="4"/>
        <v>37.170698259567487</v>
      </c>
      <c r="H9">
        <f t="shared" si="5"/>
        <v>156.57421378396751</v>
      </c>
      <c r="I9">
        <f t="shared" si="6"/>
        <v>23632559.991211269</v>
      </c>
      <c r="N9">
        <f>Input!J10</f>
        <v>5.1113607142856381</v>
      </c>
      <c r="O9">
        <f t="shared" si="7"/>
        <v>2.0062507142856703</v>
      </c>
      <c r="P9">
        <f t="shared" si="8"/>
        <v>0.15589995490781441</v>
      </c>
      <c r="Q9">
        <f t="shared" si="9"/>
        <v>3.4237979327302077</v>
      </c>
      <c r="R9">
        <f t="shared" si="10"/>
        <v>8653.8671703655036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136</v>
      </c>
      <c r="B10">
        <f t="shared" si="0"/>
        <v>7</v>
      </c>
      <c r="C10">
        <f t="shared" si="1"/>
        <v>1.6294058354445102E-2</v>
      </c>
      <c r="D10">
        <f t="shared" si="2"/>
        <v>5.9930469585057437E-4</v>
      </c>
      <c r="E10" s="4">
        <f>Input!I11</f>
        <v>2987.7234691428575</v>
      </c>
      <c r="F10">
        <f t="shared" si="3"/>
        <v>30.152032714286179</v>
      </c>
      <c r="G10">
        <f t="shared" si="4"/>
        <v>49.070822302804679</v>
      </c>
      <c r="H10">
        <f t="shared" si="5"/>
        <v>357.92059949463601</v>
      </c>
      <c r="I10">
        <f t="shared" si="6"/>
        <v>23517000.669172492</v>
      </c>
      <c r="N10">
        <f>Input!J11</f>
        <v>5.4942962857148814</v>
      </c>
      <c r="O10">
        <f t="shared" si="7"/>
        <v>2.3891862857149135</v>
      </c>
      <c r="P10">
        <f t="shared" si="8"/>
        <v>0.20579605076072516</v>
      </c>
      <c r="Q10">
        <f t="shared" si="9"/>
        <v>4.767192918093305</v>
      </c>
      <c r="R10">
        <f t="shared" si="10"/>
        <v>8644.586375204095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137</v>
      </c>
      <c r="B11">
        <f t="shared" si="0"/>
        <v>8</v>
      </c>
      <c r="C11">
        <f t="shared" si="1"/>
        <v>1.8621780976508687E-2</v>
      </c>
      <c r="D11">
        <f t="shared" si="2"/>
        <v>7.6236523815282774E-4</v>
      </c>
      <c r="E11" s="4">
        <f>Input!I12</f>
        <v>2993.5757272857145</v>
      </c>
      <c r="F11">
        <f t="shared" si="3"/>
        <v>36.004290857143133</v>
      </c>
      <c r="G11">
        <f t="shared" si="4"/>
        <v>62.41706401138007</v>
      </c>
      <c r="H11">
        <f t="shared" si="5"/>
        <v>697.63458569717943</v>
      </c>
      <c r="I11">
        <f t="shared" si="6"/>
        <v>23387735.380723502</v>
      </c>
      <c r="N11">
        <f>Input!J12</f>
        <v>5.8522581428569538</v>
      </c>
      <c r="O11">
        <f t="shared" si="7"/>
        <v>2.7471481428569859</v>
      </c>
      <c r="P11">
        <f t="shared" si="8"/>
        <v>0.2617469470307528</v>
      </c>
      <c r="Q11">
        <f t="shared" si="9"/>
        <v>6.1772191042144691</v>
      </c>
      <c r="R11">
        <f t="shared" si="10"/>
        <v>8634.185294675668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138</v>
      </c>
      <c r="B12">
        <f t="shared" si="0"/>
        <v>9</v>
      </c>
      <c r="C12">
        <f t="shared" si="1"/>
        <v>2.0949503598572273E-2</v>
      </c>
      <c r="D12">
        <f t="shared" si="2"/>
        <v>9.4265376381394428E-4</v>
      </c>
      <c r="E12" s="4">
        <f>Input!I13</f>
        <v>3000.3770002857141</v>
      </c>
      <c r="F12">
        <f t="shared" si="3"/>
        <v>42.805563857142715</v>
      </c>
      <c r="G12">
        <f t="shared" si="4"/>
        <v>77.170855235149645</v>
      </c>
      <c r="H12">
        <f t="shared" si="5"/>
        <v>1180.9732514953175</v>
      </c>
      <c r="I12">
        <f t="shared" si="6"/>
        <v>23245251.825581696</v>
      </c>
      <c r="N12">
        <f>Input!J13</f>
        <v>6.8012729999995827</v>
      </c>
      <c r="O12">
        <f t="shared" si="7"/>
        <v>3.6961629999996148</v>
      </c>
      <c r="P12">
        <f t="shared" si="8"/>
        <v>0.32358802926120567</v>
      </c>
      <c r="Q12">
        <f t="shared" si="9"/>
        <v>11.37426193325118</v>
      </c>
      <c r="R12">
        <f t="shared" si="10"/>
        <v>8622.6965330772855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139</v>
      </c>
      <c r="B13">
        <f t="shared" si="0"/>
        <v>10</v>
      </c>
      <c r="C13">
        <f t="shared" si="1"/>
        <v>2.3277226220635858E-2</v>
      </c>
      <c r="D13">
        <f t="shared" si="2"/>
        <v>1.139772526374868E-3</v>
      </c>
      <c r="E13" s="4">
        <f>Input!I14</f>
        <v>3008.0939892857141</v>
      </c>
      <c r="F13">
        <f t="shared" si="3"/>
        <v>50.522552857142728</v>
      </c>
      <c r="G13">
        <f t="shared" si="4"/>
        <v>93.298893965292464</v>
      </c>
      <c r="H13">
        <f t="shared" si="5"/>
        <v>1829.8153586007811</v>
      </c>
      <c r="I13">
        <f t="shared" si="6"/>
        <v>23089994.648743678</v>
      </c>
      <c r="N13">
        <f>Input!J14</f>
        <v>7.7169890000000123</v>
      </c>
      <c r="O13">
        <f t="shared" si="7"/>
        <v>4.6118790000000445</v>
      </c>
      <c r="P13">
        <f t="shared" si="8"/>
        <v>0.39117655520531869</v>
      </c>
      <c r="Q13">
        <f t="shared" si="9"/>
        <v>17.814329127496173</v>
      </c>
      <c r="R13">
        <f t="shared" si="10"/>
        <v>8610.1487662808777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140</v>
      </c>
      <c r="B14">
        <f t="shared" si="0"/>
        <v>11</v>
      </c>
      <c r="C14">
        <f t="shared" si="1"/>
        <v>2.5604948842699444E-2</v>
      </c>
      <c r="D14">
        <f t="shared" si="2"/>
        <v>1.3533737104485697E-3</v>
      </c>
      <c r="E14" s="4">
        <f>Input!I15</f>
        <v>3016.3271091428574</v>
      </c>
      <c r="F14">
        <f t="shared" si="3"/>
        <v>58.755672714285993</v>
      </c>
      <c r="G14">
        <f t="shared" si="4"/>
        <v>110.77191753663566</v>
      </c>
      <c r="H14">
        <f t="shared" si="5"/>
        <v>2705.6897254186179</v>
      </c>
      <c r="I14">
        <f t="shared" si="6"/>
        <v>22922377.03644802</v>
      </c>
      <c r="N14">
        <f>Input!J15</f>
        <v>8.2331198571432651</v>
      </c>
      <c r="O14">
        <f t="shared" si="7"/>
        <v>5.1280098571432973</v>
      </c>
      <c r="P14">
        <f t="shared" si="8"/>
        <v>0.46438651888619598</v>
      </c>
      <c r="Q14">
        <f t="shared" si="9"/>
        <v>21.749382641136314</v>
      </c>
      <c r="R14">
        <f t="shared" si="10"/>
        <v>8596.5676910010752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141</v>
      </c>
      <c r="B15">
        <f t="shared" si="0"/>
        <v>12</v>
      </c>
      <c r="C15">
        <f t="shared" si="1"/>
        <v>2.7932671464763033E-2</v>
      </c>
      <c r="D15">
        <f t="shared" si="2"/>
        <v>1.5831489995300806E-3</v>
      </c>
      <c r="E15" s="4">
        <f>Input!I16</f>
        <v>3025.0930092857147</v>
      </c>
      <c r="F15">
        <f t="shared" si="3"/>
        <v>67.521572857143383</v>
      </c>
      <c r="G15">
        <f t="shared" si="4"/>
        <v>129.56385031664428</v>
      </c>
      <c r="H15">
        <f t="shared" si="5"/>
        <v>3849.244192361693</v>
      </c>
      <c r="I15">
        <f t="shared" si="6"/>
        <v>22742788.699979693</v>
      </c>
      <c r="N15">
        <f>Input!J16</f>
        <v>8.7659001428573902</v>
      </c>
      <c r="O15">
        <f t="shared" si="7"/>
        <v>5.6607901428574223</v>
      </c>
      <c r="P15">
        <f t="shared" si="8"/>
        <v>0.5431050842095031</v>
      </c>
      <c r="Q15">
        <f t="shared" si="9"/>
        <v>26.190700359508156</v>
      </c>
      <c r="R15">
        <f t="shared" si="10"/>
        <v>8581.9766825332499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142</v>
      </c>
      <c r="B16">
        <f t="shared" si="0"/>
        <v>13</v>
      </c>
      <c r="C16">
        <f t="shared" si="1"/>
        <v>3.0260394086826618E-2</v>
      </c>
      <c r="D16">
        <f t="shared" si="2"/>
        <v>1.8288220449618601E-3</v>
      </c>
      <c r="E16" s="4">
        <f>Input!I17</f>
        <v>3034.5914822857148</v>
      </c>
      <c r="F16">
        <f t="shared" si="3"/>
        <v>77.020045857143487</v>
      </c>
      <c r="G16">
        <f t="shared" si="4"/>
        <v>149.65118874021908</v>
      </c>
      <c r="H16">
        <f t="shared" si="5"/>
        <v>5275.2829165017429</v>
      </c>
      <c r="I16">
        <f t="shared" si="6"/>
        <v>22551601.577840682</v>
      </c>
      <c r="N16">
        <f>Input!J17</f>
        <v>9.4984730000001036</v>
      </c>
      <c r="O16">
        <f t="shared" si="7"/>
        <v>6.3933630000001358</v>
      </c>
      <c r="P16">
        <f t="shared" si="8"/>
        <v>0.62723001314273497</v>
      </c>
      <c r="Q16">
        <f t="shared" si="9"/>
        <v>33.24828962212505</v>
      </c>
      <c r="R16">
        <f t="shared" si="10"/>
        <v>8566.3972678904738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143</v>
      </c>
      <c r="B17">
        <f t="shared" si="0"/>
        <v>14</v>
      </c>
      <c r="C17">
        <f t="shared" si="1"/>
        <v>3.2588116708890204E-2</v>
      </c>
      <c r="D17">
        <f t="shared" si="2"/>
        <v>2.0901428602327233E-3</v>
      </c>
      <c r="E17" s="4">
        <f>Input!I18</f>
        <v>3044.1732022857145</v>
      </c>
      <c r="F17">
        <f t="shared" si="3"/>
        <v>86.601765857143164</v>
      </c>
      <c r="G17">
        <f t="shared" si="4"/>
        <v>171.01254382290514</v>
      </c>
      <c r="H17">
        <f t="shared" si="5"/>
        <v>7125.179436785168</v>
      </c>
      <c r="I17">
        <f t="shared" si="6"/>
        <v>22349174.029558871</v>
      </c>
      <c r="N17">
        <f>Input!J18</f>
        <v>9.5817199999996774</v>
      </c>
      <c r="O17">
        <f t="shared" si="7"/>
        <v>6.4766099999997095</v>
      </c>
      <c r="P17">
        <f t="shared" si="8"/>
        <v>0.71666775364387425</v>
      </c>
      <c r="Q17">
        <f t="shared" si="9"/>
        <v>33.176934681354702</v>
      </c>
      <c r="R17">
        <f t="shared" si="10"/>
        <v>8549.8494765769683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144</v>
      </c>
      <c r="B18">
        <f t="shared" si="0"/>
        <v>15</v>
      </c>
      <c r="C18">
        <f t="shared" si="1"/>
        <v>3.4915839330953789E-2</v>
      </c>
      <c r="D18">
        <f t="shared" si="2"/>
        <v>2.3668835415348766E-3</v>
      </c>
      <c r="E18" s="4">
        <f>Input!I19</f>
        <v>3054.8288075714286</v>
      </c>
      <c r="F18">
        <f t="shared" si="3"/>
        <v>97.25737114285721</v>
      </c>
      <c r="G18">
        <f t="shared" si="4"/>
        <v>193.62829212685995</v>
      </c>
      <c r="H18">
        <f t="shared" si="5"/>
        <v>9287.3544113048993</v>
      </c>
      <c r="I18">
        <f t="shared" si="6"/>
        <v>22135853.994748637</v>
      </c>
      <c r="N18">
        <f>Input!J19</f>
        <v>10.655605285714046</v>
      </c>
      <c r="O18">
        <f t="shared" si="7"/>
        <v>7.5504952857140779</v>
      </c>
      <c r="P18">
        <f t="shared" si="8"/>
        <v>0.81133198184308331</v>
      </c>
      <c r="Q18">
        <f t="shared" si="9"/>
        <v>45.416322036241418</v>
      </c>
      <c r="R18">
        <f t="shared" si="10"/>
        <v>8532.3521071785253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145</v>
      </c>
      <c r="B19">
        <f t="shared" si="0"/>
        <v>16</v>
      </c>
      <c r="C19">
        <f t="shared" si="1"/>
        <v>3.7243561953017375E-2</v>
      </c>
      <c r="D19">
        <f t="shared" si="2"/>
        <v>2.6588349306244201E-3</v>
      </c>
      <c r="E19" s="4">
        <f>Input!I20</f>
        <v>3065.1597497142861</v>
      </c>
      <c r="F19">
        <f t="shared" si="3"/>
        <v>107.58831328571478</v>
      </c>
      <c r="G19">
        <f t="shared" si="4"/>
        <v>217.48030376294651</v>
      </c>
      <c r="H19">
        <f t="shared" si="5"/>
        <v>12076.249571047989</v>
      </c>
      <c r="I19">
        <f t="shared" si="6"/>
        <v>21911981.420205303</v>
      </c>
      <c r="N19">
        <f>Input!J20</f>
        <v>10.330942142857566</v>
      </c>
      <c r="O19">
        <f t="shared" si="7"/>
        <v>7.2258321428575982</v>
      </c>
      <c r="P19">
        <f t="shared" si="8"/>
        <v>0.91114246680953803</v>
      </c>
      <c r="Q19">
        <f t="shared" si="9"/>
        <v>39.875305704787948</v>
      </c>
      <c r="R19">
        <f t="shared" si="10"/>
        <v>8513.9229342210747</v>
      </c>
    </row>
    <row r="20" spans="1:37" x14ac:dyDescent="0.25">
      <c r="A20">
        <f>Input!G21</f>
        <v>146</v>
      </c>
      <c r="B20">
        <f t="shared" si="0"/>
        <v>17</v>
      </c>
      <c r="C20">
        <f t="shared" si="1"/>
        <v>3.957128457508096E-2</v>
      </c>
      <c r="D20">
        <f t="shared" si="2"/>
        <v>2.9658039649111219E-3</v>
      </c>
      <c r="E20" s="4">
        <f>Input!I21</f>
        <v>3075.9901734285718</v>
      </c>
      <c r="F20">
        <f t="shared" si="3"/>
        <v>118.41873700000042</v>
      </c>
      <c r="G20">
        <f t="shared" si="4"/>
        <v>242.55172656077386</v>
      </c>
      <c r="H20">
        <f t="shared" si="5"/>
        <v>15408.999097295087</v>
      </c>
      <c r="I20">
        <f t="shared" si="6"/>
        <v>21677890.155646116</v>
      </c>
      <c r="N20">
        <f>Input!J21</f>
        <v>10.830423714285644</v>
      </c>
      <c r="O20">
        <f t="shared" si="7"/>
        <v>7.7253137142856758</v>
      </c>
      <c r="P20">
        <f t="shared" si="8"/>
        <v>1.0160241704582016</v>
      </c>
      <c r="Q20">
        <f t="shared" si="9"/>
        <v>45.014566182912674</v>
      </c>
      <c r="R20">
        <f t="shared" si="10"/>
        <v>8494.5788715275357</v>
      </c>
    </row>
    <row r="21" spans="1:37" x14ac:dyDescent="0.25">
      <c r="A21">
        <f>Input!G22</f>
        <v>147</v>
      </c>
      <c r="B21">
        <f t="shared" si="0"/>
        <v>18</v>
      </c>
      <c r="C21">
        <f t="shared" si="1"/>
        <v>4.1899007197144546E-2</v>
      </c>
      <c r="D21">
        <f t="shared" si="2"/>
        <v>3.2876115400878978E-3</v>
      </c>
      <c r="E21" s="4">
        <f>Input!I22</f>
        <v>3087.4782478571433</v>
      </c>
      <c r="F21">
        <f t="shared" si="3"/>
        <v>129.90681142857193</v>
      </c>
      <c r="G21">
        <f t="shared" si="4"/>
        <v>268.82681211750008</v>
      </c>
      <c r="H21">
        <f t="shared" si="5"/>
        <v>19298.766591411801</v>
      </c>
      <c r="I21">
        <f t="shared" si="6"/>
        <v>21433909.455097862</v>
      </c>
      <c r="N21">
        <f>Input!J22</f>
        <v>11.488074428571508</v>
      </c>
      <c r="O21">
        <f t="shared" si="7"/>
        <v>8.3829644285715403</v>
      </c>
      <c r="P21">
        <f t="shared" si="8"/>
        <v>1.1259065227280665</v>
      </c>
      <c r="Q21">
        <f t="shared" si="9"/>
        <v>52.664889448765265</v>
      </c>
      <c r="R21">
        <f t="shared" si="10"/>
        <v>8474.3361031785334</v>
      </c>
    </row>
    <row r="22" spans="1:37" x14ac:dyDescent="0.25">
      <c r="A22">
        <f>Input!G23</f>
        <v>148</v>
      </c>
      <c r="B22">
        <f t="shared" si="0"/>
        <v>19</v>
      </c>
      <c r="C22">
        <f t="shared" si="1"/>
        <v>4.4226729819208131E-2</v>
      </c>
      <c r="D22">
        <f t="shared" si="2"/>
        <v>3.6240907624936749E-3</v>
      </c>
      <c r="E22" s="4">
        <f>Input!I23</f>
        <v>3100.4564420000002</v>
      </c>
      <c r="F22">
        <f t="shared" si="3"/>
        <v>142.88500557142879</v>
      </c>
      <c r="G22">
        <f t="shared" si="4"/>
        <v>296.29077368157505</v>
      </c>
      <c r="H22">
        <f t="shared" si="5"/>
        <v>23533.329689463964</v>
      </c>
      <c r="I22">
        <f t="shared" si="6"/>
        <v>21180365.179956317</v>
      </c>
      <c r="N22">
        <f>Input!J23</f>
        <v>12.978194142856864</v>
      </c>
      <c r="O22">
        <f t="shared" si="7"/>
        <v>9.8730841428568965</v>
      </c>
      <c r="P22">
        <f t="shared" si="8"/>
        <v>1.2407228299586015</v>
      </c>
      <c r="Q22">
        <f t="shared" si="9"/>
        <v>74.517661836423173</v>
      </c>
      <c r="R22">
        <f t="shared" si="10"/>
        <v>8453.2101898769997</v>
      </c>
    </row>
    <row r="23" spans="1:37" x14ac:dyDescent="0.25">
      <c r="A23">
        <f>Input!G24</f>
        <v>149</v>
      </c>
      <c r="B23">
        <f t="shared" si="0"/>
        <v>20</v>
      </c>
      <c r="C23">
        <f t="shared" si="1"/>
        <v>4.6554452441271717E-2</v>
      </c>
      <c r="D23">
        <f t="shared" si="2"/>
        <v>3.9750855028938712E-3</v>
      </c>
      <c r="E23" s="4">
        <f>Input!I24</f>
        <v>3114.658365714286</v>
      </c>
      <c r="F23">
        <f t="shared" si="3"/>
        <v>157.08692928571463</v>
      </c>
      <c r="G23">
        <f t="shared" si="4"/>
        <v>324.92966864993411</v>
      </c>
      <c r="H23">
        <f t="shared" si="5"/>
        <v>28171.185157285312</v>
      </c>
      <c r="I23">
        <f t="shared" si="6"/>
        <v>20917580.772555653</v>
      </c>
      <c r="N23">
        <f>Input!J24</f>
        <v>14.20192371428584</v>
      </c>
      <c r="O23">
        <f t="shared" si="7"/>
        <v>11.096813714285872</v>
      </c>
      <c r="P23">
        <f t="shared" si="8"/>
        <v>1.3604097862182285</v>
      </c>
      <c r="Q23">
        <f t="shared" si="9"/>
        <v>94.797561450491031</v>
      </c>
      <c r="R23">
        <f t="shared" si="10"/>
        <v>8431.2161563205536</v>
      </c>
    </row>
    <row r="24" spans="1:37" x14ac:dyDescent="0.25">
      <c r="A24">
        <f>Input!G25</f>
        <v>150</v>
      </c>
      <c r="B24">
        <f t="shared" si="0"/>
        <v>21</v>
      </c>
      <c r="C24">
        <f t="shared" si="1"/>
        <v>4.8882175063335302E-2</v>
      </c>
      <c r="D24">
        <f t="shared" si="2"/>
        <v>4.3404491868883396E-3</v>
      </c>
      <c r="E24" s="4">
        <f>Input!I25</f>
        <v>3131.307748857143</v>
      </c>
      <c r="F24">
        <f t="shared" si="3"/>
        <v>173.73631242857164</v>
      </c>
      <c r="G24">
        <f t="shared" si="4"/>
        <v>354.73030038158026</v>
      </c>
      <c r="H24">
        <f t="shared" si="5"/>
        <v>32758.823675133834</v>
      </c>
      <c r="I24">
        <f t="shared" si="6"/>
        <v>20645878.050584424</v>
      </c>
      <c r="N24">
        <f>Input!J25</f>
        <v>16.649383142857005</v>
      </c>
      <c r="O24">
        <f t="shared" si="7"/>
        <v>13.544273142857037</v>
      </c>
      <c r="P24">
        <f t="shared" si="8"/>
        <v>1.484907065403847</v>
      </c>
      <c r="Q24">
        <f t="shared" si="9"/>
        <v>145.42831019002872</v>
      </c>
      <c r="R24">
        <f t="shared" si="10"/>
        <v>8408.3685636887712</v>
      </c>
    </row>
    <row r="25" spans="1:37" x14ac:dyDescent="0.25">
      <c r="A25">
        <f>Input!G26</f>
        <v>151</v>
      </c>
      <c r="B25">
        <f t="shared" si="0"/>
        <v>22</v>
      </c>
      <c r="C25">
        <f t="shared" si="1"/>
        <v>5.1209897685398888E-2</v>
      </c>
      <c r="D25">
        <f t="shared" si="2"/>
        <v>4.7200437735699591E-3</v>
      </c>
      <c r="E25" s="4">
        <f>Input!I26</f>
        <v>3148.7313281428574</v>
      </c>
      <c r="F25">
        <f t="shared" si="3"/>
        <v>191.159891714286</v>
      </c>
      <c r="G25">
        <f t="shared" si="4"/>
        <v>385.68013537341994</v>
      </c>
      <c r="H25">
        <f t="shared" si="5"/>
        <v>37838.125193208834</v>
      </c>
      <c r="I25">
        <f t="shared" si="6"/>
        <v>20365577.85980219</v>
      </c>
      <c r="N25">
        <f>Input!J26</f>
        <v>17.423579285714368</v>
      </c>
      <c r="O25">
        <f t="shared" si="7"/>
        <v>14.3184692857144</v>
      </c>
      <c r="P25">
        <f t="shared" si="8"/>
        <v>1.6141569775559401</v>
      </c>
      <c r="Q25">
        <f t="shared" si="9"/>
        <v>161.39955122322655</v>
      </c>
      <c r="R25">
        <f t="shared" si="10"/>
        <v>8384.681570308705</v>
      </c>
    </row>
    <row r="26" spans="1:37" x14ac:dyDescent="0.25">
      <c r="A26">
        <f>Input!G27</f>
        <v>152</v>
      </c>
      <c r="B26">
        <f t="shared" si="0"/>
        <v>23</v>
      </c>
      <c r="C26">
        <f t="shared" si="1"/>
        <v>5.3537620307462473E-2</v>
      </c>
      <c r="D26">
        <f t="shared" si="2"/>
        <v>5.1137388857407711E-3</v>
      </c>
      <c r="E26" s="4">
        <f>Input!I27</f>
        <v>3168.0362878571427</v>
      </c>
      <c r="F26">
        <f t="shared" si="3"/>
        <v>210.46485142857136</v>
      </c>
      <c r="G26">
        <f t="shared" si="4"/>
        <v>417.76723279958424</v>
      </c>
      <c r="H26">
        <f t="shared" si="5"/>
        <v>42974.277322092865</v>
      </c>
      <c r="I26">
        <f t="shared" si="6"/>
        <v>20077000.613365378</v>
      </c>
      <c r="N26">
        <f>Input!J27</f>
        <v>19.30495971428536</v>
      </c>
      <c r="O26">
        <f t="shared" si="7"/>
        <v>16.199849714285392</v>
      </c>
      <c r="P26">
        <f t="shared" si="8"/>
        <v>1.7481041768372316</v>
      </c>
      <c r="Q26">
        <f t="shared" si="9"/>
        <v>208.85294907915284</v>
      </c>
      <c r="R26">
        <f t="shared" si="10"/>
        <v>8360.1689828197595</v>
      </c>
    </row>
    <row r="27" spans="1:37" x14ac:dyDescent="0.25">
      <c r="A27">
        <f>Input!G28</f>
        <v>153</v>
      </c>
      <c r="B27">
        <f t="shared" si="0"/>
        <v>24</v>
      </c>
      <c r="C27">
        <f t="shared" si="1"/>
        <v>5.5865342929526066E-2</v>
      </c>
      <c r="D27">
        <f t="shared" si="2"/>
        <v>5.5214110634591359E-3</v>
      </c>
      <c r="E27" s="4">
        <f>Input!I28</f>
        <v>3189.5223167142858</v>
      </c>
      <c r="F27">
        <f t="shared" si="3"/>
        <v>231.95088028571445</v>
      </c>
      <c r="G27">
        <f t="shared" si="4"/>
        <v>450.98018410797545</v>
      </c>
      <c r="H27">
        <f t="shared" si="5"/>
        <v>47973.83593286432</v>
      </c>
      <c r="I27">
        <f t="shared" si="6"/>
        <v>19780466.739457853</v>
      </c>
      <c r="N27">
        <f>Input!J28</f>
        <v>21.486028857143083</v>
      </c>
      <c r="O27">
        <f t="shared" si="7"/>
        <v>18.380918857143115</v>
      </c>
      <c r="P27">
        <f t="shared" si="8"/>
        <v>1.8866954115231587</v>
      </c>
      <c r="Q27">
        <f t="shared" si="9"/>
        <v>272.05940707403903</v>
      </c>
      <c r="R27">
        <f t="shared" si="10"/>
        <v>8334.8442996214562</v>
      </c>
    </row>
    <row r="28" spans="1:37" x14ac:dyDescent="0.25">
      <c r="A28">
        <f>Input!G29</f>
        <v>154</v>
      </c>
      <c r="B28">
        <f t="shared" si="0"/>
        <v>25</v>
      </c>
      <c r="C28">
        <f t="shared" si="1"/>
        <v>5.8193065551589651E-2</v>
      </c>
      <c r="D28">
        <f t="shared" si="2"/>
        <v>5.9429431189269646E-3</v>
      </c>
      <c r="E28" s="4">
        <f>Input!I29</f>
        <v>3212.4984652857142</v>
      </c>
      <c r="F28">
        <f t="shared" si="3"/>
        <v>254.92702885714289</v>
      </c>
      <c r="G28">
        <f t="shared" si="4"/>
        <v>485.30806087779092</v>
      </c>
      <c r="H28">
        <f t="shared" si="5"/>
        <v>53075.419914898855</v>
      </c>
      <c r="I28">
        <f t="shared" si="6"/>
        <v>19476297.054062504</v>
      </c>
      <c r="N28">
        <f>Input!J29</f>
        <v>22.976148571428439</v>
      </c>
      <c r="O28">
        <f t="shared" si="7"/>
        <v>19.871038571428471</v>
      </c>
      <c r="P28">
        <f t="shared" si="8"/>
        <v>2.0298793084878617</v>
      </c>
      <c r="Q28">
        <f t="shared" si="9"/>
        <v>318.30696384561156</v>
      </c>
      <c r="R28">
        <f t="shared" si="10"/>
        <v>8308.7207479920617</v>
      </c>
    </row>
    <row r="29" spans="1:37" x14ac:dyDescent="0.25">
      <c r="A29">
        <f>Input!G30</f>
        <v>155</v>
      </c>
      <c r="B29">
        <f t="shared" si="0"/>
        <v>26</v>
      </c>
      <c r="C29">
        <f t="shared" si="1"/>
        <v>6.0520788173653237E-2</v>
      </c>
      <c r="D29">
        <f t="shared" si="2"/>
        <v>6.3782235753852782E-3</v>
      </c>
      <c r="E29" s="4">
        <f>Input!I30</f>
        <v>3237.6307090000005</v>
      </c>
      <c r="F29">
        <f t="shared" si="3"/>
        <v>280.05927257142912</v>
      </c>
      <c r="G29">
        <f t="shared" si="4"/>
        <v>520.74036952232302</v>
      </c>
      <c r="H29">
        <f t="shared" si="5"/>
        <v>57927.390429485589</v>
      </c>
      <c r="I29">
        <f t="shared" si="6"/>
        <v>19164813.072093584</v>
      </c>
      <c r="N29">
        <f>Input!J30</f>
        <v>25.132243714286233</v>
      </c>
      <c r="O29">
        <f t="shared" si="7"/>
        <v>22.027133714286265</v>
      </c>
      <c r="P29">
        <f t="shared" si="8"/>
        <v>2.17760618626453</v>
      </c>
      <c r="Q29">
        <f t="shared" si="9"/>
        <v>394.00374308569263</v>
      </c>
      <c r="R29">
        <f t="shared" si="10"/>
        <v>8281.81131597069</v>
      </c>
    </row>
    <row r="30" spans="1:37" x14ac:dyDescent="0.25">
      <c r="A30">
        <f>Input!G31</f>
        <v>156</v>
      </c>
      <c r="B30">
        <f t="shared" si="0"/>
        <v>27</v>
      </c>
      <c r="C30">
        <f t="shared" si="1"/>
        <v>6.2848510795716822E-2</v>
      </c>
      <c r="D30">
        <f t="shared" si="2"/>
        <v>6.8271461762142022E-3</v>
      </c>
      <c r="E30" s="4">
        <f>Input!I31</f>
        <v>3264.2697220000005</v>
      </c>
      <c r="F30">
        <f t="shared" si="3"/>
        <v>306.6982855714291</v>
      </c>
      <c r="G30">
        <f t="shared" si="4"/>
        <v>557.26701171015418</v>
      </c>
      <c r="H30">
        <f t="shared" si="5"/>
        <v>62784.686518783412</v>
      </c>
      <c r="I30">
        <f t="shared" si="6"/>
        <v>18846337.267372157</v>
      </c>
      <c r="N30">
        <f>Input!J31</f>
        <v>26.639012999999977</v>
      </c>
      <c r="O30">
        <f t="shared" si="7"/>
        <v>23.533903000000009</v>
      </c>
      <c r="P30">
        <f t="shared" si="8"/>
        <v>2.3298278919663518</v>
      </c>
      <c r="Q30">
        <f t="shared" si="9"/>
        <v>449.6128011871325</v>
      </c>
      <c r="R30">
        <f t="shared" si="10"/>
        <v>8254.1287798721169</v>
      </c>
    </row>
    <row r="31" spans="1:37" x14ac:dyDescent="0.25">
      <c r="A31">
        <f>Input!G32</f>
        <v>157</v>
      </c>
      <c r="B31">
        <f t="shared" si="0"/>
        <v>28</v>
      </c>
      <c r="C31">
        <f t="shared" si="1"/>
        <v>6.5176233417780408E-2</v>
      </c>
      <c r="D31">
        <f t="shared" si="2"/>
        <v>7.2896094531371336E-3</v>
      </c>
      <c r="E31" s="4">
        <f>Input!I32</f>
        <v>3291.3665928571427</v>
      </c>
      <c r="F31">
        <f t="shared" si="3"/>
        <v>333.79515642857132</v>
      </c>
      <c r="G31">
        <f t="shared" si="4"/>
        <v>594.87824959854709</v>
      </c>
      <c r="H31">
        <f t="shared" si="5"/>
        <v>68164.381539202252</v>
      </c>
      <c r="I31">
        <f t="shared" si="6"/>
        <v>18521193.289840579</v>
      </c>
      <c r="N31">
        <f>Input!J32</f>
        <v>27.096870857142221</v>
      </c>
      <c r="O31">
        <f t="shared" si="7"/>
        <v>23.991760857142253</v>
      </c>
      <c r="P31">
        <f t="shared" si="8"/>
        <v>2.4864976582793883</v>
      </c>
      <c r="Q31">
        <f t="shared" si="9"/>
        <v>462.47634525236538</v>
      </c>
      <c r="R31">
        <f t="shared" si="10"/>
        <v>8225.6857281324301</v>
      </c>
    </row>
    <row r="32" spans="1:37" x14ac:dyDescent="0.25">
      <c r="A32">
        <f>Input!G33</f>
        <v>158</v>
      </c>
      <c r="B32">
        <f t="shared" si="0"/>
        <v>29</v>
      </c>
      <c r="C32">
        <f t="shared" si="1"/>
        <v>6.7503956039843993E-2</v>
      </c>
      <c r="D32">
        <f t="shared" si="2"/>
        <v>7.7655163445238991E-3</v>
      </c>
      <c r="E32" s="4">
        <f>Input!I33</f>
        <v>3320.219973857143</v>
      </c>
      <c r="F32">
        <f t="shared" si="3"/>
        <v>362.64853742857167</v>
      </c>
      <c r="G32">
        <f t="shared" si="4"/>
        <v>633.56467514409132</v>
      </c>
      <c r="H32">
        <f t="shared" si="5"/>
        <v>73395.553674694413</v>
      </c>
      <c r="I32">
        <f t="shared" si="6"/>
        <v>18189706.146797527</v>
      </c>
      <c r="N32">
        <f>Input!J33</f>
        <v>28.853381000000354</v>
      </c>
      <c r="O32">
        <f t="shared" si="7"/>
        <v>25.748271000000386</v>
      </c>
      <c r="P32">
        <f t="shared" si="8"/>
        <v>2.6475699774552521</v>
      </c>
      <c r="Q32">
        <f t="shared" si="9"/>
        <v>533.64238773301781</v>
      </c>
      <c r="R32">
        <f t="shared" si="10"/>
        <v>8196.4945820511966</v>
      </c>
    </row>
    <row r="33" spans="1:18" x14ac:dyDescent="0.25">
      <c r="A33">
        <f>Input!G34</f>
        <v>159</v>
      </c>
      <c r="B33">
        <f t="shared" si="0"/>
        <v>30</v>
      </c>
      <c r="C33">
        <f t="shared" si="1"/>
        <v>6.9831678661907579E-2</v>
      </c>
      <c r="D33">
        <f t="shared" si="2"/>
        <v>8.2547738564273405E-3</v>
      </c>
      <c r="E33" s="4">
        <f>Input!I34</f>
        <v>3351.2211251428566</v>
      </c>
      <c r="F33">
        <f t="shared" si="3"/>
        <v>393.64968871428528</v>
      </c>
      <c r="G33">
        <f t="shared" si="4"/>
        <v>673.31718288966601</v>
      </c>
      <c r="H33">
        <f t="shared" si="5"/>
        <v>78213.90729833662</v>
      </c>
      <c r="I33">
        <f t="shared" si="6"/>
        <v>17852202.353675574</v>
      </c>
      <c r="N33">
        <f>Input!J34</f>
        <v>31.001151285713604</v>
      </c>
      <c r="O33">
        <f t="shared" si="7"/>
        <v>27.896041285713636</v>
      </c>
      <c r="P33">
        <f t="shared" si="8"/>
        <v>2.8130004897921319</v>
      </c>
      <c r="Q33">
        <f t="shared" si="9"/>
        <v>629.15893556986248</v>
      </c>
      <c r="R33">
        <f t="shared" si="10"/>
        <v>8166.5676138922545</v>
      </c>
    </row>
    <row r="34" spans="1:18" x14ac:dyDescent="0.25">
      <c r="A34">
        <f>Input!G35</f>
        <v>160</v>
      </c>
      <c r="B34">
        <f t="shared" si="0"/>
        <v>31</v>
      </c>
      <c r="C34">
        <f t="shared" si="1"/>
        <v>7.2159401283971164E-2</v>
      </c>
      <c r="D34">
        <f t="shared" si="2"/>
        <v>8.7572927602838982E-3</v>
      </c>
      <c r="E34" s="4">
        <f>Input!I35</f>
        <v>3380.0994801428569</v>
      </c>
      <c r="F34">
        <f t="shared" si="3"/>
        <v>422.52804371428556</v>
      </c>
      <c r="G34">
        <f t="shared" si="4"/>
        <v>714.12694573276644</v>
      </c>
      <c r="H34">
        <f t="shared" si="5"/>
        <v>85029.919658383616</v>
      </c>
      <c r="I34">
        <f t="shared" si="6"/>
        <v>17509010.058889963</v>
      </c>
      <c r="N34">
        <f>Input!J35</f>
        <v>28.878355000000283</v>
      </c>
      <c r="O34">
        <f t="shared" si="7"/>
        <v>25.773245000000315</v>
      </c>
      <c r="P34">
        <f t="shared" si="8"/>
        <v>2.9827458845356922</v>
      </c>
      <c r="Q34">
        <f t="shared" si="9"/>
        <v>519.40684993199375</v>
      </c>
      <c r="R34">
        <f t="shared" si="10"/>
        <v>8135.9169627234987</v>
      </c>
    </row>
    <row r="35" spans="1:18" x14ac:dyDescent="0.25">
      <c r="A35">
        <f>Input!G36</f>
        <v>161</v>
      </c>
      <c r="B35">
        <f t="shared" si="0"/>
        <v>32</v>
      </c>
      <c r="C35">
        <f t="shared" si="1"/>
        <v>7.448712390603475E-2</v>
      </c>
      <c r="D35">
        <f t="shared" si="2"/>
        <v>9.272987322241192E-3</v>
      </c>
      <c r="E35" s="4">
        <f>Input!I36</f>
        <v>3415.4461204285717</v>
      </c>
      <c r="F35">
        <f t="shared" si="3"/>
        <v>457.87468400000034</v>
      </c>
      <c r="G35">
        <f t="shared" si="4"/>
        <v>755.98539326421007</v>
      </c>
      <c r="H35">
        <f t="shared" si="5"/>
        <v>88869.994978010189</v>
      </c>
      <c r="I35">
        <f t="shared" si="6"/>
        <v>17160459.146502409</v>
      </c>
      <c r="N35">
        <f>Input!J36</f>
        <v>35.346640285714784</v>
      </c>
      <c r="O35">
        <f t="shared" si="7"/>
        <v>32.241530285714816</v>
      </c>
      <c r="P35">
        <f t="shared" si="8"/>
        <v>3.156763811484165</v>
      </c>
      <c r="Q35">
        <f t="shared" si="9"/>
        <v>845.92364086053124</v>
      </c>
      <c r="R35">
        <f t="shared" si="10"/>
        <v>8104.5546483108783</v>
      </c>
    </row>
    <row r="36" spans="1:18" x14ac:dyDescent="0.25">
      <c r="A36">
        <f>Input!G37</f>
        <v>162</v>
      </c>
      <c r="B36">
        <f t="shared" si="0"/>
        <v>33</v>
      </c>
      <c r="C36">
        <f t="shared" si="1"/>
        <v>7.6814846528098335E-2</v>
      </c>
      <c r="D36">
        <f t="shared" si="2"/>
        <v>9.8017750599057145E-3</v>
      </c>
      <c r="E36" s="4">
        <f>Input!I37</f>
        <v>3450.592968142857</v>
      </c>
      <c r="F36">
        <f t="shared" si="3"/>
        <v>493.02153171428563</v>
      </c>
      <c r="G36">
        <f t="shared" si="4"/>
        <v>798.88419233458239</v>
      </c>
      <c r="H36">
        <f t="shared" si="5"/>
        <v>93551.967161726832</v>
      </c>
      <c r="I36">
        <f t="shared" si="6"/>
        <v>16806881.31980776</v>
      </c>
      <c r="N36">
        <f>Input!J37</f>
        <v>35.146847714285286</v>
      </c>
      <c r="O36">
        <f t="shared" si="7"/>
        <v>32.041737714285318</v>
      </c>
      <c r="P36">
        <f t="shared" si="8"/>
        <v>3.3350128018654748</v>
      </c>
      <c r="Q36">
        <f t="shared" si="9"/>
        <v>824.07605519734614</v>
      </c>
      <c r="R36">
        <f t="shared" si="10"/>
        <v>8072.4925833296247</v>
      </c>
    </row>
    <row r="37" spans="1:18" x14ac:dyDescent="0.25">
      <c r="A37">
        <f>Input!G38</f>
        <v>163</v>
      </c>
      <c r="B37">
        <f t="shared" si="0"/>
        <v>34</v>
      </c>
      <c r="C37">
        <f t="shared" si="1"/>
        <v>7.9142569150161921E-2</v>
      </c>
      <c r="D37">
        <f t="shared" si="2"/>
        <v>1.034357652297534E-2</v>
      </c>
      <c r="E37" s="4">
        <f>Input!I38</f>
        <v>3486.7138047142857</v>
      </c>
      <c r="F37">
        <f t="shared" si="3"/>
        <v>529.14236828571438</v>
      </c>
      <c r="G37">
        <f t="shared" si="4"/>
        <v>842.81522955995888</v>
      </c>
      <c r="H37">
        <f t="shared" si="5"/>
        <v>98390.663899971434</v>
      </c>
      <c r="I37">
        <f t="shared" si="6"/>
        <v>16448610.168447657</v>
      </c>
      <c r="N37">
        <f>Input!J38</f>
        <v>36.120836571428754</v>
      </c>
      <c r="O37">
        <f t="shared" si="7"/>
        <v>33.015726571428786</v>
      </c>
      <c r="P37">
        <f t="shared" si="8"/>
        <v>3.5174521972835322</v>
      </c>
      <c r="Q37">
        <f t="shared" si="9"/>
        <v>870.1481910523546</v>
      </c>
      <c r="R37">
        <f t="shared" si="10"/>
        <v>8039.7425841133845</v>
      </c>
    </row>
    <row r="38" spans="1:18" x14ac:dyDescent="0.25">
      <c r="A38">
        <f>Input!G39</f>
        <v>164</v>
      </c>
      <c r="B38">
        <f t="shared" si="0"/>
        <v>35</v>
      </c>
      <c r="C38">
        <f t="shared" si="1"/>
        <v>8.1470291772225506E-2</v>
      </c>
      <c r="D38">
        <f t="shared" si="2"/>
        <v>1.0898315094769136E-2</v>
      </c>
      <c r="E38" s="4">
        <f>Input!I39</f>
        <v>3524.2415142857144</v>
      </c>
      <c r="F38">
        <f t="shared" si="3"/>
        <v>566.67007785714304</v>
      </c>
      <c r="G38">
        <f t="shared" si="4"/>
        <v>887.77059552377818</v>
      </c>
      <c r="H38">
        <f t="shared" si="5"/>
        <v>103105.54244578107</v>
      </c>
      <c r="I38">
        <f t="shared" si="6"/>
        <v>16085981.221236432</v>
      </c>
      <c r="N38">
        <f>Input!J39</f>
        <v>37.527709571428659</v>
      </c>
      <c r="O38">
        <f t="shared" si="7"/>
        <v>34.422599571428691</v>
      </c>
      <c r="P38">
        <f t="shared" si="8"/>
        <v>3.704042085717802</v>
      </c>
      <c r="Q38">
        <f t="shared" si="9"/>
        <v>943.62977400292448</v>
      </c>
      <c r="R38">
        <f t="shared" si="10"/>
        <v>8006.3163801276196</v>
      </c>
    </row>
    <row r="39" spans="1:18" x14ac:dyDescent="0.25">
      <c r="A39">
        <f>Input!G40</f>
        <v>165</v>
      </c>
      <c r="B39">
        <f t="shared" si="0"/>
        <v>36</v>
      </c>
      <c r="C39">
        <f t="shared" si="1"/>
        <v>8.3798014394289091E-2</v>
      </c>
      <c r="D39">
        <f t="shared" si="2"/>
        <v>1.1465916812116424E-2</v>
      </c>
      <c r="E39" s="4">
        <f>Input!I40</f>
        <v>3561.1864952857145</v>
      </c>
      <c r="F39">
        <f t="shared" si="3"/>
        <v>603.61505885714314</v>
      </c>
      <c r="G39">
        <f t="shared" si="4"/>
        <v>933.74257046795242</v>
      </c>
      <c r="H39">
        <f t="shared" si="5"/>
        <v>108984.17392234501</v>
      </c>
      <c r="I39">
        <f t="shared" si="6"/>
        <v>15719331.986550186</v>
      </c>
      <c r="N39">
        <f>Input!J40</f>
        <v>36.944981000000098</v>
      </c>
      <c r="O39">
        <f t="shared" si="7"/>
        <v>33.83987100000013</v>
      </c>
      <c r="P39">
        <f t="shared" si="8"/>
        <v>3.8947432437135698</v>
      </c>
      <c r="Q39">
        <f t="shared" si="9"/>
        <v>896.71067634032374</v>
      </c>
      <c r="R39">
        <f t="shared" si="10"/>
        <v>7972.2256223253198</v>
      </c>
    </row>
    <row r="40" spans="1:18" x14ac:dyDescent="0.25">
      <c r="A40">
        <f>Input!G41</f>
        <v>166</v>
      </c>
      <c r="B40">
        <f t="shared" si="0"/>
        <v>37</v>
      </c>
      <c r="C40">
        <f t="shared" si="1"/>
        <v>8.6125737016352677E-2</v>
      </c>
      <c r="D40">
        <f t="shared" si="2"/>
        <v>1.2046310201437756E-2</v>
      </c>
      <c r="E40" s="4">
        <f>Input!I41</f>
        <v>3596.899422</v>
      </c>
      <c r="F40">
        <f t="shared" si="3"/>
        <v>639.3279855714286</v>
      </c>
      <c r="G40">
        <f t="shared" si="4"/>
        <v>980.72361129686931</v>
      </c>
      <c r="H40">
        <f t="shared" si="5"/>
        <v>116550.9732644652</v>
      </c>
      <c r="I40">
        <f t="shared" si="6"/>
        <v>15349001.981849289</v>
      </c>
      <c r="N40">
        <f>Input!J41</f>
        <v>35.712926714285459</v>
      </c>
      <c r="O40">
        <f t="shared" si="7"/>
        <v>32.607816714285491</v>
      </c>
      <c r="P40">
        <f t="shared" si="8"/>
        <v>4.0895170840267845</v>
      </c>
      <c r="Q40">
        <f t="shared" si="9"/>
        <v>813.29341380121389</v>
      </c>
      <c r="R40">
        <f t="shared" si="10"/>
        <v>7937.4818905198799</v>
      </c>
    </row>
    <row r="41" spans="1:18" x14ac:dyDescent="0.25">
      <c r="A41">
        <f>Input!G42</f>
        <v>167</v>
      </c>
      <c r="B41">
        <f t="shared" si="0"/>
        <v>38</v>
      </c>
      <c r="C41">
        <f t="shared" si="1"/>
        <v>8.8453459638416262E-2</v>
      </c>
      <c r="D41">
        <f t="shared" si="2"/>
        <v>1.2639426129159128E-2</v>
      </c>
      <c r="E41" s="4">
        <f>Input!I42</f>
        <v>3634.7684437142857</v>
      </c>
      <c r="F41">
        <f t="shared" si="3"/>
        <v>677.19700728571434</v>
      </c>
      <c r="G41">
        <f t="shared" si="4"/>
        <v>1028.7063397428483</v>
      </c>
      <c r="H41">
        <f t="shared" si="5"/>
        <v>123558.81080445992</v>
      </c>
      <c r="I41">
        <f t="shared" si="6"/>
        <v>14975332.753676249</v>
      </c>
      <c r="N41">
        <f>Input!J42</f>
        <v>37.869021714285736</v>
      </c>
      <c r="O41">
        <f t="shared" si="7"/>
        <v>34.763911714285769</v>
      </c>
      <c r="P41">
        <f t="shared" si="8"/>
        <v>4.2883256080925385</v>
      </c>
      <c r="Q41">
        <f t="shared" si="9"/>
        <v>928.76134851599784</v>
      </c>
      <c r="R41">
        <f t="shared" si="10"/>
        <v>7902.0966998906761</v>
      </c>
    </row>
    <row r="42" spans="1:18" x14ac:dyDescent="0.25">
      <c r="A42">
        <f>Input!G43</f>
        <v>168</v>
      </c>
      <c r="B42">
        <f t="shared" si="0"/>
        <v>39</v>
      </c>
      <c r="C42">
        <f t="shared" si="1"/>
        <v>9.0781182260479848E-2</v>
      </c>
      <c r="D42">
        <f t="shared" si="2"/>
        <v>1.3245197664857513E-2</v>
      </c>
      <c r="E42" s="4">
        <f>Input!I43</f>
        <v>3667.2180914285714</v>
      </c>
      <c r="F42">
        <f t="shared" si="3"/>
        <v>709.64665500000001</v>
      </c>
      <c r="G42">
        <f t="shared" si="4"/>
        <v>1077.6835315627918</v>
      </c>
      <c r="H42">
        <f t="shared" si="5"/>
        <v>135451.14251009564</v>
      </c>
      <c r="I42">
        <f t="shared" si="6"/>
        <v>14598667.889277972</v>
      </c>
      <c r="N42">
        <f>Input!J43</f>
        <v>32.449647714285675</v>
      </c>
      <c r="O42">
        <f t="shared" si="7"/>
        <v>29.344537714285707</v>
      </c>
      <c r="P42">
        <f t="shared" si="8"/>
        <v>4.4911313627737632</v>
      </c>
      <c r="Q42">
        <f t="shared" si="9"/>
        <v>617.69180727337414</v>
      </c>
      <c r="R42">
        <f t="shared" si="10"/>
        <v>7866.0815067207404</v>
      </c>
    </row>
    <row r="43" spans="1:18" x14ac:dyDescent="0.25">
      <c r="A43">
        <f>Input!G44</f>
        <v>169</v>
      </c>
      <c r="B43">
        <f t="shared" si="0"/>
        <v>40</v>
      </c>
      <c r="C43">
        <f t="shared" si="1"/>
        <v>9.3108904882543433E-2</v>
      </c>
      <c r="D43">
        <f t="shared" si="2"/>
        <v>1.3863559955752112E-2</v>
      </c>
      <c r="E43" s="4">
        <f>Input!I44</f>
        <v>3699.2681538571428</v>
      </c>
      <c r="F43">
        <f t="shared" si="3"/>
        <v>741.69671742857145</v>
      </c>
      <c r="G43">
        <f t="shared" si="4"/>
        <v>1127.6481066533479</v>
      </c>
      <c r="H43">
        <f t="shared" si="5"/>
        <v>148958.47484453488</v>
      </c>
      <c r="I43">
        <f t="shared" si="6"/>
        <v>14219353.020841626</v>
      </c>
      <c r="N43">
        <f>Input!J44</f>
        <v>32.050062428571437</v>
      </c>
      <c r="O43">
        <f t="shared" si="7"/>
        <v>28.944952428571469</v>
      </c>
      <c r="P43">
        <f t="shared" si="8"/>
        <v>4.6978974009203638</v>
      </c>
      <c r="Q43">
        <f t="shared" si="9"/>
        <v>587.91967751394066</v>
      </c>
      <c r="R43">
        <f t="shared" si="10"/>
        <v>7829.4477134524932</v>
      </c>
    </row>
    <row r="44" spans="1:18" x14ac:dyDescent="0.25">
      <c r="A44">
        <f>Input!G45</f>
        <v>170</v>
      </c>
      <c r="B44">
        <f t="shared" si="0"/>
        <v>41</v>
      </c>
      <c r="C44">
        <f t="shared" si="1"/>
        <v>9.5436627504607019E-2</v>
      </c>
      <c r="D44">
        <f t="shared" si="2"/>
        <v>1.4494450111337452E-2</v>
      </c>
      <c r="E44" s="4">
        <f>Input!I45</f>
        <v>3730.4774224285716</v>
      </c>
      <c r="F44">
        <f t="shared" si="3"/>
        <v>772.90598600000021</v>
      </c>
      <c r="G44">
        <f t="shared" si="4"/>
        <v>1178.5931199865408</v>
      </c>
      <c r="H44">
        <f t="shared" si="5"/>
        <v>164582.05068221336</v>
      </c>
      <c r="I44">
        <f t="shared" si="6"/>
        <v>13837735.823200526</v>
      </c>
      <c r="N44">
        <f>Input!J45</f>
        <v>31.209268571428765</v>
      </c>
      <c r="O44">
        <f t="shared" si="7"/>
        <v>28.104158571428798</v>
      </c>
      <c r="P44">
        <f t="shared" si="8"/>
        <v>4.9085872453309172</v>
      </c>
      <c r="Q44">
        <f t="shared" si="9"/>
        <v>538.03452914409422</v>
      </c>
      <c r="R44">
        <f t="shared" si="10"/>
        <v>7792.2066731361128</v>
      </c>
    </row>
    <row r="45" spans="1:18" x14ac:dyDescent="0.25">
      <c r="A45">
        <f>Input!G46</f>
        <v>171</v>
      </c>
      <c r="B45">
        <f t="shared" si="0"/>
        <v>42</v>
      </c>
      <c r="C45">
        <f t="shared" si="1"/>
        <v>9.7764350126670604E-2</v>
      </c>
      <c r="D45">
        <f t="shared" si="2"/>
        <v>1.5137807097109003E-2</v>
      </c>
      <c r="E45" s="4">
        <f>Input!I46</f>
        <v>3760.4629612857143</v>
      </c>
      <c r="F45">
        <f t="shared" si="3"/>
        <v>802.89152485714294</v>
      </c>
      <c r="G45">
        <f t="shared" si="4"/>
        <v>1230.5117532806612</v>
      </c>
      <c r="H45">
        <f t="shared" si="5"/>
        <v>182859.05975698194</v>
      </c>
      <c r="I45">
        <f t="shared" si="6"/>
        <v>13454166.00575106</v>
      </c>
      <c r="N45">
        <f>Input!J46</f>
        <v>29.985538857142728</v>
      </c>
      <c r="O45">
        <f t="shared" si="7"/>
        <v>26.880428857142761</v>
      </c>
      <c r="P45">
        <f t="shared" si="8"/>
        <v>5.1231648557616296</v>
      </c>
      <c r="Q45">
        <f t="shared" si="9"/>
        <v>473.37853682579527</v>
      </c>
      <c r="R45">
        <f t="shared" si="10"/>
        <v>7754.3696933354631</v>
      </c>
    </row>
    <row r="46" spans="1:18" x14ac:dyDescent="0.25">
      <c r="A46">
        <f>Input!G47</f>
        <v>172</v>
      </c>
      <c r="B46">
        <f t="shared" si="0"/>
        <v>43</v>
      </c>
      <c r="C46">
        <f t="shared" si="1"/>
        <v>0.10009207274873419</v>
      </c>
      <c r="D46">
        <f t="shared" si="2"/>
        <v>1.5793571636463069E-2</v>
      </c>
      <c r="E46" s="4">
        <f>Input!I47</f>
        <v>3790.032265571429</v>
      </c>
      <c r="F46">
        <f t="shared" si="3"/>
        <v>832.46082914285762</v>
      </c>
      <c r="G46">
        <f t="shared" si="4"/>
        <v>1283.3973073318446</v>
      </c>
      <c r="H46">
        <f t="shared" si="5"/>
        <v>203343.70736148668</v>
      </c>
      <c r="I46">
        <f t="shared" si="6"/>
        <v>13068995.299226079</v>
      </c>
      <c r="N46">
        <f>Input!J47</f>
        <v>29.569304285714679</v>
      </c>
      <c r="O46">
        <f t="shared" si="7"/>
        <v>26.464194285714711</v>
      </c>
      <c r="P46">
        <f t="shared" si="8"/>
        <v>5.3415945986718185</v>
      </c>
      <c r="Q46">
        <f t="shared" si="9"/>
        <v>446.16421753906451</v>
      </c>
      <c r="R46">
        <f t="shared" si="10"/>
        <v>7715.9480395483997</v>
      </c>
    </row>
    <row r="47" spans="1:18" x14ac:dyDescent="0.25">
      <c r="A47">
        <f>Input!G48</f>
        <v>173</v>
      </c>
      <c r="B47">
        <f t="shared" si="0"/>
        <v>44</v>
      </c>
      <c r="C47">
        <f t="shared" si="1"/>
        <v>0.10241979537079778</v>
      </c>
      <c r="D47">
        <f t="shared" si="2"/>
        <v>1.6461686119964847E-2</v>
      </c>
      <c r="E47" s="4">
        <f>Input!I48</f>
        <v>3820.367441571429</v>
      </c>
      <c r="F47">
        <f t="shared" si="3"/>
        <v>862.79600514285767</v>
      </c>
      <c r="G47">
        <f t="shared" si="4"/>
        <v>1337.2431949406937</v>
      </c>
      <c r="H47">
        <f t="shared" si="5"/>
        <v>225100.13590706384</v>
      </c>
      <c r="I47">
        <f t="shared" si="6"/>
        <v>12682577.437890012</v>
      </c>
      <c r="N47">
        <f>Input!J48</f>
        <v>30.335176000000047</v>
      </c>
      <c r="O47">
        <f t="shared" si="7"/>
        <v>27.230066000000079</v>
      </c>
      <c r="P47">
        <f t="shared" si="8"/>
        <v>5.5638412194333462</v>
      </c>
      <c r="Q47">
        <f t="shared" si="9"/>
        <v>469.42529624204394</v>
      </c>
      <c r="R47">
        <f t="shared" si="10"/>
        <v>7676.9529381912362</v>
      </c>
    </row>
    <row r="48" spans="1:18" x14ac:dyDescent="0.25">
      <c r="A48">
        <f>Input!G49</f>
        <v>174</v>
      </c>
      <c r="B48">
        <f t="shared" si="0"/>
        <v>45</v>
      </c>
      <c r="C48">
        <f t="shared" si="1"/>
        <v>0.10474751799286136</v>
      </c>
      <c r="D48">
        <f t="shared" si="2"/>
        <v>1.7142094521274881E-2</v>
      </c>
      <c r="E48" s="4">
        <f>Input!I49</f>
        <v>3850.0865904285715</v>
      </c>
      <c r="F48">
        <f t="shared" si="3"/>
        <v>892.51515400000017</v>
      </c>
      <c r="G48">
        <f t="shared" si="4"/>
        <v>1392.0429343764522</v>
      </c>
      <c r="H48">
        <f t="shared" si="5"/>
        <v>249528.00336782489</v>
      </c>
      <c r="I48">
        <f t="shared" si="6"/>
        <v>12295268.137648819</v>
      </c>
      <c r="N48">
        <f>Input!J49</f>
        <v>29.7191488571425</v>
      </c>
      <c r="O48">
        <f t="shared" si="7"/>
        <v>26.614038857142532</v>
      </c>
      <c r="P48">
        <f t="shared" si="8"/>
        <v>5.7898698167641411</v>
      </c>
      <c r="Q48">
        <f t="shared" si="9"/>
        <v>433.64601622225382</v>
      </c>
      <c r="R48">
        <f t="shared" si="10"/>
        <v>7637.3955791912094</v>
      </c>
    </row>
    <row r="49" spans="1:18" x14ac:dyDescent="0.25">
      <c r="A49">
        <f>Input!G50</f>
        <v>175</v>
      </c>
      <c r="B49">
        <f t="shared" si="0"/>
        <v>46</v>
      </c>
      <c r="C49">
        <f t="shared" si="1"/>
        <v>0.10707524061492495</v>
      </c>
      <c r="D49">
        <f t="shared" si="2"/>
        <v>1.7834742319106527E-2</v>
      </c>
      <c r="E49" s="4">
        <f>Input!I50</f>
        <v>3879.9639082857143</v>
      </c>
      <c r="F49">
        <f t="shared" si="3"/>
        <v>922.39247185714294</v>
      </c>
      <c r="G49">
        <f t="shared" si="4"/>
        <v>1447.7901433277164</v>
      </c>
      <c r="H49">
        <f t="shared" si="5"/>
        <v>276042.7131867006</v>
      </c>
      <c r="I49">
        <f t="shared" si="6"/>
        <v>11907425.070510067</v>
      </c>
      <c r="N49">
        <f>Input!J50</f>
        <v>29.877317857142771</v>
      </c>
      <c r="O49">
        <f t="shared" si="7"/>
        <v>26.772207857142803</v>
      </c>
      <c r="P49">
        <f t="shared" si="8"/>
        <v>6.0196458191739159</v>
      </c>
      <c r="Q49">
        <f t="shared" si="9"/>
        <v>430.66883113974734</v>
      </c>
      <c r="R49">
        <f t="shared" si="10"/>
        <v>7597.2871182256567</v>
      </c>
    </row>
    <row r="50" spans="1:18" x14ac:dyDescent="0.25">
      <c r="A50">
        <f>Input!G51</f>
        <v>176</v>
      </c>
      <c r="B50">
        <f t="shared" si="0"/>
        <v>47</v>
      </c>
      <c r="C50">
        <f t="shared" si="1"/>
        <v>0.10940296323698853</v>
      </c>
      <c r="D50">
        <f t="shared" si="2"/>
        <v>1.8539576424659292E-2</v>
      </c>
      <c r="E50" s="4">
        <f>Input!I51</f>
        <v>3909.6830571428573</v>
      </c>
      <c r="F50">
        <f t="shared" si="3"/>
        <v>952.11162071428589</v>
      </c>
      <c r="G50">
        <f t="shared" si="4"/>
        <v>1504.4785332946419</v>
      </c>
      <c r="H50">
        <f t="shared" si="5"/>
        <v>305109.20611355465</v>
      </c>
      <c r="I50">
        <f t="shared" si="6"/>
        <v>11519407.835775876</v>
      </c>
      <c r="N50">
        <f>Input!J51</f>
        <v>29.719148857142955</v>
      </c>
      <c r="O50">
        <f t="shared" si="7"/>
        <v>26.614038857142987</v>
      </c>
      <c r="P50">
        <f t="shared" si="8"/>
        <v>6.2531349632347588</v>
      </c>
      <c r="Q50">
        <f t="shared" si="9"/>
        <v>414.56640737696733</v>
      </c>
      <c r="R50">
        <f t="shared" si="10"/>
        <v>7556.6386786421344</v>
      </c>
    </row>
    <row r="51" spans="1:18" x14ac:dyDescent="0.25">
      <c r="A51">
        <f>Input!G52</f>
        <v>177</v>
      </c>
      <c r="B51">
        <f t="shared" si="0"/>
        <v>48</v>
      </c>
      <c r="C51">
        <f t="shared" si="1"/>
        <v>0.11173068585905213</v>
      </c>
      <c r="D51">
        <f t="shared" si="2"/>
        <v>1.9256545114034098E-2</v>
      </c>
      <c r="E51" s="4">
        <f>Input!I52</f>
        <v>3939.1691145714285</v>
      </c>
      <c r="F51">
        <f t="shared" si="3"/>
        <v>981.59767814285715</v>
      </c>
      <c r="G51">
        <f t="shared" si="4"/>
        <v>1562.1019043826236</v>
      </c>
      <c r="H51">
        <f t="shared" si="5"/>
        <v>336985.15668222995</v>
      </c>
      <c r="I51">
        <f t="shared" si="6"/>
        <v>11131577.9283073</v>
      </c>
      <c r="N51">
        <f>Input!J52</f>
        <v>29.486057428571257</v>
      </c>
      <c r="O51">
        <f t="shared" si="7"/>
        <v>26.380947428571289</v>
      </c>
      <c r="P51">
        <f t="shared" si="8"/>
        <v>6.4903032735099755</v>
      </c>
      <c r="Q51">
        <f t="shared" si="9"/>
        <v>395.63772490327477</v>
      </c>
      <c r="R51">
        <f t="shared" si="10"/>
        <v>7515.4613530899269</v>
      </c>
    </row>
    <row r="52" spans="1:18" x14ac:dyDescent="0.25">
      <c r="A52">
        <f>Input!G53</f>
        <v>178</v>
      </c>
      <c r="B52">
        <f t="shared" si="0"/>
        <v>49</v>
      </c>
      <c r="C52">
        <f t="shared" si="1"/>
        <v>0.11405840848111572</v>
      </c>
      <c r="D52">
        <f t="shared" si="2"/>
        <v>1.9985597965191036E-2</v>
      </c>
      <c r="E52" s="4">
        <f>Input!I53</f>
        <v>3968.5968991428572</v>
      </c>
      <c r="F52">
        <f t="shared" si="3"/>
        <v>1011.0254627142858</v>
      </c>
      <c r="G52">
        <f t="shared" si="4"/>
        <v>1620.6541404617362</v>
      </c>
      <c r="H52">
        <f t="shared" si="5"/>
        <v>371647.12473210471</v>
      </c>
      <c r="I52">
        <f t="shared" si="6"/>
        <v>10744298.70416089</v>
      </c>
      <c r="N52">
        <f>Input!J53</f>
        <v>29.427784571428674</v>
      </c>
      <c r="O52">
        <f t="shared" si="7"/>
        <v>26.322674571428706</v>
      </c>
      <c r="P52">
        <f t="shared" si="8"/>
        <v>6.7311170439931169</v>
      </c>
      <c r="Q52">
        <f t="shared" si="9"/>
        <v>383.82912635081811</v>
      </c>
      <c r="R52">
        <f t="shared" si="10"/>
        <v>7473.7662048900474</v>
      </c>
    </row>
    <row r="53" spans="1:18" x14ac:dyDescent="0.25">
      <c r="A53">
        <f>Input!G54</f>
        <v>179</v>
      </c>
      <c r="B53">
        <f t="shared" si="0"/>
        <v>50</v>
      </c>
      <c r="C53">
        <f t="shared" si="1"/>
        <v>0.1163861311031793</v>
      </c>
      <c r="D53">
        <f t="shared" si="2"/>
        <v>2.0726685799057152E-2</v>
      </c>
      <c r="E53" s="4">
        <f>Input!I54</f>
        <v>3998.4492431428575</v>
      </c>
      <c r="F53">
        <f t="shared" si="3"/>
        <v>1040.8778067142862</v>
      </c>
      <c r="G53">
        <f t="shared" si="4"/>
        <v>1680.1292046601543</v>
      </c>
      <c r="H53">
        <f t="shared" si="5"/>
        <v>408642.34977574664</v>
      </c>
      <c r="I53">
        <f t="shared" si="6"/>
        <v>10357935.3438641</v>
      </c>
      <c r="N53">
        <f>Input!J54</f>
        <v>29.852344000000357</v>
      </c>
      <c r="O53">
        <f t="shared" si="7"/>
        <v>26.74723400000039</v>
      </c>
      <c r="P53">
        <f t="shared" si="8"/>
        <v>6.9755428209249839</v>
      </c>
      <c r="Q53">
        <f t="shared" si="9"/>
        <v>390.91977208072814</v>
      </c>
      <c r="R53">
        <f t="shared" si="10"/>
        <v>7431.5642691678777</v>
      </c>
    </row>
    <row r="54" spans="1:18" x14ac:dyDescent="0.25">
      <c r="A54">
        <f>Input!G55</f>
        <v>180</v>
      </c>
      <c r="B54">
        <f t="shared" si="0"/>
        <v>51</v>
      </c>
      <c r="C54">
        <f t="shared" si="1"/>
        <v>0.11871385372524289</v>
      </c>
      <c r="D54">
        <f t="shared" si="2"/>
        <v>2.1479760624432513E-2</v>
      </c>
      <c r="E54" s="4">
        <f>Input!I55</f>
        <v>4027.9103265714289</v>
      </c>
      <c r="F54">
        <f t="shared" si="3"/>
        <v>1070.3388901428575</v>
      </c>
      <c r="G54">
        <f t="shared" si="4"/>
        <v>1740.5211351631449</v>
      </c>
      <c r="H54">
        <f t="shared" si="5"/>
        <v>449144.2415404325</v>
      </c>
      <c r="I54">
        <f t="shared" si="6"/>
        <v>9972854.8135669474</v>
      </c>
      <c r="N54">
        <f>Input!J55</f>
        <v>29.461083428571328</v>
      </c>
      <c r="O54">
        <f t="shared" si="7"/>
        <v>26.35597342857136</v>
      </c>
      <c r="P54">
        <f t="shared" si="8"/>
        <v>7.22354738687023</v>
      </c>
      <c r="Q54">
        <f t="shared" si="9"/>
        <v>366.04972624116357</v>
      </c>
      <c r="R54">
        <f t="shared" si="10"/>
        <v>7388.8665537701354</v>
      </c>
    </row>
    <row r="55" spans="1:18" x14ac:dyDescent="0.25">
      <c r="A55">
        <f>Input!G56</f>
        <v>181</v>
      </c>
      <c r="B55">
        <f t="shared" si="0"/>
        <v>52</v>
      </c>
      <c r="C55">
        <f t="shared" si="1"/>
        <v>0.12104157634730647</v>
      </c>
      <c r="D55">
        <f t="shared" si="2"/>
        <v>2.2244775586379686E-2</v>
      </c>
      <c r="E55" s="4">
        <f>Input!I56</f>
        <v>4057.7626704285717</v>
      </c>
      <c r="F55">
        <f t="shared" si="3"/>
        <v>1100.1912340000003</v>
      </c>
      <c r="G55">
        <f t="shared" si="4"/>
        <v>1801.8240412918965</v>
      </c>
      <c r="H55">
        <f t="shared" si="5"/>
        <v>492288.59626830707</v>
      </c>
      <c r="I55">
        <f t="shared" si="6"/>
        <v>9589425.8242838588</v>
      </c>
      <c r="N55">
        <f>Input!J56</f>
        <v>29.852343857142841</v>
      </c>
      <c r="O55">
        <f t="shared" si="7"/>
        <v>26.747233857142874</v>
      </c>
      <c r="P55">
        <f t="shared" si="8"/>
        <v>7.4750977459476724</v>
      </c>
      <c r="Q55">
        <f t="shared" si="9"/>
        <v>371.41523028843415</v>
      </c>
      <c r="R55">
        <f t="shared" si="10"/>
        <v>7345.6840399855628</v>
      </c>
    </row>
    <row r="56" spans="1:18" x14ac:dyDescent="0.25">
      <c r="A56">
        <f>Input!G57</f>
        <v>182</v>
      </c>
      <c r="B56">
        <f t="shared" si="0"/>
        <v>53</v>
      </c>
      <c r="C56">
        <f t="shared" si="1"/>
        <v>0.12336929896937006</v>
      </c>
      <c r="D56">
        <f t="shared" si="2"/>
        <v>2.3021684917812747E-2</v>
      </c>
      <c r="E56" s="4">
        <f>Input!I57</f>
        <v>4088.9719389999996</v>
      </c>
      <c r="F56">
        <f t="shared" si="3"/>
        <v>1131.4005025714282</v>
      </c>
      <c r="G56">
        <f t="shared" si="4"/>
        <v>1864.032099839455</v>
      </c>
      <c r="H56">
        <f t="shared" si="5"/>
        <v>536749.05731550022</v>
      </c>
      <c r="I56">
        <f t="shared" si="6"/>
        <v>9208018.7894145213</v>
      </c>
      <c r="N56">
        <f>Input!J57</f>
        <v>31.209268571427856</v>
      </c>
      <c r="O56">
        <f t="shared" si="7"/>
        <v>28.104158571427888</v>
      </c>
      <c r="P56">
        <f t="shared" si="8"/>
        <v>7.730161110118881</v>
      </c>
      <c r="Q56">
        <f t="shared" si="9"/>
        <v>415.09977255342585</v>
      </c>
      <c r="R56">
        <f t="shared" si="10"/>
        <v>7302.027683086847</v>
      </c>
    </row>
    <row r="57" spans="1:18" x14ac:dyDescent="0.25">
      <c r="A57">
        <f>Input!G58</f>
        <v>183</v>
      </c>
      <c r="B57">
        <f t="shared" si="0"/>
        <v>54</v>
      </c>
      <c r="C57">
        <f t="shared" si="1"/>
        <v>0.12569702159143364</v>
      </c>
      <c r="D57">
        <f t="shared" si="2"/>
        <v>2.3810443894030697E-2</v>
      </c>
      <c r="E57" s="4">
        <f>Input!I58</f>
        <v>4120.938754428571</v>
      </c>
      <c r="F57">
        <f t="shared" si="3"/>
        <v>1163.3673179999996</v>
      </c>
      <c r="G57">
        <f t="shared" si="4"/>
        <v>1927.1395516429407</v>
      </c>
      <c r="H57">
        <f t="shared" si="5"/>
        <v>583348.02488392731</v>
      </c>
      <c r="I57">
        <f t="shared" si="6"/>
        <v>8829005.780715663</v>
      </c>
      <c r="N57">
        <f>Input!J58</f>
        <v>31.966815428571408</v>
      </c>
      <c r="O57">
        <f t="shared" si="7"/>
        <v>28.86170542857144</v>
      </c>
      <c r="P57">
        <f t="shared" si="8"/>
        <v>7.9887048864493604</v>
      </c>
      <c r="Q57">
        <f t="shared" si="9"/>
        <v>435.68215163142855</v>
      </c>
      <c r="R57">
        <f t="shared" si="10"/>
        <v>7257.9084127094466</v>
      </c>
    </row>
    <row r="58" spans="1:18" x14ac:dyDescent="0.25">
      <c r="A58">
        <f>Input!G59</f>
        <v>184</v>
      </c>
      <c r="B58">
        <f t="shared" si="0"/>
        <v>55</v>
      </c>
      <c r="C58">
        <f t="shared" si="1"/>
        <v>0.12802474421349722</v>
      </c>
      <c r="D58">
        <f t="shared" si="2"/>
        <v>2.4611008789964257E-2</v>
      </c>
      <c r="E58" s="4">
        <f>Input!I59</f>
        <v>4154.878521857142</v>
      </c>
      <c r="F58">
        <f t="shared" si="3"/>
        <v>1197.3070854285706</v>
      </c>
      <c r="G58">
        <f t="shared" si="4"/>
        <v>1991.1406983734607</v>
      </c>
      <c r="H58">
        <f t="shared" si="5"/>
        <v>630171.80504113762</v>
      </c>
      <c r="I58">
        <f t="shared" si="6"/>
        <v>8452760.48287699</v>
      </c>
      <c r="N58">
        <f>Input!J59</f>
        <v>33.939767428571031</v>
      </c>
      <c r="O58">
        <f t="shared" si="7"/>
        <v>30.834657428571063</v>
      </c>
      <c r="P58">
        <f t="shared" si="8"/>
        <v>8.2506966652647939</v>
      </c>
      <c r="Q58">
        <f t="shared" si="9"/>
        <v>510.03528375855706</v>
      </c>
      <c r="R58">
        <f t="shared" si="10"/>
        <v>7213.3371330816244</v>
      </c>
    </row>
    <row r="59" spans="1:18" x14ac:dyDescent="0.25">
      <c r="A59">
        <f>Input!G60</f>
        <v>185</v>
      </c>
      <c r="B59">
        <f t="shared" si="0"/>
        <v>56</v>
      </c>
      <c r="C59">
        <f t="shared" si="1"/>
        <v>0.13035246683556082</v>
      </c>
      <c r="D59">
        <f t="shared" si="2"/>
        <v>2.5423336839927622E-2</v>
      </c>
      <c r="E59" s="4">
        <f>Input!I60</f>
        <v>4190.0919671428574</v>
      </c>
      <c r="F59">
        <f t="shared" si="3"/>
        <v>1232.520530714286</v>
      </c>
      <c r="G59">
        <f t="shared" si="4"/>
        <v>2056.029899526749</v>
      </c>
      <c r="H59">
        <f t="shared" si="5"/>
        <v>678167.68052190123</v>
      </c>
      <c r="I59">
        <f t="shared" si="6"/>
        <v>8079658.1468404951</v>
      </c>
      <c r="N59">
        <f>Input!J60</f>
        <v>35.213445285715352</v>
      </c>
      <c r="O59">
        <f t="shared" si="7"/>
        <v>32.108335285715384</v>
      </c>
      <c r="P59">
        <f t="shared" si="8"/>
        <v>8.5161042091324255</v>
      </c>
      <c r="Q59">
        <f t="shared" si="9"/>
        <v>556.59336717088672</v>
      </c>
      <c r="R59">
        <f t="shared" si="10"/>
        <v>7168.3247231185351</v>
      </c>
    </row>
    <row r="60" spans="1:18" x14ac:dyDescent="0.25">
      <c r="A60">
        <f>Input!G61</f>
        <v>186</v>
      </c>
      <c r="B60">
        <f t="shared" si="0"/>
        <v>57</v>
      </c>
      <c r="C60">
        <f t="shared" si="1"/>
        <v>0.13268018945762439</v>
      </c>
      <c r="D60">
        <f t="shared" si="2"/>
        <v>2.62473861996857E-2</v>
      </c>
      <c r="E60" s="4">
        <f>Input!I61</f>
        <v>4228.7768087142849</v>
      </c>
      <c r="F60">
        <f t="shared" si="3"/>
        <v>1271.2053722857136</v>
      </c>
      <c r="G60">
        <f t="shared" si="4"/>
        <v>2121.8015695993308</v>
      </c>
      <c r="H60">
        <f t="shared" si="5"/>
        <v>723513.89088438614</v>
      </c>
      <c r="I60">
        <f t="shared" si="6"/>
        <v>7710075.5419878727</v>
      </c>
      <c r="N60">
        <f>Input!J61</f>
        <v>38.684841571427569</v>
      </c>
      <c r="O60">
        <f t="shared" si="7"/>
        <v>35.579731571427601</v>
      </c>
      <c r="P60">
        <f t="shared" si="8"/>
        <v>8.7848954426040997</v>
      </c>
      <c r="Q60">
        <f t="shared" si="9"/>
        <v>717.96324317050517</v>
      </c>
      <c r="R60">
        <f t="shared" si="10"/>
        <v>7122.8820363920231</v>
      </c>
    </row>
    <row r="61" spans="1:18" x14ac:dyDescent="0.25">
      <c r="A61">
        <f>Input!G62</f>
        <v>187</v>
      </c>
      <c r="B61">
        <f t="shared" si="0"/>
        <v>58</v>
      </c>
      <c r="C61">
        <f t="shared" si="1"/>
        <v>0.13500791207968799</v>
      </c>
      <c r="D61">
        <f t="shared" si="2"/>
        <v>2.7083115910665305E-2</v>
      </c>
      <c r="E61" s="4">
        <f>Input!I62</f>
        <v>4269.7093169999998</v>
      </c>
      <c r="F61">
        <f t="shared" si="3"/>
        <v>1312.1378805714285</v>
      </c>
      <c r="G61">
        <f t="shared" si="4"/>
        <v>2188.4501754362964</v>
      </c>
      <c r="H61">
        <f t="shared" si="5"/>
        <v>767923.23813133116</v>
      </c>
      <c r="I61">
        <f t="shared" si="6"/>
        <v>7344390.9073097277</v>
      </c>
      <c r="N61">
        <f>Input!J62</f>
        <v>40.932508285714903</v>
      </c>
      <c r="O61">
        <f t="shared" si="7"/>
        <v>37.827398285714935</v>
      </c>
      <c r="P61">
        <f t="shared" si="8"/>
        <v>9.05703844266346</v>
      </c>
      <c r="Q61">
        <f t="shared" si="9"/>
        <v>827.73360549866879</v>
      </c>
      <c r="R61">
        <f t="shared" si="10"/>
        <v>7077.0199009868093</v>
      </c>
    </row>
    <row r="62" spans="1:18" x14ac:dyDescent="0.25">
      <c r="A62">
        <f>Input!G63</f>
        <v>188</v>
      </c>
      <c r="B62">
        <f t="shared" si="0"/>
        <v>59</v>
      </c>
      <c r="C62">
        <f t="shared" si="1"/>
        <v>0.13733563470175156</v>
      </c>
      <c r="D62">
        <f t="shared" si="2"/>
        <v>2.7930485866153779E-2</v>
      </c>
      <c r="E62" s="4">
        <f>Input!I63</f>
        <v>4314.8208204285711</v>
      </c>
      <c r="F62">
        <f t="shared" si="3"/>
        <v>1357.2493839999997</v>
      </c>
      <c r="G62">
        <f t="shared" si="4"/>
        <v>2255.9702337380304</v>
      </c>
      <c r="H62">
        <f t="shared" si="5"/>
        <v>807699.16575384792</v>
      </c>
      <c r="I62">
        <f t="shared" si="6"/>
        <v>6982983.9016597215</v>
      </c>
      <c r="N62">
        <f>Input!J63</f>
        <v>45.111503428571268</v>
      </c>
      <c r="O62">
        <f t="shared" si="7"/>
        <v>42.0063934285713</v>
      </c>
      <c r="P62">
        <f t="shared" si="8"/>
        <v>9.3325014298249727</v>
      </c>
      <c r="Q62">
        <f t="shared" si="9"/>
        <v>1067.5832183457394</v>
      </c>
      <c r="R62">
        <f t="shared" si="10"/>
        <v>7030.7491192526832</v>
      </c>
    </row>
    <row r="63" spans="1:18" x14ac:dyDescent="0.25">
      <c r="A63">
        <f>Input!G64</f>
        <v>189</v>
      </c>
      <c r="B63">
        <f t="shared" si="0"/>
        <v>60</v>
      </c>
      <c r="C63">
        <f t="shared" si="1"/>
        <v>0.13966335732381516</v>
      </c>
      <c r="D63">
        <f t="shared" si="2"/>
        <v>2.8789456779342852E-2</v>
      </c>
      <c r="E63" s="4">
        <f>Input!I64</f>
        <v>4363.3121487142853</v>
      </c>
      <c r="F63">
        <f t="shared" si="3"/>
        <v>1405.7407122857139</v>
      </c>
      <c r="G63">
        <f t="shared" si="4"/>
        <v>2324.3563087144075</v>
      </c>
      <c r="H63">
        <f t="shared" si="5"/>
        <v>843854.61400204443</v>
      </c>
      <c r="I63">
        <f t="shared" si="6"/>
        <v>6626235.553187225</v>
      </c>
      <c r="N63">
        <f>Input!J64</f>
        <v>48.491328285714189</v>
      </c>
      <c r="O63">
        <f t="shared" si="7"/>
        <v>45.386218285714222</v>
      </c>
      <c r="P63">
        <f t="shared" si="8"/>
        <v>9.6112527598371464</v>
      </c>
      <c r="Q63">
        <f t="shared" si="9"/>
        <v>1279.8481583776934</v>
      </c>
      <c r="R63">
        <f t="shared" si="10"/>
        <v>6984.0804674615592</v>
      </c>
    </row>
    <row r="64" spans="1:18" x14ac:dyDescent="0.25">
      <c r="A64">
        <f>Input!G65</f>
        <v>190</v>
      </c>
      <c r="B64">
        <f t="shared" si="0"/>
        <v>61</v>
      </c>
      <c r="C64">
        <f t="shared" si="1"/>
        <v>0.14199107994587873</v>
      </c>
      <c r="D64">
        <f t="shared" si="2"/>
        <v>2.96599901530873E-2</v>
      </c>
      <c r="E64" s="4">
        <f>Input!I65</f>
        <v>4413.6515585714287</v>
      </c>
      <c r="F64">
        <f t="shared" si="3"/>
        <v>1456.0801221428574</v>
      </c>
      <c r="G64">
        <f t="shared" si="4"/>
        <v>2393.6030098760039</v>
      </c>
      <c r="H64">
        <f t="shared" si="5"/>
        <v>878949.165023498</v>
      </c>
      <c r="I64">
        <f t="shared" si="6"/>
        <v>6274528.2080335878</v>
      </c>
      <c r="N64">
        <f>Input!J65</f>
        <v>50.339409857143437</v>
      </c>
      <c r="O64">
        <f t="shared" si="7"/>
        <v>47.234299857143469</v>
      </c>
      <c r="P64">
        <f t="shared" si="8"/>
        <v>9.8932609159464242</v>
      </c>
      <c r="Q64">
        <f t="shared" si="9"/>
        <v>1394.3531892079939</v>
      </c>
      <c r="R64">
        <f t="shared" si="10"/>
        <v>6937.0246953774549</v>
      </c>
    </row>
    <row r="65" spans="1:18" x14ac:dyDescent="0.25">
      <c r="A65">
        <f>Input!G66</f>
        <v>191</v>
      </c>
      <c r="B65">
        <f t="shared" si="0"/>
        <v>62</v>
      </c>
      <c r="C65">
        <f t="shared" si="1"/>
        <v>0.14431880256794233</v>
      </c>
      <c r="D65">
        <f t="shared" si="2"/>
        <v>3.0542048251260251E-2</v>
      </c>
      <c r="E65" s="4">
        <f>Input!I66</f>
        <v>4468.3697561428571</v>
      </c>
      <c r="F65">
        <f t="shared" si="3"/>
        <v>1510.7983197142858</v>
      </c>
      <c r="G65">
        <f t="shared" si="4"/>
        <v>2463.7049899526646</v>
      </c>
      <c r="H65">
        <f t="shared" si="5"/>
        <v>908031.12218479451</v>
      </c>
      <c r="I65">
        <f t="shared" si="6"/>
        <v>5928245.4783703061</v>
      </c>
      <c r="N65">
        <f>Input!J66</f>
        <v>54.718197571428391</v>
      </c>
      <c r="O65">
        <f t="shared" si="7"/>
        <v>51.613087571428423</v>
      </c>
      <c r="P65">
        <f t="shared" si="8"/>
        <v>10.178494501682188</v>
      </c>
      <c r="Q65">
        <f t="shared" si="9"/>
        <v>1716.8255028554627</v>
      </c>
      <c r="R65">
        <f t="shared" si="10"/>
        <v>6889.5925257467716</v>
      </c>
    </row>
    <row r="66" spans="1:18" x14ac:dyDescent="0.25">
      <c r="A66">
        <f>Input!G67</f>
        <v>192</v>
      </c>
      <c r="B66">
        <f t="shared" si="0"/>
        <v>63</v>
      </c>
      <c r="C66">
        <f t="shared" si="1"/>
        <v>0.1466465251900059</v>
      </c>
      <c r="D66">
        <f t="shared" si="2"/>
        <v>3.1435594071595428E-2</v>
      </c>
      <c r="E66" s="4">
        <f>Input!I67</f>
        <v>4527.8913007142855</v>
      </c>
      <c r="F66">
        <f t="shared" si="3"/>
        <v>1570.3198642857142</v>
      </c>
      <c r="G66">
        <f t="shared" si="4"/>
        <v>2534.6569429307256</v>
      </c>
      <c r="H66">
        <f t="shared" si="5"/>
        <v>929946.00124959485</v>
      </c>
      <c r="I66">
        <f t="shared" si="6"/>
        <v>5587772.1898499653</v>
      </c>
      <c r="N66">
        <f>Input!J67</f>
        <v>59.521544571428421</v>
      </c>
      <c r="O66">
        <f t="shared" si="7"/>
        <v>56.416434571428454</v>
      </c>
      <c r="P66">
        <f t="shared" si="8"/>
        <v>10.466922234126347</v>
      </c>
      <c r="Q66">
        <f t="shared" si="9"/>
        <v>2111.3576840358787</v>
      </c>
      <c r="R66">
        <f t="shared" si="10"/>
        <v>6841.7946537156822</v>
      </c>
    </row>
    <row r="67" spans="1:18" x14ac:dyDescent="0.25">
      <c r="A67">
        <f>Input!G68</f>
        <v>193</v>
      </c>
      <c r="B67">
        <f t="shared" si="0"/>
        <v>64</v>
      </c>
      <c r="C67">
        <f t="shared" si="1"/>
        <v>0.1489742478120695</v>
      </c>
      <c r="D67">
        <f t="shared" si="2"/>
        <v>3.2340591319917643E-2</v>
      </c>
      <c r="E67" s="4">
        <f>Input!I68</f>
        <v>4588.7614451428572</v>
      </c>
      <c r="F67">
        <f t="shared" si="3"/>
        <v>1631.1900087142858</v>
      </c>
      <c r="G67">
        <f t="shared" si="4"/>
        <v>2606.4536022007546</v>
      </c>
      <c r="H67">
        <f t="shared" si="5"/>
        <v>951139.07678014028</v>
      </c>
      <c r="I67">
        <f t="shared" si="6"/>
        <v>5253494.3285357095</v>
      </c>
      <c r="N67">
        <f>Input!J68</f>
        <v>60.870144428571621</v>
      </c>
      <c r="O67">
        <f t="shared" si="7"/>
        <v>57.765034428571653</v>
      </c>
      <c r="P67">
        <f t="shared" si="8"/>
        <v>10.758512937634501</v>
      </c>
      <c r="Q67">
        <f t="shared" si="9"/>
        <v>2209.6130626779363</v>
      </c>
      <c r="R67">
        <f t="shared" si="10"/>
        <v>6793.6417461807896</v>
      </c>
    </row>
    <row r="68" spans="1:18" x14ac:dyDescent="0.25">
      <c r="A68">
        <f>Input!G69</f>
        <v>194</v>
      </c>
      <c r="B68">
        <f t="shared" ref="B68:B83" si="11">A68-$A$3</f>
        <v>65</v>
      </c>
      <c r="C68">
        <f t="shared" ref="C68:C83" si="12">B68*$AA$3</f>
        <v>0.1513019704341331</v>
      </c>
      <c r="D68">
        <f t="shared" ref="D68:D83" si="13">POWER(C68,$AB$3)</f>
        <v>3.3257004385668705E-2</v>
      </c>
      <c r="E68" s="4">
        <f>Input!I69</f>
        <v>4653.8189094285708</v>
      </c>
      <c r="F68">
        <f t="shared" ref="F68:F83" si="14">E68-$E$3</f>
        <v>1696.2474729999994</v>
      </c>
      <c r="G68">
        <f t="shared" ref="G68:G83" si="15">$Z$3*(1-EXP(-1*D68))</f>
        <v>2679.0897388085355</v>
      </c>
      <c r="H68">
        <f t="shared" ref="H68:H83" si="16">(F68-G68)^2</f>
        <v>965978.91945965693</v>
      </c>
      <c r="I68">
        <f t="shared" ref="I68:I83" si="17">(G68-$J$4)^2</f>
        <v>4925798.9873686889</v>
      </c>
      <c r="N68">
        <f>Input!J69</f>
        <v>65.05746428571365</v>
      </c>
      <c r="O68">
        <f t="shared" ref="O68:O83" si="18">N68-$N$3</f>
        <v>61.952354285713682</v>
      </c>
      <c r="P68">
        <f t="shared" ref="P68:P83" si="19">POWER(C68,$AB$3)*EXP(-D68)*$Z$3*$AA$3*$AB$3</f>
        <v>11.053235537977779</v>
      </c>
      <c r="Q68">
        <f t="shared" ref="Q68:Q83" si="20">(O68-P68)^2</f>
        <v>2590.7202892961209</v>
      </c>
      <c r="R68">
        <f t="shared" ref="R68:R83" si="21">(P68-$S$4)^2</f>
        <v>6745.1444410788945</v>
      </c>
    </row>
    <row r="69" spans="1:18" x14ac:dyDescent="0.25">
      <c r="A69">
        <f>Input!G70</f>
        <v>195</v>
      </c>
      <c r="B69">
        <f t="shared" si="11"/>
        <v>66</v>
      </c>
      <c r="C69">
        <f t="shared" si="12"/>
        <v>0.15362969305619667</v>
      </c>
      <c r="D69">
        <f t="shared" si="13"/>
        <v>3.4184798318645522E-2</v>
      </c>
      <c r="E69" s="4">
        <f>Input!I70</f>
        <v>4722.3311208571422</v>
      </c>
      <c r="F69">
        <f t="shared" si="14"/>
        <v>1764.7596844285708</v>
      </c>
      <c r="G69">
        <f t="shared" si="15"/>
        <v>2752.5601598024346</v>
      </c>
      <c r="H69">
        <f t="shared" si="16"/>
        <v>975749.77914883115</v>
      </c>
      <c r="I69">
        <f t="shared" si="17"/>
        <v>4605074.3122290028</v>
      </c>
      <c r="N69">
        <f>Input!J70</f>
        <v>68.512211428571391</v>
      </c>
      <c r="O69">
        <f t="shared" si="18"/>
        <v>65.407101428571423</v>
      </c>
      <c r="P69">
        <f t="shared" si="19"/>
        <v>11.351059056877627</v>
      </c>
      <c r="Q69">
        <f t="shared" si="20"/>
        <v>2922.0557168903547</v>
      </c>
      <c r="R69">
        <f t="shared" si="21"/>
        <v>6696.3133466210338</v>
      </c>
    </row>
    <row r="70" spans="1:18" x14ac:dyDescent="0.25">
      <c r="A70">
        <f>Input!G71</f>
        <v>196</v>
      </c>
      <c r="B70">
        <f t="shared" si="11"/>
        <v>67</v>
      </c>
      <c r="C70">
        <f t="shared" si="12"/>
        <v>0.15595741567826027</v>
      </c>
      <c r="D70">
        <f t="shared" si="13"/>
        <v>3.5123938806872382E-2</v>
      </c>
      <c r="E70" s="4">
        <f>Input!I71</f>
        <v>4794.1898581428568</v>
      </c>
      <c r="F70">
        <f t="shared" si="14"/>
        <v>1836.6184217142854</v>
      </c>
      <c r="G70">
        <f t="shared" si="15"/>
        <v>2826.8597066709094</v>
      </c>
      <c r="H70">
        <f t="shared" si="16"/>
        <v>980577.80243254581</v>
      </c>
      <c r="I70">
        <f t="shared" si="17"/>
        <v>4291709.4476409284</v>
      </c>
      <c r="N70">
        <f>Input!J71</f>
        <v>71.858737285714597</v>
      </c>
      <c r="O70">
        <f t="shared" si="18"/>
        <v>68.753627285714629</v>
      </c>
      <c r="P70">
        <f t="shared" si="19"/>
        <v>11.651952606907516</v>
      </c>
      <c r="Q70">
        <f t="shared" si="20"/>
        <v>3260.6012511243216</v>
      </c>
      <c r="R70">
        <f t="shared" si="21"/>
        <v>6647.1590404757553</v>
      </c>
    </row>
    <row r="71" spans="1:18" x14ac:dyDescent="0.25">
      <c r="A71">
        <f>Input!G72</f>
        <v>197</v>
      </c>
      <c r="B71">
        <f t="shared" si="11"/>
        <v>68</v>
      </c>
      <c r="C71">
        <f t="shared" si="12"/>
        <v>0.15828513830032384</v>
      </c>
      <c r="D71">
        <f t="shared" si="13"/>
        <v>3.6074392155535727E-2</v>
      </c>
      <c r="E71" s="4">
        <f>Input!I72</f>
        <v>4873.7905585714279</v>
      </c>
      <c r="F71">
        <f t="shared" si="14"/>
        <v>1916.2191221428566</v>
      </c>
      <c r="G71">
        <f t="shared" si="15"/>
        <v>2901.9832538644491</v>
      </c>
      <c r="H71">
        <f t="shared" si="16"/>
        <v>971730.92338882526</v>
      </c>
      <c r="I71">
        <f t="shared" si="17"/>
        <v>3986094.4821691699</v>
      </c>
      <c r="N71">
        <f>Input!J72</f>
        <v>79.600700428571145</v>
      </c>
      <c r="O71">
        <f t="shared" si="18"/>
        <v>76.495590428571177</v>
      </c>
      <c r="P71">
        <f t="shared" si="19"/>
        <v>11.955885386737778</v>
      </c>
      <c r="Q71">
        <f t="shared" si="20"/>
        <v>4165.3735268868559</v>
      </c>
      <c r="R71">
        <f t="shared" si="21"/>
        <v>6597.6920689061017</v>
      </c>
    </row>
    <row r="72" spans="1:18" x14ac:dyDescent="0.25">
      <c r="A72">
        <f>Input!G73</f>
        <v>198</v>
      </c>
      <c r="B72">
        <f t="shared" si="11"/>
        <v>69</v>
      </c>
      <c r="C72">
        <f t="shared" si="12"/>
        <v>0.16061286092238744</v>
      </c>
      <c r="D72">
        <f t="shared" si="13"/>
        <v>3.7036125266915902E-2</v>
      </c>
      <c r="E72" s="4">
        <f>Input!I73</f>
        <v>4959.2518418571426</v>
      </c>
      <c r="F72">
        <f t="shared" si="14"/>
        <v>2001.6804054285712</v>
      </c>
      <c r="G72">
        <f t="shared" si="15"/>
        <v>2977.9257073965687</v>
      </c>
      <c r="H72">
        <f t="shared" si="16"/>
        <v>953054.88961458649</v>
      </c>
      <c r="I72">
        <f t="shared" si="17"/>
        <v>3688620.393549806</v>
      </c>
      <c r="N72">
        <f>Input!J73</f>
        <v>85.461283285714671</v>
      </c>
      <c r="O72">
        <f t="shared" si="18"/>
        <v>82.356173285714704</v>
      </c>
      <c r="P72">
        <f t="shared" si="19"/>
        <v>12.262826676701739</v>
      </c>
      <c r="Q72">
        <f t="shared" si="20"/>
        <v>4913.0772388512296</v>
      </c>
      <c r="R72">
        <f t="shared" si="21"/>
        <v>6547.9229458644886</v>
      </c>
    </row>
    <row r="73" spans="1:18" x14ac:dyDescent="0.25">
      <c r="A73">
        <f>Input!G74</f>
        <v>199</v>
      </c>
      <c r="B73">
        <f t="shared" si="11"/>
        <v>70</v>
      </c>
      <c r="C73">
        <f t="shared" si="12"/>
        <v>0.16294058354445101</v>
      </c>
      <c r="D73">
        <f t="shared" si="13"/>
        <v>3.8009105621254348E-2</v>
      </c>
      <c r="E73" s="4">
        <f>Input!I74</f>
        <v>5050.1741228571427</v>
      </c>
      <c r="F73">
        <f t="shared" si="14"/>
        <v>2092.6026864285714</v>
      </c>
      <c r="G73">
        <f t="shared" si="15"/>
        <v>3054.6820035190422</v>
      </c>
      <c r="H73">
        <f t="shared" si="16"/>
        <v>925596.6123732666</v>
      </c>
      <c r="I73">
        <f t="shared" si="17"/>
        <v>3399678.9935957696</v>
      </c>
      <c r="N73">
        <f>Input!J74</f>
        <v>90.922281000000112</v>
      </c>
      <c r="O73">
        <f t="shared" si="18"/>
        <v>87.817171000000144</v>
      </c>
      <c r="P73">
        <f t="shared" si="19"/>
        <v>12.572745834662699</v>
      </c>
      <c r="Q73">
        <f t="shared" si="20"/>
        <v>5661.7235184620677</v>
      </c>
      <c r="R73">
        <f t="shared" si="21"/>
        <v>6497.862152049348</v>
      </c>
    </row>
    <row r="74" spans="1:18" x14ac:dyDescent="0.25">
      <c r="A74">
        <f>Input!G75</f>
        <v>200</v>
      </c>
      <c r="B74">
        <f t="shared" si="11"/>
        <v>71</v>
      </c>
      <c r="C74">
        <f t="shared" si="12"/>
        <v>0.16526830616651461</v>
      </c>
      <c r="D74">
        <f t="shared" si="13"/>
        <v>3.8993301258500333E-2</v>
      </c>
      <c r="E74" s="4">
        <f>Input!I75</f>
        <v>5147.3981954285719</v>
      </c>
      <c r="F74">
        <f t="shared" si="14"/>
        <v>2189.8267590000005</v>
      </c>
      <c r="G74">
        <f t="shared" si="15"/>
        <v>3132.2471074667142</v>
      </c>
      <c r="H74">
        <f t="shared" si="16"/>
        <v>888156.11320412206</v>
      </c>
      <c r="I74">
        <f t="shared" si="17"/>
        <v>3119662.8729146696</v>
      </c>
      <c r="N74">
        <f>Input!J75</f>
        <v>97.224072571429133</v>
      </c>
      <c r="O74">
        <f t="shared" si="18"/>
        <v>94.118962571429165</v>
      </c>
      <c r="P74">
        <f t="shared" si="19"/>
        <v>12.885612292163218</v>
      </c>
      <c r="Q74">
        <f t="shared" si="20"/>
        <v>6598.8571975939176</v>
      </c>
      <c r="R74">
        <f t="shared" si="21"/>
        <v>6447.5201339271252</v>
      </c>
    </row>
    <row r="75" spans="1:18" x14ac:dyDescent="0.25">
      <c r="A75">
        <f>Input!G76</f>
        <v>201</v>
      </c>
      <c r="B75">
        <f t="shared" si="11"/>
        <v>72</v>
      </c>
      <c r="C75">
        <f t="shared" si="12"/>
        <v>0.16759602878857818</v>
      </c>
      <c r="D75">
        <f t="shared" si="13"/>
        <v>3.9988680760884264E-2</v>
      </c>
      <c r="E75" s="4">
        <f>Input!I76</f>
        <v>5252.256010142858</v>
      </c>
      <c r="F75">
        <f t="shared" si="14"/>
        <v>2294.6845737142867</v>
      </c>
      <c r="G75">
        <f t="shared" si="15"/>
        <v>3210.6160122678311</v>
      </c>
      <c r="H75">
        <f t="shared" si="16"/>
        <v>838930.4001307654</v>
      </c>
      <c r="I75">
        <f t="shared" si="17"/>
        <v>2848965.3454730785</v>
      </c>
      <c r="N75">
        <f>Input!J76</f>
        <v>104.85781471428618</v>
      </c>
      <c r="O75">
        <f t="shared" si="18"/>
        <v>101.75270471428621</v>
      </c>
      <c r="P75">
        <f t="shared" si="19"/>
        <v>13.201395550839051</v>
      </c>
      <c r="Q75">
        <f t="shared" si="20"/>
        <v>7841.3343545604002</v>
      </c>
      <c r="R75">
        <f t="shared" si="21"/>
        <v>6396.9073027229933</v>
      </c>
    </row>
    <row r="76" spans="1:18" x14ac:dyDescent="0.25">
      <c r="A76">
        <f>Input!G77</f>
        <v>202</v>
      </c>
      <c r="B76">
        <f t="shared" si="11"/>
        <v>73</v>
      </c>
      <c r="C76">
        <f t="shared" si="12"/>
        <v>0.16992375141064178</v>
      </c>
      <c r="D76">
        <f t="shared" si="13"/>
        <v>4.0995213236269812E-2</v>
      </c>
      <c r="E76" s="4">
        <f>Input!I77</f>
        <v>5364.3230077142862</v>
      </c>
      <c r="F76">
        <f t="shared" si="14"/>
        <v>2406.7515712857148</v>
      </c>
      <c r="G76">
        <f t="shared" si="15"/>
        <v>3289.7837376158309</v>
      </c>
      <c r="H76">
        <f t="shared" si="16"/>
        <v>779745.80677365779</v>
      </c>
      <c r="I76">
        <f t="shared" si="17"/>
        <v>2587980.3930402133</v>
      </c>
      <c r="N76">
        <f>Input!J77</f>
        <v>112.06699757142815</v>
      </c>
      <c r="O76">
        <f t="shared" si="18"/>
        <v>108.96188757142818</v>
      </c>
      <c r="P76">
        <f t="shared" si="19"/>
        <v>13.520065179082007</v>
      </c>
      <c r="Q76">
        <f t="shared" si="20"/>
        <v>9109.1414615721496</v>
      </c>
      <c r="R76">
        <f t="shared" si="21"/>
        <v>6346.0340333833719</v>
      </c>
    </row>
    <row r="77" spans="1:18" x14ac:dyDescent="0.25">
      <c r="A77">
        <f>Input!G78</f>
        <v>203</v>
      </c>
      <c r="B77">
        <f t="shared" si="11"/>
        <v>74</v>
      </c>
      <c r="C77">
        <f t="shared" si="12"/>
        <v>0.17225147403270535</v>
      </c>
      <c r="D77">
        <f t="shared" si="13"/>
        <v>4.2012868302239215E-2</v>
      </c>
      <c r="E77" s="4">
        <f>Input!I78</f>
        <v>5483.174628857143</v>
      </c>
      <c r="F77">
        <f t="shared" si="14"/>
        <v>2525.6031924285717</v>
      </c>
      <c r="G77">
        <f t="shared" si="15"/>
        <v>3369.7453287991561</v>
      </c>
      <c r="H77">
        <f t="shared" si="16"/>
        <v>712575.9463962944</v>
      </c>
      <c r="I77">
        <f t="shared" si="17"/>
        <v>2337102.6095404774</v>
      </c>
      <c r="N77">
        <f>Input!J78</f>
        <v>118.85162114285686</v>
      </c>
      <c r="O77">
        <f t="shared" si="18"/>
        <v>115.74651114285689</v>
      </c>
      <c r="P77">
        <f t="shared" si="19"/>
        <v>13.841590808936436</v>
      </c>
      <c r="Q77">
        <f t="shared" si="20"/>
        <v>10384.612788262675</v>
      </c>
      <c r="R77">
        <f t="shared" si="21"/>
        <v>6294.9106635131739</v>
      </c>
    </row>
    <row r="78" spans="1:18" x14ac:dyDescent="0.25">
      <c r="A78">
        <f>Input!G79</f>
        <v>204</v>
      </c>
      <c r="B78">
        <f t="shared" si="11"/>
        <v>75</v>
      </c>
      <c r="C78">
        <f t="shared" si="12"/>
        <v>0.17457919665476895</v>
      </c>
      <c r="D78">
        <f t="shared" si="13"/>
        <v>4.3041616070870377E-2</v>
      </c>
      <c r="E78" s="4">
        <f>Input!I79</f>
        <v>5608.611081</v>
      </c>
      <c r="F78">
        <f t="shared" si="14"/>
        <v>2651.0396445714287</v>
      </c>
      <c r="G78">
        <f t="shared" si="15"/>
        <v>3450.4958556856018</v>
      </c>
      <c r="H78">
        <f t="shared" si="16"/>
        <v>639130.23348902934</v>
      </c>
      <c r="I78">
        <f t="shared" si="17"/>
        <v>2096727.1453435074</v>
      </c>
      <c r="N78">
        <f>Input!J79</f>
        <v>125.43645214285698</v>
      </c>
      <c r="O78">
        <f t="shared" si="18"/>
        <v>122.33134214285701</v>
      </c>
      <c r="P78">
        <f t="shared" si="19"/>
        <v>14.165942133215756</v>
      </c>
      <c r="Q78">
        <f t="shared" si="20"/>
        <v>11699.753759245701</v>
      </c>
      <c r="R78">
        <f t="shared" si="21"/>
        <v>6243.5474922904687</v>
      </c>
    </row>
    <row r="79" spans="1:18" x14ac:dyDescent="0.25">
      <c r="A79">
        <f>Input!G80</f>
        <v>205</v>
      </c>
      <c r="B79">
        <f t="shared" si="11"/>
        <v>76</v>
      </c>
      <c r="C79">
        <f t="shared" si="12"/>
        <v>0.17690691927683252</v>
      </c>
      <c r="D79">
        <f t="shared" si="13"/>
        <v>4.4081427134166386E-2</v>
      </c>
      <c r="E79" s="4">
        <f>Input!I80</f>
        <v>5740.7322604285719</v>
      </c>
      <c r="F79">
        <f t="shared" si="14"/>
        <v>2783.1608240000005</v>
      </c>
      <c r="G79">
        <f t="shared" si="15"/>
        <v>3532.0304117580899</v>
      </c>
      <c r="H79">
        <f t="shared" si="16"/>
        <v>560805.65946897084</v>
      </c>
      <c r="I79">
        <f t="shared" si="17"/>
        <v>1867249.6515179698</v>
      </c>
      <c r="N79">
        <f>Input!J80</f>
        <v>132.12117942857185</v>
      </c>
      <c r="O79">
        <f t="shared" si="18"/>
        <v>129.01606942857188</v>
      </c>
      <c r="P79">
        <f t="shared" si="19"/>
        <v>14.493088902825912</v>
      </c>
      <c r="Q79">
        <f t="shared" si="20"/>
        <v>13115.51306850039</v>
      </c>
      <c r="R79">
        <f t="shared" si="21"/>
        <v>6191.9547793611218</v>
      </c>
    </row>
    <row r="80" spans="1:18" x14ac:dyDescent="0.25">
      <c r="A80">
        <f>Input!G81</f>
        <v>206</v>
      </c>
      <c r="B80">
        <f t="shared" si="11"/>
        <v>77</v>
      </c>
      <c r="C80">
        <f t="shared" si="12"/>
        <v>0.17923464189889612</v>
      </c>
      <c r="D80">
        <f t="shared" si="13"/>
        <v>4.5132272550101736E-2</v>
      </c>
      <c r="E80" s="4">
        <f>Input!I81</f>
        <v>5879.7296349999988</v>
      </c>
      <c r="F80">
        <f t="shared" si="14"/>
        <v>2922.1581985714274</v>
      </c>
      <c r="G80">
        <f t="shared" si="15"/>
        <v>3614.344113199033</v>
      </c>
      <c r="H80">
        <f t="shared" si="16"/>
        <v>479121.34040885489</v>
      </c>
      <c r="I80">
        <f t="shared" si="17"/>
        <v>1649066.2240735984</v>
      </c>
      <c r="N80">
        <f>Input!J81</f>
        <v>138.99737457142692</v>
      </c>
      <c r="O80">
        <f t="shared" si="18"/>
        <v>135.89226457142695</v>
      </c>
      <c r="P80">
        <f t="shared" si="19"/>
        <v>14.82300092428393</v>
      </c>
      <c r="Q80">
        <f t="shared" si="20"/>
        <v>14657.766600061426</v>
      </c>
      <c r="R80">
        <f t="shared" si="21"/>
        <v>6140.142743715749</v>
      </c>
    </row>
    <row r="81" spans="1:18" x14ac:dyDescent="0.25">
      <c r="A81">
        <f>Input!G82</f>
        <v>207</v>
      </c>
      <c r="B81">
        <f t="shared" si="11"/>
        <v>78</v>
      </c>
      <c r="C81">
        <f t="shared" si="12"/>
        <v>0.1815623645209597</v>
      </c>
      <c r="D81">
        <f t="shared" si="13"/>
        <v>4.6194123829250984E-2</v>
      </c>
      <c r="E81" s="4">
        <f>Input!I82</f>
        <v>6028.3087295714286</v>
      </c>
      <c r="F81">
        <f t="shared" si="14"/>
        <v>3070.7372931428572</v>
      </c>
      <c r="G81">
        <f t="shared" si="15"/>
        <v>3697.4320980205248</v>
      </c>
      <c r="H81">
        <f t="shared" si="16"/>
        <v>392746.37846065784</v>
      </c>
      <c r="I81">
        <f t="shared" si="17"/>
        <v>1442573.3482148272</v>
      </c>
      <c r="N81">
        <f>Input!J82</f>
        <v>148.57909457142978</v>
      </c>
      <c r="O81">
        <f t="shared" si="18"/>
        <v>145.47398457142981</v>
      </c>
      <c r="P81">
        <f t="shared" si="19"/>
        <v>15.155648057420246</v>
      </c>
      <c r="Q81">
        <f t="shared" si="20"/>
        <v>16982.868831778636</v>
      </c>
      <c r="R81">
        <f t="shared" si="21"/>
        <v>6088.121562551205</v>
      </c>
    </row>
    <row r="82" spans="1:18" x14ac:dyDescent="0.25">
      <c r="A82">
        <f>Input!G83</f>
        <v>208</v>
      </c>
      <c r="B82">
        <f t="shared" si="11"/>
        <v>79</v>
      </c>
      <c r="C82">
        <f t="shared" si="12"/>
        <v>0.1838900871430233</v>
      </c>
      <c r="D82">
        <f t="shared" si="13"/>
        <v>4.7266952921968593E-2</v>
      </c>
      <c r="E82" s="4">
        <f>Input!I83</f>
        <v>6182.6901341428575</v>
      </c>
      <c r="F82">
        <f t="shared" si="14"/>
        <v>3225.1186977142861</v>
      </c>
      <c r="G82">
        <f t="shared" si="15"/>
        <v>3781.2895252378248</v>
      </c>
      <c r="H82">
        <f t="shared" si="16"/>
        <v>309325.98938821786</v>
      </c>
      <c r="I82">
        <f t="shared" si="17"/>
        <v>1248167.8426278196</v>
      </c>
      <c r="N82">
        <f>Input!J83</f>
        <v>154.3814045714289</v>
      </c>
      <c r="O82">
        <f t="shared" si="18"/>
        <v>151.27629457142893</v>
      </c>
      <c r="P82">
        <f t="shared" si="19"/>
        <v>15.491000213254468</v>
      </c>
      <c r="Q82">
        <f t="shared" si="20"/>
        <v>18437.646163936086</v>
      </c>
      <c r="R82">
        <f t="shared" si="21"/>
        <v>6035.9013701187196</v>
      </c>
    </row>
    <row r="83" spans="1:18" x14ac:dyDescent="0.25">
      <c r="A83">
        <f>Input!G84</f>
        <v>209</v>
      </c>
      <c r="B83">
        <f t="shared" si="11"/>
        <v>80</v>
      </c>
      <c r="C83">
        <f t="shared" si="12"/>
        <v>0.18621780976508687</v>
      </c>
      <c r="D83">
        <f t="shared" si="13"/>
        <v>4.835073220609034E-2</v>
      </c>
      <c r="E83" s="4">
        <f>Input!I84</f>
        <v>6343.4482524285713</v>
      </c>
      <c r="F83">
        <f t="shared" si="14"/>
        <v>3385.876816</v>
      </c>
      <c r="G83">
        <f t="shared" si="15"/>
        <v>3865.9115740837974</v>
      </c>
      <c r="H83">
        <f t="shared" si="16"/>
        <v>230433.36896856994</v>
      </c>
      <c r="I83">
        <f t="shared" si="17"/>
        <v>1066246.8038213579</v>
      </c>
      <c r="N83">
        <f>Input!J84</f>
        <v>160.75811828571386</v>
      </c>
      <c r="O83">
        <f t="shared" si="18"/>
        <v>157.6530082857139</v>
      </c>
      <c r="P83">
        <f t="shared" si="19"/>
        <v>15.829027352034734</v>
      </c>
      <c r="Q83">
        <f t="shared" si="20"/>
        <v>20114.041567876593</v>
      </c>
      <c r="R83">
        <f t="shared" si="21"/>
        <v>5983.4922565605939</v>
      </c>
    </row>
    <row r="84" spans="1:18" x14ac:dyDescent="0.25">
      <c r="A84">
        <f>Input!G85</f>
        <v>210</v>
      </c>
      <c r="E84" s="4">
        <f>Input!I85</f>
        <v>6512.0066067142852</v>
      </c>
      <c r="N84">
        <f>Input!J85</f>
        <v>168.5583542857139</v>
      </c>
    </row>
    <row r="85" spans="1:18" x14ac:dyDescent="0.25">
      <c r="A85">
        <f>Input!G86</f>
        <v>211</v>
      </c>
      <c r="E85" s="4">
        <f>Input!I86</f>
        <v>6686.4588427142853</v>
      </c>
      <c r="N85">
        <f>Input!J86</f>
        <v>174.45223600000008</v>
      </c>
    </row>
    <row r="86" spans="1:18" x14ac:dyDescent="0.25">
      <c r="A86">
        <f>Input!G87</f>
        <v>212</v>
      </c>
      <c r="E86" s="4">
        <f>Input!I87</f>
        <v>6869.6353554285715</v>
      </c>
      <c r="N86">
        <f>Input!J87</f>
        <v>183.17651271428622</v>
      </c>
    </row>
    <row r="87" spans="1:18" x14ac:dyDescent="0.25">
      <c r="A87">
        <f>Input!G88</f>
        <v>213</v>
      </c>
      <c r="E87" s="4">
        <f>Input!I88</f>
        <v>7063.2510312857139</v>
      </c>
      <c r="N87">
        <f>Input!J88</f>
        <v>193.61567585714238</v>
      </c>
    </row>
    <row r="88" spans="1:18" x14ac:dyDescent="0.25">
      <c r="A88">
        <f>Input!G89</f>
        <v>214</v>
      </c>
      <c r="E88" s="4">
        <f>Input!I89</f>
        <v>7265.2579962857135</v>
      </c>
      <c r="N88">
        <f>Input!J89</f>
        <v>202.00696499999958</v>
      </c>
    </row>
    <row r="89" spans="1:18" x14ac:dyDescent="0.25">
      <c r="A89">
        <f>Input!G90</f>
        <v>215</v>
      </c>
      <c r="E89" s="4">
        <f>Input!I90</f>
        <v>7481.1255727142852</v>
      </c>
      <c r="N89">
        <f>Input!J90</f>
        <v>215.86757642857174</v>
      </c>
    </row>
    <row r="90" spans="1:18" x14ac:dyDescent="0.25">
      <c r="A90">
        <f>Input!G91</f>
        <v>216</v>
      </c>
      <c r="E90" s="4">
        <f>Input!I91</f>
        <v>7709.621706142857</v>
      </c>
      <c r="N90">
        <f>Input!J91</f>
        <v>228.49613342857174</v>
      </c>
    </row>
    <row r="91" spans="1:18" x14ac:dyDescent="0.25">
      <c r="A91">
        <f>Input!G92</f>
        <v>217</v>
      </c>
      <c r="E91" s="4">
        <f>Input!I92</f>
        <v>7952.2281917142845</v>
      </c>
      <c r="N91">
        <f>Input!J92</f>
        <v>242.60648557142758</v>
      </c>
    </row>
    <row r="92" spans="1:18" x14ac:dyDescent="0.25">
      <c r="A92">
        <f>Input!G93</f>
        <v>218</v>
      </c>
      <c r="E92" s="4">
        <f>Input!I93</f>
        <v>8216.2291344285732</v>
      </c>
      <c r="N92">
        <f>Input!J93</f>
        <v>264.00094271428861</v>
      </c>
    </row>
    <row r="93" spans="1:18" x14ac:dyDescent="0.25">
      <c r="A93">
        <f>Input!G94</f>
        <v>219</v>
      </c>
      <c r="E93" s="4">
        <f>Input!I94</f>
        <v>8498.0948652857151</v>
      </c>
      <c r="N93">
        <f>Input!J94</f>
        <v>281.8657308571419</v>
      </c>
    </row>
    <row r="94" spans="1:18" x14ac:dyDescent="0.25">
      <c r="A94">
        <f>Input!G95</f>
        <v>220</v>
      </c>
      <c r="E94" s="4">
        <f>Input!I95</f>
        <v>8801.0387151428567</v>
      </c>
      <c r="N94">
        <f>Input!J95</f>
        <v>302.94384985714169</v>
      </c>
    </row>
    <row r="95" spans="1:18" x14ac:dyDescent="0.25">
      <c r="A95">
        <f>Input!G96</f>
        <v>221</v>
      </c>
      <c r="E95" s="4">
        <f>Input!I96</f>
        <v>9123.7120838571427</v>
      </c>
      <c r="N95">
        <f>Input!J96</f>
        <v>322.67336871428597</v>
      </c>
    </row>
    <row r="96" spans="1:18" x14ac:dyDescent="0.25">
      <c r="A96">
        <f>Input!G97</f>
        <v>222</v>
      </c>
      <c r="E96" s="4">
        <f>Input!I97</f>
        <v>9465.2492035714276</v>
      </c>
      <c r="N96">
        <f>Input!J97</f>
        <v>341.53711971428493</v>
      </c>
    </row>
    <row r="97" spans="1:14" x14ac:dyDescent="0.25">
      <c r="A97">
        <f>Input!G98</f>
        <v>223</v>
      </c>
      <c r="E97" s="4">
        <f>Input!I98</f>
        <v>9830.511694285713</v>
      </c>
      <c r="N97">
        <f>Input!J98</f>
        <v>365.26249071428538</v>
      </c>
    </row>
    <row r="98" spans="1:14" x14ac:dyDescent="0.25">
      <c r="A98">
        <f>Input!G99</f>
        <v>224</v>
      </c>
      <c r="E98" s="4">
        <f>Input!I99</f>
        <v>10214.904326285714</v>
      </c>
      <c r="N98">
        <f>Input!J99</f>
        <v>384.39263200000096</v>
      </c>
    </row>
    <row r="99" spans="1:14" x14ac:dyDescent="0.25">
      <c r="A99">
        <f>Input!G100</f>
        <v>225</v>
      </c>
      <c r="E99" s="4">
        <f>Input!I100</f>
        <v>10615.688275857143</v>
      </c>
      <c r="N99">
        <f>Input!J100</f>
        <v>400.78394957142882</v>
      </c>
    </row>
    <row r="100" spans="1:14" x14ac:dyDescent="0.25">
      <c r="A100">
        <f>Input!G101</f>
        <v>226</v>
      </c>
      <c r="E100" s="4">
        <f>Input!I101</f>
        <v>11033.229829428572</v>
      </c>
      <c r="N100">
        <f>Input!J101</f>
        <v>417.54155357142918</v>
      </c>
    </row>
    <row r="101" spans="1:14" x14ac:dyDescent="0.25">
      <c r="A101">
        <f>Input!G102</f>
        <v>227</v>
      </c>
      <c r="E101" s="4">
        <f>Input!I102</f>
        <v>11464.215759857145</v>
      </c>
      <c r="N101">
        <f>Input!J102</f>
        <v>430.98593042857283</v>
      </c>
    </row>
    <row r="102" spans="1:14" x14ac:dyDescent="0.25">
      <c r="A102">
        <f>Input!G103</f>
        <v>228</v>
      </c>
      <c r="E102" s="4">
        <f>Input!I103</f>
        <v>11910.261057285714</v>
      </c>
      <c r="N102">
        <f>Input!J103</f>
        <v>446.04529742856903</v>
      </c>
    </row>
    <row r="103" spans="1:14" x14ac:dyDescent="0.25">
      <c r="A103">
        <f>Input!G104</f>
        <v>229</v>
      </c>
      <c r="E103" s="4">
        <f>Input!I104</f>
        <v>12365.854776000002</v>
      </c>
      <c r="N103">
        <f>Input!J104</f>
        <v>455.59371871428812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129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2957.5714364285714</v>
      </c>
      <c r="F3">
        <f>E3-$E$3</f>
        <v>0</v>
      </c>
      <c r="G3">
        <f>P3</f>
        <v>0</v>
      </c>
      <c r="H3">
        <f>(F3-G3)^2</f>
        <v>0</v>
      </c>
      <c r="I3">
        <f>(G3-$J$4)^2</f>
        <v>943775.81737523677</v>
      </c>
      <c r="J3" s="2" t="s">
        <v>11</v>
      </c>
      <c r="K3" s="23">
        <f>SUM(H3:H161)</f>
        <v>148270769.08992374</v>
      </c>
      <c r="L3">
        <f>1-(K3/K5)</f>
        <v>-0.91590002367584833</v>
      </c>
      <c r="N3" s="4">
        <f>Input!J4</f>
        <v>3.1051099999999678</v>
      </c>
      <c r="O3">
        <f>N3-$N$3</f>
        <v>0</v>
      </c>
      <c r="P3" s="4">
        <v>0</v>
      </c>
      <c r="Q3">
        <f>(O3-P3)^2</f>
        <v>0</v>
      </c>
      <c r="R3">
        <f>(O3-$S$4)^2</f>
        <v>1622.4403408160892</v>
      </c>
      <c r="S3" s="2" t="s">
        <v>11</v>
      </c>
      <c r="T3" s="23">
        <f>SUM(Q4:Q167)</f>
        <v>269384.8279663102</v>
      </c>
      <c r="U3">
        <f>1-(T3/T5)</f>
        <v>-0.99955663316422871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130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2960.9096377142855</v>
      </c>
      <c r="F4">
        <f t="shared" ref="F4:F67" si="3">E4-$E$3</f>
        <v>3.338201285714149</v>
      </c>
      <c r="G4">
        <f>P4</f>
        <v>1.5905808897170817E-11</v>
      </c>
      <c r="H4">
        <f>(F4-G4)^2</f>
        <v>11.143587823837402</v>
      </c>
      <c r="I4">
        <f t="shared" ref="I4:I67" si="4">(G4-$J$4)^2</f>
        <v>943775.81737520592</v>
      </c>
      <c r="J4">
        <f>AVERAGE(F3:F161)</f>
        <v>971.48124911149819</v>
      </c>
      <c r="K4" t="s">
        <v>5</v>
      </c>
      <c r="L4" t="s">
        <v>6</v>
      </c>
      <c r="N4" s="4">
        <f>Input!J5</f>
        <v>3.338201285714149</v>
      </c>
      <c r="O4">
        <f>N4-$N$3</f>
        <v>0.23309128571418114</v>
      </c>
      <c r="P4">
        <f>$Y$3*((1/$AA$3)*(1/SQRT(2*PI()))*EXP(-1*D4*D4/2))</f>
        <v>1.5905808897170817E-11</v>
      </c>
      <c r="Q4">
        <f>(O4-P4)^2</f>
        <v>5.4331547468475017E-2</v>
      </c>
      <c r="R4">
        <f t="shared" ref="R4:R67" si="5">(O4-$S$4)^2</f>
        <v>1603.7170586276457</v>
      </c>
      <c r="S4">
        <f>AVERAGE(O3:O167)</f>
        <v>40.279527564459954</v>
      </c>
      <c r="T4" t="s">
        <v>5</v>
      </c>
      <c r="U4" t="s">
        <v>6</v>
      </c>
    </row>
    <row r="5" spans="1:27" ht="14.45" x14ac:dyDescent="0.3">
      <c r="A5">
        <f>Input!G6</f>
        <v>131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2964.5392031428573</v>
      </c>
      <c r="F5">
        <f t="shared" si="3"/>
        <v>6.9677667142859718</v>
      </c>
      <c r="G5">
        <f>G4+P5</f>
        <v>3.1811617794341634E-11</v>
      </c>
      <c r="H5">
        <f t="shared" ref="H5:H68" si="6">(F5-G5)^2</f>
        <v>48.549772984268209</v>
      </c>
      <c r="I5">
        <f t="shared" si="4"/>
        <v>943775.81737517496</v>
      </c>
      <c r="K5">
        <f>SUM(I3:I161)</f>
        <v>77389617.024718881</v>
      </c>
      <c r="L5">
        <f>1-((1-L3)*(W3-1)/(W3-1-1))</f>
        <v>-0.94015192270971992</v>
      </c>
      <c r="N5" s="4">
        <f>Input!J6</f>
        <v>3.6295654285718228</v>
      </c>
      <c r="O5">
        <f t="shared" ref="O5:O68" si="7">N5-$N$3</f>
        <v>0.52445542857185501</v>
      </c>
      <c r="P5">
        <f t="shared" ref="P5:P68" si="8">$Y$3*((1/$AA$3)*(1/SQRT(2*PI()))*EXP(-1*D5*D5/2))</f>
        <v>1.5905808897170817E-11</v>
      </c>
      <c r="Q5">
        <f t="shared" ref="Q5:Q68" si="9">(O5-P5)^2</f>
        <v>0.27505349654180433</v>
      </c>
      <c r="R5">
        <f t="shared" si="5"/>
        <v>1580.4657605296663</v>
      </c>
      <c r="T5">
        <f>SUM(R4:R167)</f>
        <v>134722.27967857959</v>
      </c>
      <c r="U5">
        <f>1-((1-U3)*(Y3-1)/(Y3-1-1))</f>
        <v>0.9719556140827631</v>
      </c>
    </row>
    <row r="6" spans="1:27" ht="14.45" x14ac:dyDescent="0.3">
      <c r="A6">
        <f>Input!G7</f>
        <v>132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2968.3019637142861</v>
      </c>
      <c r="F6">
        <f t="shared" si="3"/>
        <v>10.730527285714743</v>
      </c>
      <c r="G6">
        <f t="shared" ref="G6:G69" si="10">G5+P6</f>
        <v>4.771742669151245E-11</v>
      </c>
      <c r="H6">
        <f t="shared" si="6"/>
        <v>115.14421582844453</v>
      </c>
      <c r="I6">
        <f t="shared" si="4"/>
        <v>943775.81737514399</v>
      </c>
      <c r="N6" s="4">
        <f>Input!J7</f>
        <v>3.7627605714287711</v>
      </c>
      <c r="O6">
        <f t="shared" si="7"/>
        <v>0.65765057142880323</v>
      </c>
      <c r="P6">
        <f t="shared" si="8"/>
        <v>1.5905808897170817E-11</v>
      </c>
      <c r="Q6">
        <f t="shared" si="9"/>
        <v>0.43250427407971048</v>
      </c>
      <c r="R6">
        <f t="shared" si="5"/>
        <v>1569.8931364508912</v>
      </c>
    </row>
    <row r="7" spans="1:27" ht="14.45" x14ac:dyDescent="0.3">
      <c r="A7">
        <f>Input!G8</f>
        <v>133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2972.5142577142856</v>
      </c>
      <c r="F7">
        <f t="shared" si="3"/>
        <v>14.942821285714217</v>
      </c>
      <c r="G7">
        <f t="shared" si="10"/>
        <v>6.3623235588683267E-11</v>
      </c>
      <c r="H7">
        <f t="shared" si="6"/>
        <v>223.28790797489245</v>
      </c>
      <c r="I7">
        <f t="shared" si="4"/>
        <v>943775.81737511314</v>
      </c>
      <c r="N7" s="4">
        <f>Input!J8</f>
        <v>4.2122939999994742</v>
      </c>
      <c r="O7">
        <f t="shared" si="7"/>
        <v>1.1071839999995063</v>
      </c>
      <c r="P7">
        <f t="shared" si="8"/>
        <v>1.5905808897170817E-11</v>
      </c>
      <c r="Q7">
        <f t="shared" si="9"/>
        <v>1.2258564098196858</v>
      </c>
      <c r="R7">
        <f t="shared" si="5"/>
        <v>1534.4725003321259</v>
      </c>
      <c r="T7" s="17"/>
      <c r="U7" s="18"/>
    </row>
    <row r="8" spans="1:27" x14ac:dyDescent="0.25">
      <c r="A8">
        <f>Input!G9</f>
        <v>134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2977.117812142857</v>
      </c>
      <c r="F8">
        <f t="shared" si="3"/>
        <v>19.546375714285659</v>
      </c>
      <c r="G8">
        <f t="shared" si="10"/>
        <v>7.9529044485854084E-11</v>
      </c>
      <c r="H8">
        <f t="shared" si="6"/>
        <v>382.06080356090729</v>
      </c>
      <c r="I8">
        <f t="shared" si="4"/>
        <v>943775.81737508217</v>
      </c>
      <c r="N8" s="4">
        <f>Input!J9</f>
        <v>4.6035544285714423</v>
      </c>
      <c r="O8">
        <f t="shared" si="7"/>
        <v>1.4984444285714744</v>
      </c>
      <c r="P8">
        <f t="shared" si="8"/>
        <v>1.5905808897170817E-11</v>
      </c>
      <c r="Q8">
        <f t="shared" si="9"/>
        <v>2.2453357054692247</v>
      </c>
      <c r="R8">
        <f t="shared" si="5"/>
        <v>1503.9724091926939</v>
      </c>
      <c r="T8" s="19" t="s">
        <v>28</v>
      </c>
      <c r="U8" s="24">
        <f>SQRT((U5-L5)^2)</f>
        <v>1.9121075367924831</v>
      </c>
    </row>
    <row r="9" spans="1:27" x14ac:dyDescent="0.25">
      <c r="A9">
        <f>Input!G10</f>
        <v>135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2982.2291728571427</v>
      </c>
      <c r="F9">
        <f t="shared" si="3"/>
        <v>24.657736428571297</v>
      </c>
      <c r="G9">
        <f t="shared" si="10"/>
        <v>9.5434853383024901E-11</v>
      </c>
      <c r="H9">
        <f t="shared" si="6"/>
        <v>608.00396577618551</v>
      </c>
      <c r="I9">
        <f t="shared" si="4"/>
        <v>943775.81737505144</v>
      </c>
      <c r="N9" s="4">
        <f>Input!J10</f>
        <v>5.1113607142856381</v>
      </c>
      <c r="O9">
        <f t="shared" si="7"/>
        <v>2.0062507142856703</v>
      </c>
      <c r="P9">
        <f t="shared" si="8"/>
        <v>1.5905808897170814E-11</v>
      </c>
      <c r="Q9">
        <f t="shared" si="9"/>
        <v>4.0250419285079397</v>
      </c>
      <c r="R9">
        <f t="shared" si="5"/>
        <v>1464.8437208500868</v>
      </c>
      <c r="T9" s="21"/>
      <c r="U9" s="22"/>
    </row>
    <row r="10" spans="1:27" x14ac:dyDescent="0.25">
      <c r="A10">
        <f>Input!G11</f>
        <v>136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2987.7234691428575</v>
      </c>
      <c r="F10">
        <f t="shared" si="3"/>
        <v>30.152032714286179</v>
      </c>
      <c r="G10">
        <f t="shared" si="10"/>
        <v>1.113406622801957E-10</v>
      </c>
      <c r="H10">
        <f t="shared" si="6"/>
        <v>909.14507679666963</v>
      </c>
      <c r="I10">
        <f t="shared" si="4"/>
        <v>943775.81737502059</v>
      </c>
      <c r="N10" s="4">
        <f>Input!J11</f>
        <v>5.4942962857148814</v>
      </c>
      <c r="O10">
        <f t="shared" si="7"/>
        <v>2.3891862857149135</v>
      </c>
      <c r="P10">
        <f t="shared" si="8"/>
        <v>1.5905808897170801E-11</v>
      </c>
      <c r="Q10">
        <f t="shared" si="9"/>
        <v>5.70821110777222</v>
      </c>
      <c r="R10">
        <f t="shared" si="5"/>
        <v>1435.6779622197703</v>
      </c>
    </row>
    <row r="11" spans="1:27" x14ac:dyDescent="0.25">
      <c r="A11">
        <f>Input!G12</f>
        <v>137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2993.5757272857145</v>
      </c>
      <c r="F11">
        <f t="shared" si="3"/>
        <v>36.004290857143133</v>
      </c>
      <c r="G11">
        <f t="shared" si="10"/>
        <v>1.272464711773664E-10</v>
      </c>
      <c r="H11">
        <f t="shared" si="6"/>
        <v>1296.308960116598</v>
      </c>
      <c r="I11">
        <f t="shared" si="4"/>
        <v>943775.81737498962</v>
      </c>
      <c r="N11" s="4">
        <f>Input!J12</f>
        <v>5.8522581428569538</v>
      </c>
      <c r="O11">
        <f t="shared" si="7"/>
        <v>2.7471481428569859</v>
      </c>
      <c r="P11">
        <f t="shared" si="8"/>
        <v>1.59058088971707E-11</v>
      </c>
      <c r="Q11">
        <f t="shared" si="9"/>
        <v>7.5468229187151952</v>
      </c>
      <c r="R11">
        <f t="shared" si="5"/>
        <v>1408.679505047166</v>
      </c>
    </row>
    <row r="12" spans="1:27" x14ac:dyDescent="0.25">
      <c r="A12">
        <f>Input!G13</f>
        <v>138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3000.3770002857141</v>
      </c>
      <c r="F12">
        <f t="shared" si="3"/>
        <v>42.805563857142715</v>
      </c>
      <c r="G12">
        <f t="shared" si="10"/>
        <v>1.4315228007453636E-10</v>
      </c>
      <c r="H12">
        <f t="shared" si="6"/>
        <v>1832.3162971156673</v>
      </c>
      <c r="I12">
        <f t="shared" si="4"/>
        <v>943775.81737495866</v>
      </c>
      <c r="N12" s="4">
        <f>Input!J13</f>
        <v>6.8012729999995827</v>
      </c>
      <c r="O12">
        <f t="shared" si="7"/>
        <v>3.6961629999996148</v>
      </c>
      <c r="P12">
        <f t="shared" si="8"/>
        <v>1.5905808897169964E-11</v>
      </c>
      <c r="Q12">
        <f t="shared" si="9"/>
        <v>13.66162092244857</v>
      </c>
      <c r="R12">
        <f t="shared" si="5"/>
        <v>1338.3425628562125</v>
      </c>
    </row>
    <row r="13" spans="1:27" x14ac:dyDescent="0.25">
      <c r="A13">
        <f>Input!G14</f>
        <v>139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3008.0939892857141</v>
      </c>
      <c r="F13">
        <f t="shared" si="3"/>
        <v>50.522552857142728</v>
      </c>
      <c r="G13">
        <f t="shared" si="10"/>
        <v>1.5905808897170085E-10</v>
      </c>
      <c r="H13">
        <f t="shared" si="6"/>
        <v>2552.5283471867092</v>
      </c>
      <c r="I13">
        <f t="shared" si="4"/>
        <v>943775.81737492781</v>
      </c>
      <c r="N13" s="4">
        <f>Input!J14</f>
        <v>7.7169890000000123</v>
      </c>
      <c r="O13">
        <f t="shared" si="7"/>
        <v>4.6118790000000445</v>
      </c>
      <c r="P13">
        <f t="shared" si="8"/>
        <v>1.5905808897164506E-11</v>
      </c>
      <c r="Q13">
        <f t="shared" si="9"/>
        <v>21.269427910494702</v>
      </c>
      <c r="R13">
        <f t="shared" si="5"/>
        <v>1272.181154117819</v>
      </c>
    </row>
    <row r="14" spans="1:27" x14ac:dyDescent="0.25">
      <c r="A14">
        <f>Input!G15</f>
        <v>140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3016.3271091428574</v>
      </c>
      <c r="F14">
        <f t="shared" si="3"/>
        <v>58.755672714285993</v>
      </c>
      <c r="G14">
        <f t="shared" si="10"/>
        <v>1.7496389786882502E-10</v>
      </c>
      <c r="H14">
        <f t="shared" si="6"/>
        <v>3452.2290760877313</v>
      </c>
      <c r="I14">
        <f t="shared" si="4"/>
        <v>943775.81737489684</v>
      </c>
      <c r="N14" s="4">
        <f>Input!J15</f>
        <v>8.2331198571432651</v>
      </c>
      <c r="O14">
        <f t="shared" si="7"/>
        <v>5.1280098571432973</v>
      </c>
      <c r="P14">
        <f t="shared" si="8"/>
        <v>1.5905808897124178E-11</v>
      </c>
      <c r="Q14">
        <f t="shared" si="9"/>
        <v>26.296485094795692</v>
      </c>
      <c r="R14">
        <f t="shared" si="5"/>
        <v>1235.6291971277965</v>
      </c>
    </row>
    <row r="15" spans="1:27" x14ac:dyDescent="0.25">
      <c r="A15">
        <f>Input!G16</f>
        <v>141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3025.0930092857147</v>
      </c>
      <c r="F15">
        <f t="shared" si="3"/>
        <v>67.521572857143383</v>
      </c>
      <c r="G15">
        <f t="shared" si="10"/>
        <v>1.9086970676565123E-10</v>
      </c>
      <c r="H15">
        <f t="shared" si="6"/>
        <v>4559.1628010767472</v>
      </c>
      <c r="I15">
        <f t="shared" si="4"/>
        <v>943775.81737486587</v>
      </c>
      <c r="N15" s="4">
        <f>Input!J16</f>
        <v>8.7659001428573902</v>
      </c>
      <c r="O15">
        <f t="shared" si="7"/>
        <v>5.6607901428574223</v>
      </c>
      <c r="P15">
        <f t="shared" si="8"/>
        <v>1.5905808896826206E-11</v>
      </c>
      <c r="Q15">
        <f t="shared" si="9"/>
        <v>32.044545041291677</v>
      </c>
      <c r="R15">
        <f t="shared" si="5"/>
        <v>1198.4569806658635</v>
      </c>
    </row>
    <row r="16" spans="1:27" x14ac:dyDescent="0.25">
      <c r="A16">
        <f>Input!G17</f>
        <v>142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3034.5914822857148</v>
      </c>
      <c r="F16">
        <f t="shared" si="3"/>
        <v>77.020045857143487</v>
      </c>
      <c r="G16">
        <f t="shared" si="10"/>
        <v>2.0677551566027569E-10</v>
      </c>
      <c r="H16">
        <f t="shared" si="6"/>
        <v>5932.0874638046325</v>
      </c>
      <c r="I16">
        <f t="shared" si="4"/>
        <v>943775.81737483502</v>
      </c>
      <c r="N16" s="4">
        <f>Input!J17</f>
        <v>9.4984730000001036</v>
      </c>
      <c r="O16">
        <f t="shared" si="7"/>
        <v>6.3933630000001358</v>
      </c>
      <c r="P16">
        <f t="shared" si="8"/>
        <v>1.5905808894624467E-11</v>
      </c>
      <c r="Q16">
        <f t="shared" si="9"/>
        <v>40.875090449567359</v>
      </c>
      <c r="R16">
        <f t="shared" si="5"/>
        <v>1148.2721488896523</v>
      </c>
    </row>
    <row r="17" spans="1:18" x14ac:dyDescent="0.25">
      <c r="A17">
        <f>Input!G18</f>
        <v>143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3044.1732022857145</v>
      </c>
      <c r="F17">
        <f t="shared" si="3"/>
        <v>86.601765857143164</v>
      </c>
      <c r="G17">
        <f t="shared" si="10"/>
        <v>2.2268132453863139E-10</v>
      </c>
      <c r="H17">
        <f t="shared" si="6"/>
        <v>7499.8658495368782</v>
      </c>
      <c r="I17">
        <f t="shared" si="4"/>
        <v>943775.81737480406</v>
      </c>
      <c r="N17" s="4">
        <f>Input!J18</f>
        <v>9.5817199999996774</v>
      </c>
      <c r="O17">
        <f t="shared" si="7"/>
        <v>6.4766099999997095</v>
      </c>
      <c r="P17">
        <f t="shared" si="8"/>
        <v>1.5905808878355702E-11</v>
      </c>
      <c r="Q17">
        <f t="shared" si="9"/>
        <v>41.946477091890209</v>
      </c>
      <c r="R17">
        <f t="shared" si="5"/>
        <v>1142.6372358696949</v>
      </c>
    </row>
    <row r="18" spans="1:18" x14ac:dyDescent="0.25">
      <c r="A18">
        <f>Input!G19</f>
        <v>144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3054.8288075714286</v>
      </c>
      <c r="F18">
        <f t="shared" si="3"/>
        <v>97.25737114285721</v>
      </c>
      <c r="G18">
        <f t="shared" si="10"/>
        <v>2.3858713329677624E-10</v>
      </c>
      <c r="H18">
        <f t="shared" si="6"/>
        <v>9458.9962415730661</v>
      </c>
      <c r="I18">
        <f t="shared" si="4"/>
        <v>943775.81737477321</v>
      </c>
      <c r="N18" s="4">
        <f>Input!J19</f>
        <v>10.655605285714046</v>
      </c>
      <c r="O18">
        <f t="shared" si="7"/>
        <v>7.5504952857140779</v>
      </c>
      <c r="P18">
        <f t="shared" si="8"/>
        <v>1.5905808758144875E-11</v>
      </c>
      <c r="Q18">
        <f t="shared" si="9"/>
        <v>57.009979059350329</v>
      </c>
      <c r="R18">
        <f t="shared" si="5"/>
        <v>1071.1895539031896</v>
      </c>
    </row>
    <row r="19" spans="1:18" x14ac:dyDescent="0.25">
      <c r="A19">
        <f>Input!G20</f>
        <v>145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3065.1597497142861</v>
      </c>
      <c r="F19">
        <f t="shared" si="3"/>
        <v>107.58831328571478</v>
      </c>
      <c r="G19">
        <f t="shared" si="10"/>
        <v>2.5449294116667661E-10</v>
      </c>
      <c r="H19">
        <f t="shared" si="6"/>
        <v>11575.245155610352</v>
      </c>
      <c r="I19">
        <f t="shared" si="4"/>
        <v>943775.81737474224</v>
      </c>
      <c r="N19" s="4">
        <f>Input!J20</f>
        <v>10.330942142857566</v>
      </c>
      <c r="O19">
        <f t="shared" si="7"/>
        <v>7.2258321428575982</v>
      </c>
      <c r="P19">
        <f t="shared" si="8"/>
        <v>1.5905807869900371E-11</v>
      </c>
      <c r="Q19">
        <f t="shared" si="9"/>
        <v>52.21265015652417</v>
      </c>
      <c r="R19">
        <f t="shared" si="5"/>
        <v>1092.5467810240566</v>
      </c>
    </row>
    <row r="20" spans="1:18" x14ac:dyDescent="0.25">
      <c r="A20">
        <f>Input!G21</f>
        <v>146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3075.9901734285718</v>
      </c>
      <c r="F20">
        <f t="shared" si="3"/>
        <v>118.41873700000042</v>
      </c>
      <c r="G20">
        <f t="shared" si="10"/>
        <v>2.7039874247329008E-10</v>
      </c>
      <c r="H20">
        <f t="shared" si="6"/>
        <v>14022.997272611226</v>
      </c>
      <c r="I20">
        <f t="shared" si="4"/>
        <v>943775.81737471151</v>
      </c>
      <c r="N20" s="4">
        <f>Input!J21</f>
        <v>10.830423714285644</v>
      </c>
      <c r="O20">
        <f t="shared" si="7"/>
        <v>7.7253137142856758</v>
      </c>
      <c r="P20">
        <f t="shared" si="8"/>
        <v>1.5905801306613451E-11</v>
      </c>
      <c r="Q20">
        <f t="shared" si="9"/>
        <v>59.680471983884594</v>
      </c>
      <c r="R20">
        <f t="shared" si="5"/>
        <v>1059.7768394028787</v>
      </c>
    </row>
    <row r="21" spans="1:18" x14ac:dyDescent="0.25">
      <c r="A21">
        <f>Input!G22</f>
        <v>147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3087.4782478571433</v>
      </c>
      <c r="F21">
        <f t="shared" si="3"/>
        <v>129.90681142857193</v>
      </c>
      <c r="G21">
        <f t="shared" si="10"/>
        <v>2.8630449528349222E-10</v>
      </c>
      <c r="H21">
        <f t="shared" si="6"/>
        <v>16875.779655464165</v>
      </c>
      <c r="I21">
        <f t="shared" si="4"/>
        <v>943775.81737468054</v>
      </c>
      <c r="N21" s="4">
        <f>Input!J22</f>
        <v>11.488074428571508</v>
      </c>
      <c r="O21">
        <f t="shared" si="7"/>
        <v>8.3829644285715403</v>
      </c>
      <c r="P21">
        <f t="shared" si="8"/>
        <v>1.5905752810202133E-11</v>
      </c>
      <c r="Q21">
        <f t="shared" si="9"/>
        <v>70.274092610429108</v>
      </c>
      <c r="R21">
        <f t="shared" si="5"/>
        <v>1017.3907398817157</v>
      </c>
    </row>
    <row r="22" spans="1:18" x14ac:dyDescent="0.25">
      <c r="A22">
        <f>Input!G23</f>
        <v>148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3100.4564420000002</v>
      </c>
      <c r="F22">
        <f t="shared" si="3"/>
        <v>142.88500557142879</v>
      </c>
      <c r="G22">
        <f t="shared" si="10"/>
        <v>3.0220988975557336E-10</v>
      </c>
      <c r="H22">
        <f t="shared" si="6"/>
        <v>20416.124817060874</v>
      </c>
      <c r="I22">
        <f t="shared" si="4"/>
        <v>943775.81737464969</v>
      </c>
      <c r="N22" s="4">
        <f>Input!J23</f>
        <v>12.978194142856864</v>
      </c>
      <c r="O22">
        <f t="shared" si="7"/>
        <v>9.8730841428568965</v>
      </c>
      <c r="P22">
        <f t="shared" si="8"/>
        <v>1.5905394472081117E-11</v>
      </c>
      <c r="Q22">
        <f t="shared" si="9"/>
        <v>97.477790491618222</v>
      </c>
      <c r="R22">
        <f t="shared" si="5"/>
        <v>924.55180155114783</v>
      </c>
    </row>
    <row r="23" spans="1:18" x14ac:dyDescent="0.25">
      <c r="A23">
        <f>Input!G24</f>
        <v>149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3114.658365714286</v>
      </c>
      <c r="F23">
        <f t="shared" si="3"/>
        <v>157.08692928571463</v>
      </c>
      <c r="G23">
        <f t="shared" si="10"/>
        <v>3.1811263669737343E-10</v>
      </c>
      <c r="H23">
        <f t="shared" si="6"/>
        <v>24676.303352315164</v>
      </c>
      <c r="I23">
        <f t="shared" si="4"/>
        <v>943775.81737461872</v>
      </c>
      <c r="N23" s="4">
        <f>Input!J24</f>
        <v>14.20192371428584</v>
      </c>
      <c r="O23">
        <f t="shared" si="7"/>
        <v>11.096813714285872</v>
      </c>
      <c r="P23">
        <f t="shared" si="8"/>
        <v>1.590274694180009E-11</v>
      </c>
      <c r="Q23">
        <f t="shared" si="9"/>
        <v>123.13927460921009</v>
      </c>
      <c r="R23">
        <f t="shared" si="5"/>
        <v>851.63078766114222</v>
      </c>
    </row>
    <row r="24" spans="1:18" x14ac:dyDescent="0.25">
      <c r="A24">
        <f>Input!G25</f>
        <v>150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3131.307748857143</v>
      </c>
      <c r="F24">
        <f t="shared" si="3"/>
        <v>173.73631242857164</v>
      </c>
      <c r="G24">
        <f t="shared" si="10"/>
        <v>3.3399583454326653E-10</v>
      </c>
      <c r="H24">
        <f t="shared" si="6"/>
        <v>30184.306256162206</v>
      </c>
      <c r="I24">
        <f t="shared" si="4"/>
        <v>943775.81737458787</v>
      </c>
      <c r="N24" s="4">
        <f>Input!J25</f>
        <v>16.649383142857005</v>
      </c>
      <c r="O24">
        <f t="shared" si="7"/>
        <v>13.544273142857037</v>
      </c>
      <c r="P24">
        <f t="shared" si="8"/>
        <v>1.5883197845893091E-11</v>
      </c>
      <c r="Q24">
        <f t="shared" si="9"/>
        <v>183.4473349678882</v>
      </c>
      <c r="R24">
        <f t="shared" si="5"/>
        <v>714.77382898783833</v>
      </c>
    </row>
    <row r="25" spans="1:18" x14ac:dyDescent="0.25">
      <c r="A25">
        <f>Input!G26</f>
        <v>151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3148.7313281428574</v>
      </c>
      <c r="F25">
        <f t="shared" si="3"/>
        <v>191.159891714286</v>
      </c>
      <c r="G25">
        <f t="shared" si="10"/>
        <v>3.4973532589942913E-10</v>
      </c>
      <c r="H25">
        <f t="shared" si="6"/>
        <v>36542.104200083842</v>
      </c>
      <c r="I25">
        <f t="shared" si="4"/>
        <v>943775.81737455737</v>
      </c>
      <c r="N25" s="4">
        <f>Input!J26</f>
        <v>17.423579285714368</v>
      </c>
      <c r="O25">
        <f t="shared" si="7"/>
        <v>14.3184692857144</v>
      </c>
      <c r="P25">
        <f t="shared" si="8"/>
        <v>1.5739491356162613E-11</v>
      </c>
      <c r="Q25">
        <f t="shared" si="9"/>
        <v>205.01856268549588</v>
      </c>
      <c r="R25">
        <f t="shared" si="5"/>
        <v>673.97654695242306</v>
      </c>
    </row>
    <row r="26" spans="1:18" x14ac:dyDescent="0.25">
      <c r="A26">
        <f>Input!G27</f>
        <v>152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3168.0362878571427</v>
      </c>
      <c r="F26">
        <f t="shared" si="3"/>
        <v>210.46485142857136</v>
      </c>
      <c r="G26">
        <f t="shared" si="10"/>
        <v>3.6445249314752842E-10</v>
      </c>
      <c r="H26">
        <f t="shared" si="6"/>
        <v>44295.453686697212</v>
      </c>
      <c r="I26">
        <f t="shared" si="4"/>
        <v>943775.81737452862</v>
      </c>
      <c r="N26" s="4">
        <f>Input!J27</f>
        <v>19.30495971428536</v>
      </c>
      <c r="O26">
        <f t="shared" si="7"/>
        <v>16.199849714285392</v>
      </c>
      <c r="P26">
        <f t="shared" si="8"/>
        <v>1.4717167248099301E-11</v>
      </c>
      <c r="Q26">
        <f t="shared" si="9"/>
        <v>262.4351307649556</v>
      </c>
      <c r="R26">
        <f t="shared" si="5"/>
        <v>579.83088536818741</v>
      </c>
    </row>
    <row r="27" spans="1:18" x14ac:dyDescent="0.25">
      <c r="A27">
        <f>Input!G28</f>
        <v>153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3189.5223167142858</v>
      </c>
      <c r="F27">
        <f t="shared" si="3"/>
        <v>231.95088028571445</v>
      </c>
      <c r="G27">
        <f t="shared" si="10"/>
        <v>3.7341256631609317E-10</v>
      </c>
      <c r="H27">
        <f t="shared" si="6"/>
        <v>53801.210865144611</v>
      </c>
      <c r="I27">
        <f t="shared" si="4"/>
        <v>943775.81737451116</v>
      </c>
      <c r="N27" s="4">
        <f>Input!J28</f>
        <v>21.486028857143083</v>
      </c>
      <c r="O27">
        <f t="shared" si="7"/>
        <v>18.380918857143115</v>
      </c>
      <c r="P27">
        <f t="shared" si="8"/>
        <v>8.9600731685647465E-12</v>
      </c>
      <c r="Q27">
        <f t="shared" si="9"/>
        <v>337.85817803254997</v>
      </c>
      <c r="R27">
        <f t="shared" si="5"/>
        <v>479.54906331617286</v>
      </c>
    </row>
    <row r="28" spans="1:18" x14ac:dyDescent="0.25">
      <c r="A28">
        <f>Input!G29</f>
        <v>154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3212.4984652857142</v>
      </c>
      <c r="F28">
        <f t="shared" si="3"/>
        <v>254.92702885714289</v>
      </c>
      <c r="G28">
        <f t="shared" si="10"/>
        <v>3.7364158786833386E-10</v>
      </c>
      <c r="H28">
        <f t="shared" si="6"/>
        <v>64987.790041740067</v>
      </c>
      <c r="I28">
        <f t="shared" si="4"/>
        <v>943775.81737451069</v>
      </c>
      <c r="N28" s="4">
        <f>Input!J29</f>
        <v>22.976148571428439</v>
      </c>
      <c r="O28">
        <f t="shared" si="7"/>
        <v>19.871038571428471</v>
      </c>
      <c r="P28">
        <f t="shared" si="8"/>
        <v>2.2902155224067229E-13</v>
      </c>
      <c r="Q28">
        <f t="shared" si="9"/>
        <v>394.85817390718904</v>
      </c>
      <c r="R28">
        <f t="shared" si="5"/>
        <v>416.50642297868717</v>
      </c>
    </row>
    <row r="29" spans="1:18" x14ac:dyDescent="0.25">
      <c r="A29">
        <f>Input!G30</f>
        <v>155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3237.6307090000005</v>
      </c>
      <c r="F29">
        <f t="shared" si="3"/>
        <v>280.05927257142912</v>
      </c>
      <c r="G29">
        <f t="shared" si="10"/>
        <v>3.7364158786833428E-10</v>
      </c>
      <c r="H29">
        <f t="shared" si="6"/>
        <v>78433.196153028752</v>
      </c>
      <c r="I29">
        <f t="shared" si="4"/>
        <v>943775.81737451069</v>
      </c>
      <c r="N29" s="4">
        <f>Input!J30</f>
        <v>25.132243714286233</v>
      </c>
      <c r="O29">
        <f t="shared" si="7"/>
        <v>22.027133714286265</v>
      </c>
      <c r="P29">
        <f t="shared" si="8"/>
        <v>3.919975116794979E-25</v>
      </c>
      <c r="Q29">
        <f t="shared" si="9"/>
        <v>485.1946196670466</v>
      </c>
      <c r="R29">
        <f t="shared" si="5"/>
        <v>333.1498812618583</v>
      </c>
    </row>
    <row r="30" spans="1:18" x14ac:dyDescent="0.25">
      <c r="A30">
        <f>Input!G31</f>
        <v>156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3264.2697220000005</v>
      </c>
      <c r="F30">
        <f t="shared" si="3"/>
        <v>306.6982855714291</v>
      </c>
      <c r="G30">
        <f t="shared" si="10"/>
        <v>3.7364158786833428E-10</v>
      </c>
      <c r="H30">
        <f t="shared" si="6"/>
        <v>94063.838372224694</v>
      </c>
      <c r="I30">
        <f t="shared" si="4"/>
        <v>943775.81737451069</v>
      </c>
      <c r="N30" s="4">
        <f>Input!J31</f>
        <v>26.639012999999977</v>
      </c>
      <c r="O30">
        <f t="shared" si="7"/>
        <v>23.533903000000009</v>
      </c>
      <c r="P30">
        <f t="shared" si="8"/>
        <v>4.4593054098789261E-112</v>
      </c>
      <c r="Q30">
        <f t="shared" si="9"/>
        <v>553.84459041340949</v>
      </c>
      <c r="R30">
        <f t="shared" si="5"/>
        <v>280.41594205384433</v>
      </c>
    </row>
    <row r="31" spans="1:18" x14ac:dyDescent="0.25">
      <c r="A31">
        <f>Input!G32</f>
        <v>157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3291.3665928571427</v>
      </c>
      <c r="F31">
        <f t="shared" si="3"/>
        <v>333.79515642857132</v>
      </c>
      <c r="G31">
        <f t="shared" si="10"/>
        <v>3.7364158786833428E-10</v>
      </c>
      <c r="H31">
        <f t="shared" si="6"/>
        <v>111419.20645492496</v>
      </c>
      <c r="I31">
        <f t="shared" si="4"/>
        <v>943775.81737451069</v>
      </c>
      <c r="N31" s="4">
        <f>Input!J32</f>
        <v>27.096870857142221</v>
      </c>
      <c r="O31">
        <f t="shared" si="7"/>
        <v>23.991760857142253</v>
      </c>
      <c r="P31">
        <f t="shared" si="8"/>
        <v>0</v>
      </c>
      <c r="Q31">
        <f t="shared" si="9"/>
        <v>575.60458902630319</v>
      </c>
      <c r="R31">
        <f t="shared" si="5"/>
        <v>265.29134431200691</v>
      </c>
    </row>
    <row r="32" spans="1:18" x14ac:dyDescent="0.25">
      <c r="A32">
        <f>Input!G33</f>
        <v>158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3320.219973857143</v>
      </c>
      <c r="F32">
        <f t="shared" si="3"/>
        <v>362.64853742857167</v>
      </c>
      <c r="G32">
        <f t="shared" si="10"/>
        <v>3.7364158786833428E-10</v>
      </c>
      <c r="H32">
        <f t="shared" si="6"/>
        <v>131513.96169881115</v>
      </c>
      <c r="I32">
        <f t="shared" si="4"/>
        <v>943775.81737451069</v>
      </c>
      <c r="N32" s="4">
        <f>Input!J33</f>
        <v>28.853381000000354</v>
      </c>
      <c r="O32">
        <f t="shared" si="7"/>
        <v>25.748271000000386</v>
      </c>
      <c r="P32">
        <f t="shared" si="8"/>
        <v>0</v>
      </c>
      <c r="Q32">
        <f t="shared" si="9"/>
        <v>662.97345948946088</v>
      </c>
      <c r="R32">
        <f t="shared" si="5"/>
        <v>211.15741734214927</v>
      </c>
    </row>
    <row r="33" spans="1:18" x14ac:dyDescent="0.25">
      <c r="A33">
        <f>Input!G34</f>
        <v>159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3351.2211251428566</v>
      </c>
      <c r="F33">
        <f t="shared" si="3"/>
        <v>393.64968871428528</v>
      </c>
      <c r="G33">
        <f t="shared" si="10"/>
        <v>3.7364158786833428E-10</v>
      </c>
      <c r="H33">
        <f t="shared" si="6"/>
        <v>154960.07742455954</v>
      </c>
      <c r="I33">
        <f t="shared" si="4"/>
        <v>943775.81737451069</v>
      </c>
      <c r="N33" s="4">
        <f>Input!J34</f>
        <v>31.001151285713604</v>
      </c>
      <c r="O33">
        <f t="shared" si="7"/>
        <v>27.896041285713636</v>
      </c>
      <c r="P33">
        <f t="shared" si="8"/>
        <v>0</v>
      </c>
      <c r="Q33">
        <f t="shared" si="9"/>
        <v>778.18911941423971</v>
      </c>
      <c r="R33">
        <f t="shared" si="5"/>
        <v>153.35073241589834</v>
      </c>
    </row>
    <row r="34" spans="1:18" x14ac:dyDescent="0.25">
      <c r="A34">
        <f>Input!G35</f>
        <v>160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3380.0994801428569</v>
      </c>
      <c r="F34">
        <f t="shared" si="3"/>
        <v>422.52804371428556</v>
      </c>
      <c r="G34">
        <f t="shared" si="10"/>
        <v>3.7364158786833428E-10</v>
      </c>
      <c r="H34">
        <f t="shared" si="6"/>
        <v>178529.94772470547</v>
      </c>
      <c r="I34">
        <f t="shared" si="4"/>
        <v>943775.81737451069</v>
      </c>
      <c r="N34" s="4">
        <f>Input!J35</f>
        <v>28.878355000000283</v>
      </c>
      <c r="O34">
        <f t="shared" si="7"/>
        <v>25.773245000000315</v>
      </c>
      <c r="P34">
        <f t="shared" si="8"/>
        <v>0</v>
      </c>
      <c r="Q34">
        <f t="shared" si="9"/>
        <v>664.26015783004129</v>
      </c>
      <c r="R34">
        <f t="shared" si="5"/>
        <v>210.43223383994572</v>
      </c>
    </row>
    <row r="35" spans="1:18" x14ac:dyDescent="0.25">
      <c r="A35">
        <f>Input!G36</f>
        <v>161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3415.4461204285717</v>
      </c>
      <c r="F35">
        <f t="shared" si="3"/>
        <v>457.87468400000034</v>
      </c>
      <c r="G35">
        <f t="shared" si="10"/>
        <v>3.7364158786833428E-10</v>
      </c>
      <c r="H35">
        <f t="shared" si="6"/>
        <v>209649.22624775802</v>
      </c>
      <c r="I35">
        <f t="shared" si="4"/>
        <v>943775.81737451069</v>
      </c>
      <c r="N35" s="4">
        <f>Input!J36</f>
        <v>35.346640285714784</v>
      </c>
      <c r="O35">
        <f t="shared" si="7"/>
        <v>32.241530285714816</v>
      </c>
      <c r="P35">
        <f t="shared" si="8"/>
        <v>0</v>
      </c>
      <c r="Q35">
        <f t="shared" si="9"/>
        <v>1039.5162751646658</v>
      </c>
      <c r="R35">
        <f t="shared" si="5"/>
        <v>64.609400253114245</v>
      </c>
    </row>
    <row r="36" spans="1:18" x14ac:dyDescent="0.25">
      <c r="A36">
        <f>Input!G37</f>
        <v>162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3450.592968142857</v>
      </c>
      <c r="F36">
        <f t="shared" si="3"/>
        <v>493.02153171428563</v>
      </c>
      <c r="G36">
        <f t="shared" si="10"/>
        <v>3.7364158786833428E-10</v>
      </c>
      <c r="H36">
        <f t="shared" si="6"/>
        <v>243070.23073353193</v>
      </c>
      <c r="I36">
        <f t="shared" si="4"/>
        <v>943775.81737451069</v>
      </c>
      <c r="N36" s="4">
        <f>Input!J37</f>
        <v>35.146847714285286</v>
      </c>
      <c r="O36">
        <f t="shared" si="7"/>
        <v>32.041737714285318</v>
      </c>
      <c r="P36">
        <f t="shared" si="8"/>
        <v>0</v>
      </c>
      <c r="Q36">
        <f t="shared" si="9"/>
        <v>1026.6729557510541</v>
      </c>
      <c r="R36">
        <f t="shared" si="5"/>
        <v>67.861181615640248</v>
      </c>
    </row>
    <row r="37" spans="1:18" x14ac:dyDescent="0.25">
      <c r="A37">
        <f>Input!G38</f>
        <v>163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3486.7138047142857</v>
      </c>
      <c r="F37">
        <f t="shared" si="3"/>
        <v>529.14236828571438</v>
      </c>
      <c r="G37">
        <f t="shared" si="10"/>
        <v>3.7364158786833428E-10</v>
      </c>
      <c r="H37">
        <f t="shared" si="6"/>
        <v>279991.64591461915</v>
      </c>
      <c r="I37">
        <f t="shared" si="4"/>
        <v>943775.81737451069</v>
      </c>
      <c r="N37" s="4">
        <f>Input!J38</f>
        <v>36.120836571428754</v>
      </c>
      <c r="O37">
        <f t="shared" si="7"/>
        <v>33.015726571428786</v>
      </c>
      <c r="P37">
        <f t="shared" si="8"/>
        <v>0</v>
      </c>
      <c r="Q37">
        <f t="shared" si="9"/>
        <v>1090.0382010393487</v>
      </c>
      <c r="R37">
        <f t="shared" si="5"/>
        <v>52.762804866360582</v>
      </c>
    </row>
    <row r="38" spans="1:18" x14ac:dyDescent="0.25">
      <c r="A38">
        <f>Input!G39</f>
        <v>164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3524.2415142857144</v>
      </c>
      <c r="F38">
        <f t="shared" si="3"/>
        <v>566.67007785714304</v>
      </c>
      <c r="G38">
        <f t="shared" si="10"/>
        <v>3.7364158786833428E-10</v>
      </c>
      <c r="H38">
        <f t="shared" si="6"/>
        <v>321114.97713819705</v>
      </c>
      <c r="I38">
        <f t="shared" si="4"/>
        <v>943775.81737451069</v>
      </c>
      <c r="N38" s="4">
        <f>Input!J39</f>
        <v>37.527709571428659</v>
      </c>
      <c r="O38">
        <f t="shared" si="7"/>
        <v>34.422599571428691</v>
      </c>
      <c r="P38">
        <f t="shared" si="8"/>
        <v>0</v>
      </c>
      <c r="Q38">
        <f t="shared" si="9"/>
        <v>1184.9153612549228</v>
      </c>
      <c r="R38">
        <f t="shared" si="5"/>
        <v>34.303605515553222</v>
      </c>
    </row>
    <row r="39" spans="1:18" x14ac:dyDescent="0.25">
      <c r="A39">
        <f>Input!G40</f>
        <v>165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3561.1864952857145</v>
      </c>
      <c r="F39">
        <f t="shared" si="3"/>
        <v>603.61505885714314</v>
      </c>
      <c r="G39">
        <f t="shared" si="10"/>
        <v>3.7364158786833428E-10</v>
      </c>
      <c r="H39">
        <f t="shared" si="6"/>
        <v>364351.13927866123</v>
      </c>
      <c r="I39">
        <f t="shared" si="4"/>
        <v>943775.81737451069</v>
      </c>
      <c r="N39" s="4">
        <f>Input!J40</f>
        <v>36.944981000000098</v>
      </c>
      <c r="O39">
        <f t="shared" si="7"/>
        <v>33.83987100000013</v>
      </c>
      <c r="P39">
        <f t="shared" si="8"/>
        <v>0</v>
      </c>
      <c r="Q39">
        <f t="shared" si="9"/>
        <v>1145.1368692966498</v>
      </c>
      <c r="R39">
        <f t="shared" si="5"/>
        <v>41.469176668190507</v>
      </c>
    </row>
    <row r="40" spans="1:18" x14ac:dyDescent="0.25">
      <c r="A40">
        <f>Input!G41</f>
        <v>166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3596.899422</v>
      </c>
      <c r="F40">
        <f t="shared" si="3"/>
        <v>639.3279855714286</v>
      </c>
      <c r="G40">
        <f t="shared" si="10"/>
        <v>3.7364158786833428E-10</v>
      </c>
      <c r="H40">
        <f t="shared" si="6"/>
        <v>408740.27313434298</v>
      </c>
      <c r="I40">
        <f t="shared" si="4"/>
        <v>943775.81737451069</v>
      </c>
      <c r="N40" s="4">
        <f>Input!J41</f>
        <v>35.712926714285459</v>
      </c>
      <c r="O40">
        <f t="shared" si="7"/>
        <v>32.607816714285491</v>
      </c>
      <c r="P40">
        <f t="shared" si="8"/>
        <v>0</v>
      </c>
      <c r="Q40">
        <f t="shared" si="9"/>
        <v>1063.2697108724362</v>
      </c>
      <c r="R40">
        <f t="shared" si="5"/>
        <v>58.855147368684584</v>
      </c>
    </row>
    <row r="41" spans="1:18" x14ac:dyDescent="0.25">
      <c r="A41">
        <f>Input!G42</f>
        <v>167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3634.7684437142857</v>
      </c>
      <c r="F41">
        <f t="shared" si="3"/>
        <v>677.19700728571434</v>
      </c>
      <c r="G41">
        <f t="shared" si="10"/>
        <v>3.7364158786833428E-10</v>
      </c>
      <c r="H41">
        <f t="shared" si="6"/>
        <v>458595.7866762217</v>
      </c>
      <c r="I41">
        <f t="shared" si="4"/>
        <v>943775.81737451069</v>
      </c>
      <c r="N41" s="4">
        <f>Input!J42</f>
        <v>37.869021714285736</v>
      </c>
      <c r="O41">
        <f t="shared" si="7"/>
        <v>34.763911714285769</v>
      </c>
      <c r="P41">
        <f t="shared" si="8"/>
        <v>0</v>
      </c>
      <c r="Q41">
        <f t="shared" si="9"/>
        <v>1208.5295576786552</v>
      </c>
      <c r="R41">
        <f t="shared" si="5"/>
        <v>30.422018206692705</v>
      </c>
    </row>
    <row r="42" spans="1:18" x14ac:dyDescent="0.25">
      <c r="A42">
        <f>Input!G43</f>
        <v>168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3667.2180914285714</v>
      </c>
      <c r="F42">
        <f t="shared" si="3"/>
        <v>709.64665500000001</v>
      </c>
      <c r="G42">
        <f t="shared" si="10"/>
        <v>3.7364158786833428E-10</v>
      </c>
      <c r="H42">
        <f t="shared" si="6"/>
        <v>503598.37495215866</v>
      </c>
      <c r="I42">
        <f t="shared" si="4"/>
        <v>943775.81737451069</v>
      </c>
      <c r="N42" s="4">
        <f>Input!J43</f>
        <v>32.449647714285675</v>
      </c>
      <c r="O42">
        <f t="shared" si="7"/>
        <v>29.344537714285707</v>
      </c>
      <c r="P42">
        <f t="shared" si="8"/>
        <v>0</v>
      </c>
      <c r="Q42">
        <f t="shared" si="9"/>
        <v>861.10189366513623</v>
      </c>
      <c r="R42">
        <f t="shared" si="5"/>
        <v>119.57400302341381</v>
      </c>
    </row>
    <row r="43" spans="1:18" x14ac:dyDescent="0.25">
      <c r="A43">
        <f>Input!G44</f>
        <v>169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3699.2681538571428</v>
      </c>
      <c r="F43">
        <f t="shared" si="3"/>
        <v>741.69671742857145</v>
      </c>
      <c r="G43">
        <f t="shared" si="10"/>
        <v>3.7364158786833428E-10</v>
      </c>
      <c r="H43">
        <f t="shared" si="6"/>
        <v>550114.02064376383</v>
      </c>
      <c r="I43">
        <f t="shared" si="4"/>
        <v>943775.81737451069</v>
      </c>
      <c r="N43" s="4">
        <f>Input!J44</f>
        <v>32.050062428571437</v>
      </c>
      <c r="O43">
        <f t="shared" si="7"/>
        <v>28.944952428571469</v>
      </c>
      <c r="P43">
        <f t="shared" si="8"/>
        <v>0</v>
      </c>
      <c r="Q43">
        <f t="shared" si="9"/>
        <v>837.81027109226534</v>
      </c>
      <c r="R43">
        <f t="shared" si="5"/>
        <v>128.47259351110148</v>
      </c>
    </row>
    <row r="44" spans="1:18" x14ac:dyDescent="0.25">
      <c r="A44">
        <f>Input!G45</f>
        <v>170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3730.4774224285716</v>
      </c>
      <c r="F44">
        <f t="shared" si="3"/>
        <v>772.90598600000021</v>
      </c>
      <c r="G44">
        <f t="shared" si="10"/>
        <v>3.7364158786833428E-10</v>
      </c>
      <c r="H44">
        <f t="shared" si="6"/>
        <v>597383.66319405485</v>
      </c>
      <c r="I44">
        <f t="shared" si="4"/>
        <v>943775.81737451069</v>
      </c>
      <c r="N44" s="4">
        <f>Input!J45</f>
        <v>31.209268571428765</v>
      </c>
      <c r="O44">
        <f t="shared" si="7"/>
        <v>28.104158571428798</v>
      </c>
      <c r="P44">
        <f t="shared" si="8"/>
        <v>0</v>
      </c>
      <c r="Q44">
        <f t="shared" si="9"/>
        <v>789.84372900801475</v>
      </c>
      <c r="R44">
        <f t="shared" si="5"/>
        <v>148.23961011646452</v>
      </c>
    </row>
    <row r="45" spans="1:18" x14ac:dyDescent="0.25">
      <c r="A45">
        <f>Input!G46</f>
        <v>171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3760.4629612857143</v>
      </c>
      <c r="F45">
        <f t="shared" si="3"/>
        <v>802.89152485714294</v>
      </c>
      <c r="G45">
        <f t="shared" si="10"/>
        <v>3.7364158786833428E-10</v>
      </c>
      <c r="H45">
        <f t="shared" si="6"/>
        <v>644634.80068682809</v>
      </c>
      <c r="I45">
        <f t="shared" si="4"/>
        <v>943775.81737451069</v>
      </c>
      <c r="N45" s="4">
        <f>Input!J46</f>
        <v>29.985538857142728</v>
      </c>
      <c r="O45">
        <f t="shared" si="7"/>
        <v>26.880428857142761</v>
      </c>
      <c r="P45">
        <f t="shared" si="8"/>
        <v>0</v>
      </c>
      <c r="Q45">
        <f t="shared" si="9"/>
        <v>722.55745554391331</v>
      </c>
      <c r="R45">
        <f t="shared" si="5"/>
        <v>179.53584616842929</v>
      </c>
    </row>
    <row r="46" spans="1:18" x14ac:dyDescent="0.25">
      <c r="A46">
        <f>Input!G47</f>
        <v>172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3790.032265571429</v>
      </c>
      <c r="F46">
        <f t="shared" si="3"/>
        <v>832.46082914285762</v>
      </c>
      <c r="G46">
        <f t="shared" si="10"/>
        <v>3.7364158786833428E-10</v>
      </c>
      <c r="H46">
        <f t="shared" si="6"/>
        <v>692991.03205659182</v>
      </c>
      <c r="I46">
        <f t="shared" si="4"/>
        <v>943775.81737451069</v>
      </c>
      <c r="N46" s="4">
        <f>Input!J47</f>
        <v>29.569304285714679</v>
      </c>
      <c r="O46">
        <f t="shared" si="7"/>
        <v>26.464194285714711</v>
      </c>
      <c r="P46">
        <f t="shared" si="8"/>
        <v>0</v>
      </c>
      <c r="Q46">
        <f t="shared" si="9"/>
        <v>700.35357919205524</v>
      </c>
      <c r="R46">
        <f t="shared" si="5"/>
        <v>190.86343360280577</v>
      </c>
    </row>
    <row r="47" spans="1:18" x14ac:dyDescent="0.25">
      <c r="A47">
        <f>Input!G48</f>
        <v>173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3820.367441571429</v>
      </c>
      <c r="F47">
        <f t="shared" si="3"/>
        <v>862.79600514285767</v>
      </c>
      <c r="G47">
        <f t="shared" si="10"/>
        <v>3.7364158786833428E-10</v>
      </c>
      <c r="H47">
        <f t="shared" si="6"/>
        <v>744416.94648982922</v>
      </c>
      <c r="I47">
        <f t="shared" si="4"/>
        <v>943775.81737451069</v>
      </c>
      <c r="N47" s="4">
        <f>Input!J48</f>
        <v>30.335176000000047</v>
      </c>
      <c r="O47">
        <f t="shared" si="7"/>
        <v>27.230066000000079</v>
      </c>
      <c r="P47">
        <f t="shared" si="8"/>
        <v>0</v>
      </c>
      <c r="Q47">
        <f t="shared" si="9"/>
        <v>741.47649436436029</v>
      </c>
      <c r="R47">
        <f t="shared" si="5"/>
        <v>170.28844712231557</v>
      </c>
    </row>
    <row r="48" spans="1:18" x14ac:dyDescent="0.25">
      <c r="A48">
        <f>Input!G49</f>
        <v>174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3850.0865904285715</v>
      </c>
      <c r="F48">
        <f t="shared" si="3"/>
        <v>892.51515400000017</v>
      </c>
      <c r="G48">
        <f t="shared" si="10"/>
        <v>3.7364158786833428E-10</v>
      </c>
      <c r="H48">
        <f t="shared" si="6"/>
        <v>796583.30011897697</v>
      </c>
      <c r="I48">
        <f t="shared" si="4"/>
        <v>943775.81737451069</v>
      </c>
      <c r="N48" s="4">
        <f>Input!J49</f>
        <v>29.7191488571425</v>
      </c>
      <c r="O48">
        <f t="shared" si="7"/>
        <v>26.614038857142532</v>
      </c>
      <c r="P48">
        <f t="shared" si="8"/>
        <v>0</v>
      </c>
      <c r="Q48">
        <f t="shared" si="9"/>
        <v>708.30706428949259</v>
      </c>
      <c r="R48">
        <f t="shared" si="5"/>
        <v>186.74558160981999</v>
      </c>
    </row>
    <row r="49" spans="1:18" x14ac:dyDescent="0.25">
      <c r="A49">
        <f>Input!G50</f>
        <v>175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3879.9639082857143</v>
      </c>
      <c r="F49">
        <f t="shared" si="3"/>
        <v>922.39247185714294</v>
      </c>
      <c r="G49">
        <f t="shared" si="10"/>
        <v>3.7364158786833428E-10</v>
      </c>
      <c r="H49">
        <f t="shared" si="6"/>
        <v>850807.87213804084</v>
      </c>
      <c r="I49">
        <f t="shared" si="4"/>
        <v>943775.81737451069</v>
      </c>
      <c r="N49" s="4">
        <f>Input!J50</f>
        <v>29.877317857142771</v>
      </c>
      <c r="O49">
        <f t="shared" si="7"/>
        <v>26.772207857142803</v>
      </c>
      <c r="P49">
        <f t="shared" si="8"/>
        <v>0</v>
      </c>
      <c r="Q49">
        <f t="shared" si="9"/>
        <v>716.75111354605883</v>
      </c>
      <c r="R49">
        <f t="shared" si="5"/>
        <v>182.44768567567829</v>
      </c>
    </row>
    <row r="50" spans="1:18" x14ac:dyDescent="0.25">
      <c r="A50">
        <f>Input!G51</f>
        <v>176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3909.6830571428573</v>
      </c>
      <c r="F50">
        <f t="shared" si="3"/>
        <v>952.11162071428589</v>
      </c>
      <c r="G50">
        <f t="shared" si="10"/>
        <v>3.7364158786833428E-10</v>
      </c>
      <c r="H50">
        <f t="shared" si="6"/>
        <v>906516.53829847265</v>
      </c>
      <c r="I50">
        <f t="shared" si="4"/>
        <v>943775.81737451069</v>
      </c>
      <c r="N50" s="4">
        <f>Input!J51</f>
        <v>29.719148857142955</v>
      </c>
      <c r="O50">
        <f t="shared" si="7"/>
        <v>26.614038857142987</v>
      </c>
      <c r="P50">
        <f t="shared" si="8"/>
        <v>0</v>
      </c>
      <c r="Q50">
        <f t="shared" si="9"/>
        <v>708.3070642895168</v>
      </c>
      <c r="R50">
        <f t="shared" si="5"/>
        <v>186.74558160980757</v>
      </c>
    </row>
    <row r="51" spans="1:18" x14ac:dyDescent="0.25">
      <c r="A51">
        <f>Input!G52</f>
        <v>177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3939.1691145714285</v>
      </c>
      <c r="F51">
        <f t="shared" si="3"/>
        <v>981.59767814285715</v>
      </c>
      <c r="G51">
        <f t="shared" si="10"/>
        <v>3.7364158786833428E-10</v>
      </c>
      <c r="H51">
        <f t="shared" si="6"/>
        <v>963534.00173471461</v>
      </c>
      <c r="I51">
        <f t="shared" si="4"/>
        <v>943775.81737451069</v>
      </c>
      <c r="N51" s="4">
        <f>Input!J52</f>
        <v>29.486057428571257</v>
      </c>
      <c r="O51">
        <f t="shared" si="7"/>
        <v>26.380947428571289</v>
      </c>
      <c r="P51">
        <f t="shared" si="8"/>
        <v>0</v>
      </c>
      <c r="Q51">
        <f t="shared" si="9"/>
        <v>695.95438722904214</v>
      </c>
      <c r="R51">
        <f t="shared" si="5"/>
        <v>193.17052979371897</v>
      </c>
    </row>
    <row r="52" spans="1:18" x14ac:dyDescent="0.25">
      <c r="A52">
        <f>Input!G53</f>
        <v>178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3968.5968991428572</v>
      </c>
      <c r="F52">
        <f t="shared" si="3"/>
        <v>1011.0254627142858</v>
      </c>
      <c r="G52">
        <f t="shared" si="10"/>
        <v>3.7364158786833428E-10</v>
      </c>
      <c r="H52">
        <f t="shared" si="6"/>
        <v>1022172.4862558801</v>
      </c>
      <c r="I52">
        <f t="shared" si="4"/>
        <v>943775.81737451069</v>
      </c>
      <c r="N52" s="4">
        <f>Input!J53</f>
        <v>29.427784571428674</v>
      </c>
      <c r="O52">
        <f t="shared" si="7"/>
        <v>26.322674571428706</v>
      </c>
      <c r="P52">
        <f t="shared" si="8"/>
        <v>0</v>
      </c>
      <c r="Q52">
        <f t="shared" si="9"/>
        <v>692.88319659333945</v>
      </c>
      <c r="R52">
        <f t="shared" si="5"/>
        <v>194.79374546908531</v>
      </c>
    </row>
    <row r="53" spans="1:18" x14ac:dyDescent="0.25">
      <c r="A53">
        <f>Input!G54</f>
        <v>179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3998.4492431428575</v>
      </c>
      <c r="F53">
        <f t="shared" si="3"/>
        <v>1040.8778067142862</v>
      </c>
      <c r="G53">
        <f t="shared" si="10"/>
        <v>3.7364158786833428E-10</v>
      </c>
      <c r="H53">
        <f t="shared" si="6"/>
        <v>1083426.6085095652</v>
      </c>
      <c r="I53">
        <f t="shared" si="4"/>
        <v>943775.81737451069</v>
      </c>
      <c r="N53" s="4">
        <f>Input!J54</f>
        <v>29.852344000000357</v>
      </c>
      <c r="O53">
        <f t="shared" si="7"/>
        <v>26.74723400000039</v>
      </c>
      <c r="P53">
        <f t="shared" si="8"/>
        <v>0</v>
      </c>
      <c r="Q53">
        <f t="shared" si="9"/>
        <v>715.41452665077679</v>
      </c>
      <c r="R53">
        <f t="shared" si="5"/>
        <v>183.12296911471375</v>
      </c>
    </row>
    <row r="54" spans="1:18" x14ac:dyDescent="0.25">
      <c r="A54">
        <f>Input!G55</f>
        <v>180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4027.9103265714289</v>
      </c>
      <c r="F54">
        <f t="shared" si="3"/>
        <v>1070.3388901428575</v>
      </c>
      <c r="G54">
        <f t="shared" si="10"/>
        <v>3.7364158786833428E-10</v>
      </c>
      <c r="H54">
        <f t="shared" si="6"/>
        <v>1145625.3397514443</v>
      </c>
      <c r="I54">
        <f t="shared" si="4"/>
        <v>943775.81737451069</v>
      </c>
      <c r="N54" s="4">
        <f>Input!J55</f>
        <v>29.461083428571328</v>
      </c>
      <c r="O54">
        <f t="shared" si="7"/>
        <v>26.35597342857136</v>
      </c>
      <c r="P54">
        <f t="shared" si="8"/>
        <v>0</v>
      </c>
      <c r="Q54">
        <f t="shared" si="9"/>
        <v>694.63733536755956</v>
      </c>
      <c r="R54">
        <f t="shared" si="5"/>
        <v>193.86535977502038</v>
      </c>
    </row>
    <row r="55" spans="1:18" x14ac:dyDescent="0.25">
      <c r="A55">
        <f>Input!G56</f>
        <v>181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4057.7626704285717</v>
      </c>
      <c r="F55">
        <f t="shared" si="3"/>
        <v>1100.1912340000003</v>
      </c>
      <c r="G55">
        <f t="shared" si="10"/>
        <v>3.7364158786833428E-10</v>
      </c>
      <c r="H55">
        <f t="shared" si="6"/>
        <v>1210420.7513696216</v>
      </c>
      <c r="I55">
        <f t="shared" si="4"/>
        <v>943775.81737451069</v>
      </c>
      <c r="N55" s="4">
        <f>Input!J56</f>
        <v>29.852343857142841</v>
      </c>
      <c r="O55">
        <f t="shared" si="7"/>
        <v>26.747233857142874</v>
      </c>
      <c r="P55">
        <f t="shared" si="8"/>
        <v>0</v>
      </c>
      <c r="Q55">
        <f t="shared" si="9"/>
        <v>715.41451900869004</v>
      </c>
      <c r="R55">
        <f t="shared" si="5"/>
        <v>183.12297298109345</v>
      </c>
    </row>
    <row r="56" spans="1:18" x14ac:dyDescent="0.25">
      <c r="A56">
        <f>Input!G57</f>
        <v>182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4088.9719389999996</v>
      </c>
      <c r="F56">
        <f t="shared" si="3"/>
        <v>1131.4005025714282</v>
      </c>
      <c r="G56">
        <f t="shared" si="10"/>
        <v>3.7364158786833428E-10</v>
      </c>
      <c r="H56">
        <f t="shared" si="6"/>
        <v>1280067.097218035</v>
      </c>
      <c r="I56">
        <f t="shared" si="4"/>
        <v>943775.81737451069</v>
      </c>
      <c r="N56" s="4">
        <f>Input!J57</f>
        <v>31.209268571427856</v>
      </c>
      <c r="O56">
        <f t="shared" si="7"/>
        <v>28.104158571427888</v>
      </c>
      <c r="P56">
        <f t="shared" si="8"/>
        <v>0</v>
      </c>
      <c r="Q56">
        <f t="shared" si="9"/>
        <v>789.84372900796359</v>
      </c>
      <c r="R56">
        <f t="shared" si="5"/>
        <v>148.23961011648666</v>
      </c>
    </row>
    <row r="57" spans="1:18" x14ac:dyDescent="0.25">
      <c r="A57">
        <f>Input!G58</f>
        <v>183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4120.938754428571</v>
      </c>
      <c r="F57">
        <f t="shared" si="3"/>
        <v>1163.3673179999996</v>
      </c>
      <c r="G57">
        <f t="shared" si="10"/>
        <v>3.7364158786833428E-10</v>
      </c>
      <c r="H57">
        <f t="shared" si="6"/>
        <v>1353423.516589643</v>
      </c>
      <c r="I57">
        <f t="shared" si="4"/>
        <v>943775.81737451069</v>
      </c>
      <c r="N57" s="4">
        <f>Input!J58</f>
        <v>31.966815428571408</v>
      </c>
      <c r="O57">
        <f t="shared" si="7"/>
        <v>28.86170542857144</v>
      </c>
      <c r="P57">
        <f t="shared" si="8"/>
        <v>0</v>
      </c>
      <c r="Q57">
        <f t="shared" si="9"/>
        <v>832.99804024563014</v>
      </c>
      <c r="R57">
        <f t="shared" si="5"/>
        <v>130.36666232678576</v>
      </c>
    </row>
    <row r="58" spans="1:18" x14ac:dyDescent="0.25">
      <c r="A58">
        <f>Input!G59</f>
        <v>184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4154.878521857142</v>
      </c>
      <c r="F58">
        <f t="shared" si="3"/>
        <v>1197.3070854285706</v>
      </c>
      <c r="G58">
        <f t="shared" si="10"/>
        <v>3.7364158786833428E-10</v>
      </c>
      <c r="H58">
        <f t="shared" si="6"/>
        <v>1433544.2568165639</v>
      </c>
      <c r="I58">
        <f t="shared" si="4"/>
        <v>943775.81737451069</v>
      </c>
      <c r="N58" s="4">
        <f>Input!J59</f>
        <v>33.939767428571031</v>
      </c>
      <c r="O58">
        <f t="shared" si="7"/>
        <v>30.834657428571063</v>
      </c>
      <c r="P58">
        <f t="shared" si="8"/>
        <v>0</v>
      </c>
      <c r="Q58">
        <f t="shared" si="9"/>
        <v>950.77609873733263</v>
      </c>
      <c r="R58">
        <f t="shared" si="5"/>
        <v>89.205571883805845</v>
      </c>
    </row>
    <row r="59" spans="1:18" x14ac:dyDescent="0.25">
      <c r="A59">
        <f>Input!G60</f>
        <v>185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4190.0919671428574</v>
      </c>
      <c r="F59">
        <f t="shared" si="3"/>
        <v>1232.520530714286</v>
      </c>
      <c r="G59">
        <f t="shared" si="10"/>
        <v>3.7364158786833428E-10</v>
      </c>
      <c r="H59">
        <f t="shared" si="6"/>
        <v>1519106.8586313042</v>
      </c>
      <c r="I59">
        <f t="shared" si="4"/>
        <v>943775.81737451069</v>
      </c>
      <c r="N59" s="4">
        <f>Input!J60</f>
        <v>35.213445285715352</v>
      </c>
      <c r="O59">
        <f t="shared" si="7"/>
        <v>32.108335285715384</v>
      </c>
      <c r="P59">
        <f t="shared" si="8"/>
        <v>0</v>
      </c>
      <c r="Q59">
        <f t="shared" si="9"/>
        <v>1030.9451948199155</v>
      </c>
      <c r="R59">
        <f t="shared" si="5"/>
        <v>66.768383256214875</v>
      </c>
    </row>
    <row r="60" spans="1:18" x14ac:dyDescent="0.25">
      <c r="A60">
        <f>Input!G61</f>
        <v>186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4228.7768087142849</v>
      </c>
      <c r="F60">
        <f t="shared" si="3"/>
        <v>1271.2053722857136</v>
      </c>
      <c r="G60">
        <f t="shared" si="10"/>
        <v>3.7364158786833428E-10</v>
      </c>
      <c r="H60">
        <f t="shared" si="6"/>
        <v>1615963.0985271099</v>
      </c>
      <c r="I60">
        <f t="shared" si="4"/>
        <v>943775.81737451069</v>
      </c>
      <c r="N60" s="4">
        <f>Input!J61</f>
        <v>38.684841571427569</v>
      </c>
      <c r="O60">
        <f t="shared" si="7"/>
        <v>35.579731571427601</v>
      </c>
      <c r="P60">
        <f t="shared" si="8"/>
        <v>0</v>
      </c>
      <c r="Q60">
        <f t="shared" si="9"/>
        <v>1265.917298694842</v>
      </c>
      <c r="R60">
        <f t="shared" si="5"/>
        <v>22.088082376122962</v>
      </c>
    </row>
    <row r="61" spans="1:18" x14ac:dyDescent="0.25">
      <c r="A61">
        <f>Input!G62</f>
        <v>187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4269.7093169999998</v>
      </c>
      <c r="F61">
        <f t="shared" si="3"/>
        <v>1312.1378805714285</v>
      </c>
      <c r="G61">
        <f t="shared" si="10"/>
        <v>3.7364158786833428E-10</v>
      </c>
      <c r="H61">
        <f t="shared" si="6"/>
        <v>1721705.8176294998</v>
      </c>
      <c r="I61">
        <f t="shared" si="4"/>
        <v>943775.81737451069</v>
      </c>
      <c r="N61" s="4">
        <f>Input!J62</f>
        <v>40.932508285714903</v>
      </c>
      <c r="O61">
        <f t="shared" si="7"/>
        <v>37.827398285714935</v>
      </c>
      <c r="P61">
        <f t="shared" si="8"/>
        <v>0</v>
      </c>
      <c r="Q61">
        <f t="shared" si="9"/>
        <v>1430.9120610661091</v>
      </c>
      <c r="R61">
        <f t="shared" si="5"/>
        <v>6.0129379996785683</v>
      </c>
    </row>
    <row r="62" spans="1:18" x14ac:dyDescent="0.25">
      <c r="A62">
        <f>Input!G63</f>
        <v>188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4314.8208204285711</v>
      </c>
      <c r="F62">
        <f t="shared" si="3"/>
        <v>1357.2493839999997</v>
      </c>
      <c r="G62">
        <f t="shared" si="10"/>
        <v>3.7364158786833428E-10</v>
      </c>
      <c r="H62">
        <f t="shared" si="6"/>
        <v>1842125.8903673647</v>
      </c>
      <c r="I62">
        <f t="shared" si="4"/>
        <v>943775.81737451069</v>
      </c>
      <c r="N62" s="4">
        <f>Input!J63</f>
        <v>45.111503428571268</v>
      </c>
      <c r="O62">
        <f t="shared" si="7"/>
        <v>42.0063934285713</v>
      </c>
      <c r="P62">
        <f t="shared" si="8"/>
        <v>0</v>
      </c>
      <c r="Q62">
        <f t="shared" si="9"/>
        <v>1764.537088875918</v>
      </c>
      <c r="R62">
        <f t="shared" si="5"/>
        <v>2.9820657126330263</v>
      </c>
    </row>
    <row r="63" spans="1:18" x14ac:dyDescent="0.25">
      <c r="A63">
        <f>Input!G64</f>
        <v>189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4363.3121487142853</v>
      </c>
      <c r="F63">
        <f t="shared" si="3"/>
        <v>1405.7407122857139</v>
      </c>
      <c r="G63">
        <f t="shared" si="10"/>
        <v>3.7364158786833428E-10</v>
      </c>
      <c r="H63">
        <f t="shared" si="6"/>
        <v>1976106.9501764961</v>
      </c>
      <c r="I63">
        <f t="shared" si="4"/>
        <v>943775.81737451069</v>
      </c>
      <c r="N63" s="4">
        <f>Input!J64</f>
        <v>48.491328285714189</v>
      </c>
      <c r="O63">
        <f t="shared" si="7"/>
        <v>45.386218285714222</v>
      </c>
      <c r="P63">
        <f t="shared" si="8"/>
        <v>0</v>
      </c>
      <c r="Q63">
        <f t="shared" si="9"/>
        <v>2059.9088102784999</v>
      </c>
      <c r="R63">
        <f t="shared" si="5"/>
        <v>26.078290122544431</v>
      </c>
    </row>
    <row r="64" spans="1:18" x14ac:dyDescent="0.25">
      <c r="A64">
        <f>Input!G65</f>
        <v>190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4413.6515585714287</v>
      </c>
      <c r="F64">
        <f t="shared" si="3"/>
        <v>1456.0801221428574</v>
      </c>
      <c r="G64">
        <f t="shared" si="10"/>
        <v>3.7364158786833428E-10</v>
      </c>
      <c r="H64">
        <f t="shared" si="6"/>
        <v>2120169.3220984703</v>
      </c>
      <c r="I64">
        <f t="shared" si="4"/>
        <v>943775.81737451069</v>
      </c>
      <c r="N64" s="4">
        <f>Input!J65</f>
        <v>50.339409857143437</v>
      </c>
      <c r="O64">
        <f t="shared" si="7"/>
        <v>47.234299857143469</v>
      </c>
      <c r="P64">
        <f t="shared" si="8"/>
        <v>0</v>
      </c>
      <c r="Q64">
        <f t="shared" si="9"/>
        <v>2231.0790829945436</v>
      </c>
      <c r="R64">
        <f t="shared" si="5"/>
        <v>48.368857643078314</v>
      </c>
    </row>
    <row r="65" spans="1:18" x14ac:dyDescent="0.25">
      <c r="A65">
        <f>Input!G66</f>
        <v>191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4468.3697561428571</v>
      </c>
      <c r="F65">
        <f t="shared" si="3"/>
        <v>1510.7983197142858</v>
      </c>
      <c r="G65">
        <f t="shared" si="10"/>
        <v>3.7364158786833428E-10</v>
      </c>
      <c r="H65">
        <f t="shared" si="6"/>
        <v>2282511.5628503803</v>
      </c>
      <c r="I65">
        <f t="shared" si="4"/>
        <v>943775.81737451069</v>
      </c>
      <c r="N65" s="4">
        <f>Input!J66</f>
        <v>54.718197571428391</v>
      </c>
      <c r="O65">
        <f t="shared" si="7"/>
        <v>51.613087571428423</v>
      </c>
      <c r="P65">
        <f t="shared" si="8"/>
        <v>0</v>
      </c>
      <c r="Q65">
        <f t="shared" si="9"/>
        <v>2663.910808655939</v>
      </c>
      <c r="R65">
        <f t="shared" si="5"/>
        <v>128.44958243155511</v>
      </c>
    </row>
    <row r="66" spans="1:18" x14ac:dyDescent="0.25">
      <c r="A66">
        <f>Input!G67</f>
        <v>192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4527.8913007142855</v>
      </c>
      <c r="F66">
        <f t="shared" si="3"/>
        <v>1570.3198642857142</v>
      </c>
      <c r="G66">
        <f t="shared" si="10"/>
        <v>3.7364158786833428E-10</v>
      </c>
      <c r="H66">
        <f t="shared" si="6"/>
        <v>2465904.4761691303</v>
      </c>
      <c r="I66">
        <f t="shared" si="4"/>
        <v>943775.81737451069</v>
      </c>
      <c r="N66" s="4">
        <f>Input!J67</f>
        <v>59.521544571428421</v>
      </c>
      <c r="O66">
        <f t="shared" si="7"/>
        <v>56.416434571428454</v>
      </c>
      <c r="P66">
        <f t="shared" si="8"/>
        <v>0</v>
      </c>
      <c r="Q66">
        <f t="shared" si="9"/>
        <v>3182.8140897522676</v>
      </c>
      <c r="R66">
        <f t="shared" si="5"/>
        <v>260.39976775154906</v>
      </c>
    </row>
    <row r="67" spans="1:18" x14ac:dyDescent="0.25">
      <c r="A67">
        <f>Input!G68</f>
        <v>193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4588.7614451428572</v>
      </c>
      <c r="F67">
        <f t="shared" si="3"/>
        <v>1631.1900087142858</v>
      </c>
      <c r="G67">
        <f t="shared" si="10"/>
        <v>3.7364158786833428E-10</v>
      </c>
      <c r="H67">
        <f t="shared" si="6"/>
        <v>2660780.844528093</v>
      </c>
      <c r="I67">
        <f t="shared" si="4"/>
        <v>943775.81737451069</v>
      </c>
      <c r="N67" s="4">
        <f>Input!J68</f>
        <v>60.870144428571621</v>
      </c>
      <c r="O67">
        <f t="shared" si="7"/>
        <v>57.765034428571653</v>
      </c>
      <c r="P67">
        <f t="shared" si="8"/>
        <v>0</v>
      </c>
      <c r="Q67">
        <f t="shared" si="9"/>
        <v>3336.7992025340682</v>
      </c>
      <c r="R67">
        <f t="shared" si="5"/>
        <v>305.74295029489735</v>
      </c>
    </row>
    <row r="68" spans="1:18" x14ac:dyDescent="0.25">
      <c r="A68">
        <f>Input!G69</f>
        <v>194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4653.8189094285708</v>
      </c>
      <c r="F68">
        <f t="shared" ref="F68:F84" si="14">E68-$E$3</f>
        <v>1696.2474729999994</v>
      </c>
      <c r="G68">
        <f t="shared" si="10"/>
        <v>3.7364158786833428E-10</v>
      </c>
      <c r="H68">
        <f t="shared" si="6"/>
        <v>2877255.4896576167</v>
      </c>
      <c r="I68">
        <f t="shared" ref="I68:I84" si="15">(G68-$J$4)^2</f>
        <v>943775.81737451069</v>
      </c>
      <c r="N68" s="4">
        <f>Input!J69</f>
        <v>65.05746428571365</v>
      </c>
      <c r="O68">
        <f t="shared" si="7"/>
        <v>61.952354285713682</v>
      </c>
      <c r="P68">
        <f t="shared" si="8"/>
        <v>0</v>
      </c>
      <c r="Q68">
        <f t="shared" si="9"/>
        <v>3838.0942015425862</v>
      </c>
      <c r="R68">
        <f t="shared" ref="R68:R84" si="16">(O68-$S$4)^2</f>
        <v>469.7114180894896</v>
      </c>
    </row>
    <row r="69" spans="1:18" x14ac:dyDescent="0.25">
      <c r="A69">
        <f>Input!G70</f>
        <v>195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4722.3311208571422</v>
      </c>
      <c r="F69">
        <f t="shared" si="14"/>
        <v>1764.7596844285708</v>
      </c>
      <c r="G69">
        <f t="shared" si="10"/>
        <v>3.7364158786833428E-10</v>
      </c>
      <c r="H69">
        <f t="shared" ref="H69:H84" si="17">(F69-G69)^2</f>
        <v>3114376.7437831103</v>
      </c>
      <c r="I69">
        <f t="shared" si="15"/>
        <v>943775.81737451069</v>
      </c>
      <c r="N69" s="4">
        <f>Input!J70</f>
        <v>68.512211428571391</v>
      </c>
      <c r="O69">
        <f t="shared" ref="O69:O84" si="18">N69-$N$3</f>
        <v>65.407101428571423</v>
      </c>
      <c r="P69">
        <f t="shared" ref="P69:P84" si="19">$Y$3*((1/$AA$3)*(1/SQRT(2*PI()))*EXP(-1*D69*D69/2))</f>
        <v>0</v>
      </c>
      <c r="Q69">
        <f t="shared" ref="Q69:Q84" si="20">(O69-P69)^2</f>
        <v>4278.0889172874295</v>
      </c>
      <c r="R69">
        <f t="shared" si="16"/>
        <v>631.39496829637778</v>
      </c>
    </row>
    <row r="70" spans="1:18" x14ac:dyDescent="0.25">
      <c r="A70">
        <f>Input!G71</f>
        <v>196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4794.1898581428568</v>
      </c>
      <c r="F70">
        <f t="shared" si="14"/>
        <v>1836.6184217142854</v>
      </c>
      <c r="G70">
        <f t="shared" ref="G70:G84" si="21">G69+P70</f>
        <v>3.7364158786833428E-10</v>
      </c>
      <c r="H70">
        <f t="shared" si="17"/>
        <v>3373167.2269789004</v>
      </c>
      <c r="I70">
        <f t="shared" si="15"/>
        <v>943775.81737451069</v>
      </c>
      <c r="N70" s="4">
        <f>Input!J71</f>
        <v>71.858737285714597</v>
      </c>
      <c r="O70">
        <f t="shared" si="18"/>
        <v>68.753627285714629</v>
      </c>
      <c r="P70">
        <f t="shared" si="19"/>
        <v>0</v>
      </c>
      <c r="Q70">
        <f t="shared" si="20"/>
        <v>4727.0612649429631</v>
      </c>
      <c r="R70">
        <f t="shared" si="16"/>
        <v>810.77435493595556</v>
      </c>
    </row>
    <row r="71" spans="1:18" x14ac:dyDescent="0.25">
      <c r="A71">
        <f>Input!G72</f>
        <v>197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4873.7905585714279</v>
      </c>
      <c r="F71">
        <f t="shared" si="14"/>
        <v>1916.2191221428566</v>
      </c>
      <c r="G71">
        <f t="shared" si="21"/>
        <v>3.7364158786833428E-10</v>
      </c>
      <c r="H71">
        <f t="shared" si="17"/>
        <v>3671895.724064508</v>
      </c>
      <c r="I71">
        <f t="shared" si="15"/>
        <v>943775.81737451069</v>
      </c>
      <c r="N71" s="4">
        <f>Input!J72</f>
        <v>79.600700428571145</v>
      </c>
      <c r="O71">
        <f t="shared" si="18"/>
        <v>76.495590428571177</v>
      </c>
      <c r="P71">
        <f t="shared" si="19"/>
        <v>0</v>
      </c>
      <c r="Q71">
        <f t="shared" si="20"/>
        <v>5851.5753550157106</v>
      </c>
      <c r="R71">
        <f t="shared" si="16"/>
        <v>1311.603209377256</v>
      </c>
    </row>
    <row r="72" spans="1:18" x14ac:dyDescent="0.25">
      <c r="A72">
        <f>Input!G73</f>
        <v>198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4959.2518418571426</v>
      </c>
      <c r="F72">
        <f t="shared" si="14"/>
        <v>2001.6804054285712</v>
      </c>
      <c r="G72">
        <f t="shared" si="21"/>
        <v>3.7364158786833428E-10</v>
      </c>
      <c r="H72">
        <f t="shared" si="17"/>
        <v>4006724.4454751937</v>
      </c>
      <c r="I72">
        <f t="shared" si="15"/>
        <v>943775.81737451069</v>
      </c>
      <c r="N72" s="4">
        <f>Input!J73</f>
        <v>85.461283285714671</v>
      </c>
      <c r="O72">
        <f t="shared" si="18"/>
        <v>82.356173285714704</v>
      </c>
      <c r="P72">
        <f t="shared" si="19"/>
        <v>0</v>
      </c>
      <c r="Q72">
        <f t="shared" si="20"/>
        <v>6782.5392782666686</v>
      </c>
      <c r="R72">
        <f t="shared" si="16"/>
        <v>1770.4441151519857</v>
      </c>
    </row>
    <row r="73" spans="1:18" x14ac:dyDescent="0.25">
      <c r="A73">
        <f>Input!G74</f>
        <v>199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5050.1741228571427</v>
      </c>
      <c r="F73">
        <f t="shared" si="14"/>
        <v>2092.6026864285714</v>
      </c>
      <c r="G73">
        <f t="shared" si="21"/>
        <v>3.7364158786833428E-10</v>
      </c>
      <c r="H73">
        <f t="shared" si="17"/>
        <v>4378986.0032465095</v>
      </c>
      <c r="I73">
        <f t="shared" si="15"/>
        <v>943775.81737451069</v>
      </c>
      <c r="N73" s="4">
        <f>Input!J74</f>
        <v>90.922281000000112</v>
      </c>
      <c r="O73">
        <f t="shared" si="18"/>
        <v>87.817171000000144</v>
      </c>
      <c r="P73">
        <f t="shared" si="19"/>
        <v>0</v>
      </c>
      <c r="Q73">
        <f t="shared" si="20"/>
        <v>7711.8555224432666</v>
      </c>
      <c r="R73">
        <f t="shared" si="16"/>
        <v>2259.8275434045572</v>
      </c>
    </row>
    <row r="74" spans="1:18" x14ac:dyDescent="0.25">
      <c r="A74">
        <f>Input!G75</f>
        <v>200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5147.3981954285719</v>
      </c>
      <c r="F74">
        <f t="shared" si="14"/>
        <v>2189.8267590000005</v>
      </c>
      <c r="G74">
        <f t="shared" si="21"/>
        <v>3.7364158786833428E-10</v>
      </c>
      <c r="H74">
        <f t="shared" si="17"/>
        <v>4795341.2344308095</v>
      </c>
      <c r="I74">
        <f t="shared" si="15"/>
        <v>943775.81737451069</v>
      </c>
      <c r="N74" s="4">
        <f>Input!J75</f>
        <v>97.224072571429133</v>
      </c>
      <c r="O74">
        <f t="shared" si="18"/>
        <v>94.118962571429165</v>
      </c>
      <c r="P74">
        <f t="shared" si="19"/>
        <v>0</v>
      </c>
      <c r="Q74">
        <f t="shared" si="20"/>
        <v>8858.3791155220842</v>
      </c>
      <c r="R74">
        <f t="shared" si="16"/>
        <v>2898.6847618696615</v>
      </c>
    </row>
    <row r="75" spans="1:18" x14ac:dyDescent="0.25">
      <c r="A75">
        <f>Input!G76</f>
        <v>201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5252.256010142858</v>
      </c>
      <c r="F75">
        <f t="shared" si="14"/>
        <v>2294.6845737142867</v>
      </c>
      <c r="G75">
        <f t="shared" si="21"/>
        <v>3.7364158786833428E-10</v>
      </c>
      <c r="H75">
        <f t="shared" si="17"/>
        <v>5265577.2928406019</v>
      </c>
      <c r="I75">
        <f t="shared" si="15"/>
        <v>943775.81737451069</v>
      </c>
      <c r="N75" s="4">
        <f>Input!J76</f>
        <v>104.85781471428618</v>
      </c>
      <c r="O75">
        <f t="shared" si="18"/>
        <v>101.75270471428621</v>
      </c>
      <c r="P75">
        <f t="shared" si="19"/>
        <v>0</v>
      </c>
      <c r="Q75">
        <f t="shared" si="20"/>
        <v>10353.612916672722</v>
      </c>
      <c r="R75">
        <f t="shared" si="16"/>
        <v>3778.9515088939211</v>
      </c>
    </row>
    <row r="76" spans="1:18" x14ac:dyDescent="0.25">
      <c r="A76">
        <f>Input!G77</f>
        <v>202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5364.3230077142862</v>
      </c>
      <c r="F76">
        <f t="shared" si="14"/>
        <v>2406.7515712857148</v>
      </c>
      <c r="G76">
        <f t="shared" si="21"/>
        <v>3.7364158786833428E-10</v>
      </c>
      <c r="H76">
        <f t="shared" si="17"/>
        <v>5792453.1258844575</v>
      </c>
      <c r="I76">
        <f t="shared" si="15"/>
        <v>943775.81737451069</v>
      </c>
      <c r="N76" s="4">
        <f>Input!J77</f>
        <v>112.06699757142815</v>
      </c>
      <c r="O76">
        <f t="shared" si="18"/>
        <v>108.96188757142818</v>
      </c>
      <c r="P76">
        <f t="shared" si="19"/>
        <v>0</v>
      </c>
      <c r="Q76">
        <f t="shared" si="20"/>
        <v>11872.692943128555</v>
      </c>
      <c r="R76">
        <f t="shared" si="16"/>
        <v>4717.2665761267881</v>
      </c>
    </row>
    <row r="77" spans="1:18" x14ac:dyDescent="0.25">
      <c r="A77">
        <f>Input!G78</f>
        <v>203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5483.174628857143</v>
      </c>
      <c r="F77">
        <f t="shared" si="14"/>
        <v>2525.6031924285717</v>
      </c>
      <c r="G77">
        <f t="shared" si="21"/>
        <v>3.7364158786833428E-10</v>
      </c>
      <c r="H77">
        <f t="shared" si="17"/>
        <v>6378671.4856035048</v>
      </c>
      <c r="I77">
        <f t="shared" si="15"/>
        <v>943775.81737451069</v>
      </c>
      <c r="N77" s="4">
        <f>Input!J78</f>
        <v>118.85162114285686</v>
      </c>
      <c r="O77">
        <f t="shared" si="18"/>
        <v>115.74651114285689</v>
      </c>
      <c r="P77">
        <f t="shared" si="19"/>
        <v>0</v>
      </c>
      <c r="Q77">
        <f t="shared" si="20"/>
        <v>13397.254841743494</v>
      </c>
      <c r="R77">
        <f t="shared" si="16"/>
        <v>5695.2656104220323</v>
      </c>
    </row>
    <row r="78" spans="1:18" x14ac:dyDescent="0.25">
      <c r="A78">
        <f>Input!G79</f>
        <v>204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5608.611081</v>
      </c>
      <c r="F78">
        <f t="shared" si="14"/>
        <v>2651.0396445714287</v>
      </c>
      <c r="G78">
        <f t="shared" si="21"/>
        <v>3.7364158786833428E-10</v>
      </c>
      <c r="H78">
        <f t="shared" si="17"/>
        <v>7028011.1970874248</v>
      </c>
      <c r="I78">
        <f t="shared" si="15"/>
        <v>943775.81737451069</v>
      </c>
      <c r="N78" s="4">
        <f>Input!J79</f>
        <v>125.43645214285698</v>
      </c>
      <c r="O78">
        <f t="shared" si="18"/>
        <v>122.33134214285701</v>
      </c>
      <c r="P78">
        <f t="shared" si="19"/>
        <v>0</v>
      </c>
      <c r="Q78">
        <f t="shared" si="20"/>
        <v>14964.957270472743</v>
      </c>
      <c r="R78">
        <f t="shared" si="16"/>
        <v>6732.5002756076519</v>
      </c>
    </row>
    <row r="79" spans="1:18" x14ac:dyDescent="0.25">
      <c r="A79">
        <f>Input!G80</f>
        <v>205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5740.7322604285719</v>
      </c>
      <c r="F79">
        <f t="shared" si="14"/>
        <v>2783.1608240000005</v>
      </c>
      <c r="G79">
        <f t="shared" si="21"/>
        <v>3.7364158786833428E-10</v>
      </c>
      <c r="H79">
        <f t="shared" si="17"/>
        <v>7745984.1722462811</v>
      </c>
      <c r="I79">
        <f t="shared" si="15"/>
        <v>943775.81737451069</v>
      </c>
      <c r="N79" s="4">
        <f>Input!J80</f>
        <v>132.12117942857185</v>
      </c>
      <c r="O79">
        <f t="shared" si="18"/>
        <v>129.01606942857188</v>
      </c>
      <c r="P79">
        <f t="shared" si="19"/>
        <v>0</v>
      </c>
      <c r="Q79">
        <f t="shared" si="20"/>
        <v>16645.146170798082</v>
      </c>
      <c r="R79">
        <f t="shared" si="16"/>
        <v>7874.1738620012884</v>
      </c>
    </row>
    <row r="80" spans="1:18" x14ac:dyDescent="0.25">
      <c r="A80">
        <f>Input!G81</f>
        <v>206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5879.7296349999988</v>
      </c>
      <c r="F80">
        <f t="shared" si="14"/>
        <v>2922.1581985714274</v>
      </c>
      <c r="G80">
        <f t="shared" si="21"/>
        <v>3.7364158786833428E-10</v>
      </c>
      <c r="H80">
        <f t="shared" si="17"/>
        <v>8539008.5374760255</v>
      </c>
      <c r="I80">
        <f t="shared" si="15"/>
        <v>943775.81737451069</v>
      </c>
      <c r="N80" s="4">
        <f>Input!J81</f>
        <v>138.99737457142692</v>
      </c>
      <c r="O80">
        <f t="shared" si="18"/>
        <v>135.89226457142695</v>
      </c>
      <c r="P80">
        <f t="shared" si="19"/>
        <v>0</v>
      </c>
      <c r="Q80">
        <f t="shared" si="20"/>
        <v>18466.7075703507</v>
      </c>
      <c r="R80">
        <f t="shared" si="16"/>
        <v>9141.7954779634365</v>
      </c>
    </row>
    <row r="81" spans="1:18" x14ac:dyDescent="0.25">
      <c r="A81">
        <f>Input!G82</f>
        <v>207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6028.3087295714286</v>
      </c>
      <c r="F81">
        <f t="shared" si="14"/>
        <v>3070.7372931428572</v>
      </c>
      <c r="G81">
        <f t="shared" si="21"/>
        <v>3.7364158786833428E-10</v>
      </c>
      <c r="H81">
        <f t="shared" si="17"/>
        <v>9429427.5234960262</v>
      </c>
      <c r="I81">
        <f t="shared" si="15"/>
        <v>943775.81737451069</v>
      </c>
      <c r="N81" s="4">
        <f>Input!J82</f>
        <v>148.57909457142978</v>
      </c>
      <c r="O81">
        <f t="shared" si="18"/>
        <v>145.47398457142981</v>
      </c>
      <c r="P81">
        <f t="shared" si="19"/>
        <v>0</v>
      </c>
      <c r="Q81">
        <f t="shared" si="20"/>
        <v>21162.680187088597</v>
      </c>
      <c r="R81">
        <f t="shared" si="16"/>
        <v>11065.873784991229</v>
      </c>
    </row>
    <row r="82" spans="1:18" x14ac:dyDescent="0.25">
      <c r="A82">
        <f>Input!G83</f>
        <v>208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6182.6901341428575</v>
      </c>
      <c r="F82">
        <f t="shared" si="14"/>
        <v>3225.1186977142861</v>
      </c>
      <c r="G82">
        <f t="shared" si="21"/>
        <v>3.7364158786833428E-10</v>
      </c>
      <c r="H82">
        <f t="shared" si="17"/>
        <v>10401390.614343882</v>
      </c>
      <c r="I82">
        <f t="shared" si="15"/>
        <v>943775.81737451069</v>
      </c>
      <c r="N82" s="4">
        <f>Input!J83</f>
        <v>154.3814045714289</v>
      </c>
      <c r="O82">
        <f t="shared" si="18"/>
        <v>151.27629457142893</v>
      </c>
      <c r="P82">
        <f t="shared" si="19"/>
        <v>0</v>
      </c>
      <c r="Q82">
        <f t="shared" si="20"/>
        <v>22884.517299261741</v>
      </c>
      <c r="R82">
        <f t="shared" si="16"/>
        <v>12320.282285999358</v>
      </c>
    </row>
    <row r="83" spans="1:18" x14ac:dyDescent="0.25">
      <c r="A83">
        <f>Input!G84</f>
        <v>209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6343.4482524285713</v>
      </c>
      <c r="F83">
        <f t="shared" si="14"/>
        <v>3385.876816</v>
      </c>
      <c r="G83">
        <f t="shared" si="21"/>
        <v>3.7364158786833428E-10</v>
      </c>
      <c r="H83">
        <f t="shared" si="17"/>
        <v>11464161.813123766</v>
      </c>
      <c r="I83">
        <f t="shared" si="15"/>
        <v>943775.81737451069</v>
      </c>
      <c r="N83" s="4">
        <f>Input!J84</f>
        <v>160.75811828571386</v>
      </c>
      <c r="O83">
        <f t="shared" si="18"/>
        <v>157.6530082857139</v>
      </c>
      <c r="P83">
        <f t="shared" si="19"/>
        <v>0</v>
      </c>
      <c r="Q83">
        <f t="shared" si="20"/>
        <v>24854.471021535373</v>
      </c>
      <c r="R83">
        <f t="shared" si="16"/>
        <v>13776.53397662257</v>
      </c>
    </row>
    <row r="84" spans="1:18" x14ac:dyDescent="0.25">
      <c r="A84">
        <f>Input!G85</f>
        <v>210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6512.0066067142852</v>
      </c>
      <c r="F84">
        <f t="shared" si="14"/>
        <v>3554.4351702857139</v>
      </c>
      <c r="G84">
        <f t="shared" si="21"/>
        <v>3.7364158786833428E-10</v>
      </c>
      <c r="H84">
        <f t="shared" si="17"/>
        <v>12634009.379761374</v>
      </c>
      <c r="I84">
        <f t="shared" si="15"/>
        <v>943775.81737451069</v>
      </c>
      <c r="N84" s="4">
        <f>Input!J85</f>
        <v>168.5583542857139</v>
      </c>
      <c r="O84">
        <f t="shared" si="18"/>
        <v>165.45324428571394</v>
      </c>
      <c r="P84">
        <f t="shared" si="19"/>
        <v>0</v>
      </c>
      <c r="Q84">
        <f t="shared" si="20"/>
        <v>27374.776044668131</v>
      </c>
      <c r="R84">
        <f t="shared" si="16"/>
        <v>15668.459357812739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2021-08-17T22:05:48Z</dcterms:modified>
</cp:coreProperties>
</file>