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xWindow="-105" yWindow="-105" windowWidth="20730" windowHeight="11760" tabRatio="937" activeTab="1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1" hidden="1">logistic!$S$5</definedName>
    <definedName name="solver_lhs1" localSheetId="2" hidden="1">LogNormal!$L$5</definedName>
    <definedName name="solver_lhs1" localSheetId="5" hidden="1">Weibull!$U$5</definedName>
    <definedName name="solver_lhs2" localSheetId="1" hidden="1">logistic!$S$5</definedName>
    <definedName name="solver_lhs2" localSheetId="2" hidden="1">LogNormal!$U$5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4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5" hidden="1">0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4" hidden="1">Cauchy!$I$3</definedName>
    <definedName name="solver_opt" localSheetId="1" hidden="1">logistic!$I$3</definedName>
    <definedName name="solver_opt" localSheetId="2" hidden="1">LogNormal!$K$3</definedName>
    <definedName name="solver_opt" localSheetId="3" hidden="1">NORMAL!$S$3</definedName>
    <definedName name="solver_opt" localSheetId="5" hidden="1">Weibull!$T$3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1" hidden="1">3</definedName>
    <definedName name="solver_rel1" localSheetId="2" hidden="1">3</definedName>
    <definedName name="solver_rel1" localSheetId="5" hidden="1">3</definedName>
    <definedName name="solver_rel2" localSheetId="1" hidden="1">3</definedName>
    <definedName name="solver_rel2" localSheetId="2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1" hidden="1">0.955</definedName>
    <definedName name="solver_rhs1" localSheetId="2" hidden="1">0.99</definedName>
    <definedName name="solver_rhs1" localSheetId="5" hidden="1">0.95</definedName>
    <definedName name="solver_rhs2" localSheetId="1" hidden="1">0.955</definedName>
    <definedName name="solver_rhs2" localSheetId="2" hidden="1">0.97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0" i="2" l="1"/>
  <c r="A111" i="2" l="1"/>
  <c r="C111" i="2"/>
  <c r="L111" i="2"/>
  <c r="A112" i="2"/>
  <c r="C112" i="2"/>
  <c r="L112" i="2"/>
  <c r="A113" i="2"/>
  <c r="C113" i="2"/>
  <c r="D113" i="2" s="1"/>
  <c r="L113" i="2"/>
  <c r="A114" i="2"/>
  <c r="C114" i="2"/>
  <c r="L114" i="2"/>
  <c r="A115" i="2"/>
  <c r="C115" i="2"/>
  <c r="L115" i="2"/>
  <c r="A116" i="2"/>
  <c r="C116" i="2"/>
  <c r="L116" i="2"/>
  <c r="A117" i="2"/>
  <c r="C117" i="2"/>
  <c r="L117" i="2"/>
  <c r="A118" i="2"/>
  <c r="C118" i="2"/>
  <c r="L118" i="2"/>
  <c r="A119" i="2"/>
  <c r="C119" i="2"/>
  <c r="L119" i="2"/>
  <c r="A120" i="2"/>
  <c r="C120" i="2"/>
  <c r="L120" i="2"/>
  <c r="A121" i="2"/>
  <c r="C121" i="2"/>
  <c r="L121" i="2"/>
  <c r="A122" i="2"/>
  <c r="C122" i="2"/>
  <c r="L122" i="2"/>
  <c r="A123" i="2"/>
  <c r="C123" i="2"/>
  <c r="L123" i="2"/>
  <c r="A124" i="2"/>
  <c r="C124" i="2"/>
  <c r="L124" i="2"/>
  <c r="A125" i="2"/>
  <c r="C125" i="2"/>
  <c r="L125" i="2"/>
  <c r="A126" i="2"/>
  <c r="C126" i="2"/>
  <c r="L126" i="2"/>
  <c r="A127" i="2"/>
  <c r="C127" i="2"/>
  <c r="L127" i="2"/>
  <c r="A128" i="2"/>
  <c r="C128" i="2"/>
  <c r="L128" i="2"/>
  <c r="A129" i="2"/>
  <c r="C129" i="2"/>
  <c r="L129" i="2"/>
  <c r="A130" i="2"/>
  <c r="C130" i="2"/>
  <c r="L130" i="2"/>
  <c r="A131" i="2"/>
  <c r="C131" i="2"/>
  <c r="L131" i="2"/>
  <c r="A132" i="2"/>
  <c r="C132" i="2"/>
  <c r="L132" i="2"/>
  <c r="A133" i="2"/>
  <c r="C133" i="2"/>
  <c r="L133" i="2"/>
  <c r="A134" i="2"/>
  <c r="C134" i="2"/>
  <c r="L134" i="2"/>
  <c r="A135" i="2"/>
  <c r="C135" i="2"/>
  <c r="L135" i="2"/>
  <c r="A136" i="2"/>
  <c r="C136" i="2"/>
  <c r="L136" i="2"/>
  <c r="A137" i="2"/>
  <c r="C137" i="2"/>
  <c r="L137" i="2"/>
  <c r="A138" i="2"/>
  <c r="C138" i="2"/>
  <c r="L138" i="2"/>
  <c r="A139" i="2"/>
  <c r="C139" i="2"/>
  <c r="L139" i="2"/>
  <c r="A140" i="2"/>
  <c r="C140" i="2"/>
  <c r="L140" i="2"/>
  <c r="A141" i="2"/>
  <c r="C141" i="2"/>
  <c r="L141" i="2"/>
  <c r="A142" i="2"/>
  <c r="C142" i="2"/>
  <c r="L142" i="2"/>
  <c r="A143" i="2"/>
  <c r="C143" i="2"/>
  <c r="L143" i="2"/>
  <c r="A144" i="2"/>
  <c r="C144" i="2"/>
  <c r="L144" i="2"/>
  <c r="A145" i="2"/>
  <c r="C145" i="2"/>
  <c r="L145" i="2"/>
  <c r="A146" i="2"/>
  <c r="C146" i="2"/>
  <c r="L146" i="2"/>
  <c r="A147" i="2"/>
  <c r="B147" i="2" s="1"/>
  <c r="C147" i="2"/>
  <c r="L147" i="2"/>
  <c r="A148" i="2"/>
  <c r="C148" i="2"/>
  <c r="L148" i="2"/>
  <c r="A149" i="2"/>
  <c r="C149" i="2"/>
  <c r="L149" i="2"/>
  <c r="A150" i="2"/>
  <c r="C150" i="2"/>
  <c r="L150" i="2"/>
  <c r="A151" i="2"/>
  <c r="C151" i="2"/>
  <c r="L151" i="2"/>
  <c r="A152" i="2"/>
  <c r="C152" i="2"/>
  <c r="L152" i="2"/>
  <c r="A153" i="2"/>
  <c r="C153" i="2"/>
  <c r="L153" i="2"/>
  <c r="A154" i="2"/>
  <c r="C154" i="2"/>
  <c r="L154" i="2"/>
  <c r="A155" i="2"/>
  <c r="C155" i="2"/>
  <c r="L155" i="2"/>
  <c r="A156" i="2"/>
  <c r="C156" i="2"/>
  <c r="L156" i="2"/>
  <c r="A157" i="2"/>
  <c r="B157" i="2" s="1"/>
  <c r="C157" i="2"/>
  <c r="L157" i="2"/>
  <c r="A158" i="2"/>
  <c r="C158" i="2"/>
  <c r="L158" i="2"/>
  <c r="A159" i="2"/>
  <c r="C159" i="2"/>
  <c r="L159" i="2"/>
  <c r="A160" i="2"/>
  <c r="C160" i="2"/>
  <c r="L160" i="2"/>
  <c r="A161" i="2"/>
  <c r="C161" i="2"/>
  <c r="L161" i="2"/>
  <c r="A162" i="2"/>
  <c r="C162" i="2"/>
  <c r="L162" i="2"/>
  <c r="A163" i="2"/>
  <c r="C163" i="2"/>
  <c r="L163" i="2"/>
  <c r="A164" i="2"/>
  <c r="C164" i="2"/>
  <c r="L164" i="2"/>
  <c r="A165" i="2"/>
  <c r="C165" i="2"/>
  <c r="L165" i="2"/>
  <c r="A166" i="2"/>
  <c r="C166" i="2"/>
  <c r="L166" i="2"/>
  <c r="A167" i="2"/>
  <c r="C167" i="2"/>
  <c r="L167" i="2"/>
  <c r="A168" i="2"/>
  <c r="C168" i="2"/>
  <c r="L168" i="2"/>
  <c r="A169" i="2"/>
  <c r="C169" i="2"/>
  <c r="L169" i="2"/>
  <c r="A170" i="2"/>
  <c r="C170" i="2"/>
  <c r="L170" i="2"/>
  <c r="A171" i="2"/>
  <c r="C171" i="2"/>
  <c r="L171" i="2"/>
  <c r="A172" i="2"/>
  <c r="C172" i="2"/>
  <c r="L172" i="2"/>
  <c r="A173" i="2"/>
  <c r="C173" i="2"/>
  <c r="L173" i="2"/>
  <c r="A174" i="2"/>
  <c r="C174" i="2"/>
  <c r="L174" i="2"/>
  <c r="A175" i="2"/>
  <c r="C175" i="2"/>
  <c r="L175" i="2"/>
  <c r="A176" i="2"/>
  <c r="C176" i="2"/>
  <c r="L176" i="2"/>
  <c r="A177" i="2"/>
  <c r="C177" i="2"/>
  <c r="L177" i="2"/>
  <c r="A178" i="2"/>
  <c r="C178" i="2"/>
  <c r="L178" i="2"/>
  <c r="A179" i="2"/>
  <c r="C179" i="2"/>
  <c r="L179" i="2"/>
  <c r="A180" i="2"/>
  <c r="C180" i="2"/>
  <c r="L180" i="2"/>
  <c r="A181" i="2"/>
  <c r="C181" i="2"/>
  <c r="L181" i="2"/>
  <c r="A182" i="2"/>
  <c r="C182" i="2"/>
  <c r="L182" i="2"/>
  <c r="A183" i="2"/>
  <c r="C183" i="2"/>
  <c r="L183" i="2"/>
  <c r="A184" i="2"/>
  <c r="C184" i="2"/>
  <c r="L184" i="2"/>
  <c r="A185" i="2"/>
  <c r="C185" i="2"/>
  <c r="L185" i="2"/>
  <c r="A186" i="2"/>
  <c r="C186" i="2"/>
  <c r="L186" i="2"/>
  <c r="A187" i="2"/>
  <c r="C187" i="2"/>
  <c r="L187" i="2"/>
  <c r="A188" i="2"/>
  <c r="C188" i="2"/>
  <c r="L188" i="2"/>
  <c r="A189" i="2"/>
  <c r="C189" i="2"/>
  <c r="L189" i="2"/>
  <c r="A190" i="2"/>
  <c r="C190" i="2"/>
  <c r="L190" i="2"/>
  <c r="A191" i="2"/>
  <c r="C191" i="2"/>
  <c r="L191" i="2"/>
  <c r="A192" i="2"/>
  <c r="B192" i="2"/>
  <c r="C192" i="2"/>
  <c r="L192" i="2"/>
  <c r="A193" i="2"/>
  <c r="C193" i="2"/>
  <c r="D193" i="2" s="1"/>
  <c r="L193" i="2"/>
  <c r="A194" i="2"/>
  <c r="C194" i="2"/>
  <c r="L194" i="2"/>
  <c r="A195" i="2"/>
  <c r="C195" i="2"/>
  <c r="L195" i="2"/>
  <c r="A196" i="2"/>
  <c r="C196" i="2"/>
  <c r="L196" i="2"/>
  <c r="A197" i="2"/>
  <c r="C197" i="2"/>
  <c r="L197" i="2"/>
  <c r="A198" i="2"/>
  <c r="C198" i="2"/>
  <c r="L198" i="2"/>
  <c r="A199" i="2"/>
  <c r="C199" i="2"/>
  <c r="L199" i="2"/>
  <c r="A200" i="2"/>
  <c r="C200" i="2"/>
  <c r="L200" i="2"/>
  <c r="A201" i="2"/>
  <c r="C201" i="2"/>
  <c r="L201" i="2"/>
  <c r="A202" i="2"/>
  <c r="C202" i="2"/>
  <c r="L202" i="2"/>
  <c r="A203" i="2"/>
  <c r="C203" i="2"/>
  <c r="L203" i="2"/>
  <c r="A204" i="2"/>
  <c r="C204" i="2"/>
  <c r="L204" i="2"/>
  <c r="A205" i="2"/>
  <c r="B205" i="2" s="1"/>
  <c r="C205" i="2"/>
  <c r="L205" i="2"/>
  <c r="A206" i="2"/>
  <c r="B206" i="2"/>
  <c r="C206" i="2"/>
  <c r="L206" i="2"/>
  <c r="A207" i="2"/>
  <c r="C207" i="2"/>
  <c r="L207" i="2"/>
  <c r="A208" i="2"/>
  <c r="C208" i="2"/>
  <c r="L208" i="2"/>
  <c r="A209" i="2"/>
  <c r="C209" i="2"/>
  <c r="L209" i="2"/>
  <c r="A210" i="2"/>
  <c r="C210" i="2"/>
  <c r="L210" i="2"/>
  <c r="A211" i="2"/>
  <c r="C211" i="2"/>
  <c r="L211" i="2"/>
  <c r="A212" i="2"/>
  <c r="C212" i="2"/>
  <c r="D212" i="2" s="1"/>
  <c r="L212" i="2"/>
  <c r="A213" i="2"/>
  <c r="C213" i="2"/>
  <c r="L213" i="2"/>
  <c r="A214" i="2"/>
  <c r="C214" i="2"/>
  <c r="L214" i="2"/>
  <c r="A215" i="2"/>
  <c r="C215" i="2"/>
  <c r="L215" i="2"/>
  <c r="A216" i="2"/>
  <c r="C216" i="2"/>
  <c r="L216" i="2"/>
  <c r="A217" i="2"/>
  <c r="C217" i="2"/>
  <c r="L217" i="2"/>
  <c r="A218" i="2"/>
  <c r="C218" i="2"/>
  <c r="L218" i="2"/>
  <c r="A219" i="2"/>
  <c r="B219" i="2" s="1"/>
  <c r="C219" i="2"/>
  <c r="L219" i="2"/>
  <c r="A220" i="2"/>
  <c r="C220" i="2"/>
  <c r="D220" i="2" s="1"/>
  <c r="L220" i="2"/>
  <c r="A221" i="2"/>
  <c r="C221" i="2"/>
  <c r="L221" i="2"/>
  <c r="A222" i="2"/>
  <c r="C222" i="2"/>
  <c r="L222" i="2"/>
  <c r="A223" i="2"/>
  <c r="C223" i="2"/>
  <c r="L223" i="2"/>
  <c r="A224" i="2"/>
  <c r="C224" i="2"/>
  <c r="L224" i="2"/>
  <c r="A225" i="2"/>
  <c r="C225" i="2"/>
  <c r="L225" i="2"/>
  <c r="A226" i="2"/>
  <c r="C226" i="2"/>
  <c r="L226" i="2"/>
  <c r="A227" i="2"/>
  <c r="C227" i="2"/>
  <c r="D227" i="2" s="1"/>
  <c r="L227" i="2"/>
  <c r="A228" i="2"/>
  <c r="C228" i="2"/>
  <c r="D228" i="2" s="1"/>
  <c r="L228" i="2"/>
  <c r="A229" i="2"/>
  <c r="C229" i="2"/>
  <c r="L229" i="2"/>
  <c r="A230" i="2"/>
  <c r="C230" i="2"/>
  <c r="L230" i="2"/>
  <c r="A231" i="2"/>
  <c r="C231" i="2"/>
  <c r="L231" i="2"/>
  <c r="A232" i="2"/>
  <c r="C232" i="2"/>
  <c r="L232" i="2"/>
  <c r="A233" i="2"/>
  <c r="C233" i="2"/>
  <c r="L233" i="2"/>
  <c r="A234" i="2"/>
  <c r="C234" i="2"/>
  <c r="L234" i="2"/>
  <c r="A235" i="2"/>
  <c r="C235" i="2"/>
  <c r="L235" i="2"/>
  <c r="A236" i="2"/>
  <c r="C236" i="2"/>
  <c r="L236" i="2"/>
  <c r="A237" i="2"/>
  <c r="C237" i="2"/>
  <c r="D237" i="2"/>
  <c r="L237" i="2"/>
  <c r="A238" i="2"/>
  <c r="C238" i="2"/>
  <c r="L238" i="2"/>
  <c r="A239" i="2"/>
  <c r="C239" i="2"/>
  <c r="D239" i="2"/>
  <c r="L239" i="2"/>
  <c r="A240" i="2"/>
  <c r="C240" i="2"/>
  <c r="L240" i="2"/>
  <c r="A241" i="2"/>
  <c r="C241" i="2"/>
  <c r="L241" i="2"/>
  <c r="A242" i="2"/>
  <c r="C242" i="2"/>
  <c r="L242" i="2"/>
  <c r="A243" i="2"/>
  <c r="C243" i="2"/>
  <c r="L243" i="2"/>
  <c r="A244" i="2"/>
  <c r="C244" i="2"/>
  <c r="L244" i="2"/>
  <c r="A245" i="2"/>
  <c r="C245" i="2"/>
  <c r="L245" i="2"/>
  <c r="A246" i="2"/>
  <c r="C246" i="2"/>
  <c r="L246" i="2"/>
  <c r="A247" i="2"/>
  <c r="C247" i="2"/>
  <c r="L247" i="2"/>
  <c r="A248" i="2"/>
  <c r="C248" i="2"/>
  <c r="L248" i="2"/>
  <c r="A249" i="2"/>
  <c r="B249" i="2" s="1"/>
  <c r="C249" i="2"/>
  <c r="L249" i="2"/>
  <c r="A250" i="2"/>
  <c r="B250" i="2" s="1"/>
  <c r="E250" i="2" s="1"/>
  <c r="C250" i="2"/>
  <c r="L250" i="2"/>
  <c r="A251" i="2"/>
  <c r="C251" i="2"/>
  <c r="L251" i="2"/>
  <c r="A252" i="2"/>
  <c r="C252" i="2"/>
  <c r="L252" i="2"/>
  <c r="A253" i="2"/>
  <c r="B253" i="2"/>
  <c r="C253" i="2"/>
  <c r="L253" i="2"/>
  <c r="A254" i="2"/>
  <c r="B254" i="2" s="1"/>
  <c r="E254" i="2" s="1"/>
  <c r="C254" i="2"/>
  <c r="L254" i="2"/>
  <c r="A255" i="2"/>
  <c r="C255" i="2"/>
  <c r="L255" i="2"/>
  <c r="A256" i="2"/>
  <c r="C256" i="2"/>
  <c r="L256" i="2"/>
  <c r="A257" i="2"/>
  <c r="C257" i="2"/>
  <c r="D257" i="2"/>
  <c r="L257" i="2"/>
  <c r="A258" i="2"/>
  <c r="C258" i="2"/>
  <c r="D258" i="2" s="1"/>
  <c r="L258" i="2"/>
  <c r="A259" i="2"/>
  <c r="B259" i="2" s="1"/>
  <c r="C259" i="2"/>
  <c r="L259" i="2"/>
  <c r="A260" i="2"/>
  <c r="C260" i="2"/>
  <c r="L260" i="2"/>
  <c r="A261" i="2"/>
  <c r="C261" i="2"/>
  <c r="D261" i="2"/>
  <c r="L261" i="2"/>
  <c r="A262" i="2"/>
  <c r="C262" i="2"/>
  <c r="L262" i="2"/>
  <c r="A263" i="2"/>
  <c r="C263" i="2"/>
  <c r="D263" i="2"/>
  <c r="L263" i="2"/>
  <c r="A264" i="2"/>
  <c r="B264" i="2" s="1"/>
  <c r="C264" i="2"/>
  <c r="L264" i="2"/>
  <c r="A265" i="2"/>
  <c r="C265" i="2"/>
  <c r="D265" i="2"/>
  <c r="L265" i="2"/>
  <c r="A266" i="2"/>
  <c r="B266" i="2" s="1"/>
  <c r="E266" i="2" s="1"/>
  <c r="C266" i="2"/>
  <c r="D266" i="2" s="1"/>
  <c r="L266" i="2"/>
  <c r="A267" i="2"/>
  <c r="B267" i="2" s="1"/>
  <c r="C267" i="2"/>
  <c r="D267" i="2" s="1"/>
  <c r="L267" i="2"/>
  <c r="A268" i="2"/>
  <c r="C268" i="2"/>
  <c r="L268" i="2"/>
  <c r="A269" i="2"/>
  <c r="B269" i="2" s="1"/>
  <c r="C269" i="2"/>
  <c r="D269" i="2" s="1"/>
  <c r="L269" i="2"/>
  <c r="A270" i="2"/>
  <c r="C270" i="2"/>
  <c r="L270" i="2"/>
  <c r="A271" i="2"/>
  <c r="C271" i="2"/>
  <c r="D271" i="2"/>
  <c r="L271" i="2"/>
  <c r="A272" i="2"/>
  <c r="B272" i="2" s="1"/>
  <c r="C272" i="2"/>
  <c r="D272" i="2" s="1"/>
  <c r="L272" i="2"/>
  <c r="A273" i="2"/>
  <c r="B273" i="2" s="1"/>
  <c r="C273" i="2"/>
  <c r="D273" i="2"/>
  <c r="L273" i="2"/>
  <c r="A274" i="2"/>
  <c r="B274" i="2" s="1"/>
  <c r="E274" i="2" s="1"/>
  <c r="F274" i="2" s="1"/>
  <c r="C274" i="2"/>
  <c r="D274" i="2" s="1"/>
  <c r="L274" i="2"/>
  <c r="A275" i="2"/>
  <c r="B275" i="2" s="1"/>
  <c r="E275" i="2" s="1"/>
  <c r="C275" i="2"/>
  <c r="D275" i="2" s="1"/>
  <c r="L275" i="2"/>
  <c r="A276" i="2"/>
  <c r="B276" i="2"/>
  <c r="E276" i="2" s="1"/>
  <c r="C276" i="2"/>
  <c r="L276" i="2"/>
  <c r="A277" i="2"/>
  <c r="C277" i="2"/>
  <c r="D277" i="2"/>
  <c r="L277" i="2"/>
  <c r="A278" i="2"/>
  <c r="C278" i="2"/>
  <c r="D278" i="2" s="1"/>
  <c r="L278" i="2"/>
  <c r="A279" i="2"/>
  <c r="B279" i="2" s="1"/>
  <c r="C279" i="2"/>
  <c r="D279" i="2" s="1"/>
  <c r="L279" i="2"/>
  <c r="A280" i="2"/>
  <c r="B280" i="2" s="1"/>
  <c r="E280" i="2" s="1"/>
  <c r="C280" i="2"/>
  <c r="D280" i="2" s="1"/>
  <c r="L280" i="2"/>
  <c r="A281" i="2"/>
  <c r="B281" i="2"/>
  <c r="C281" i="2"/>
  <c r="L281" i="2"/>
  <c r="A282" i="2"/>
  <c r="C282" i="2"/>
  <c r="D282" i="2"/>
  <c r="L282" i="2"/>
  <c r="A283" i="2"/>
  <c r="B283" i="2"/>
  <c r="E283" i="2" s="1"/>
  <c r="C283" i="2"/>
  <c r="L283" i="2"/>
  <c r="A284" i="2"/>
  <c r="C284" i="2"/>
  <c r="L284" i="2"/>
  <c r="A285" i="2"/>
  <c r="B285" i="2" s="1"/>
  <c r="C285" i="2"/>
  <c r="D285" i="2" s="1"/>
  <c r="L285" i="2"/>
  <c r="A286" i="2"/>
  <c r="C286" i="2"/>
  <c r="D286" i="2" s="1"/>
  <c r="L286" i="2"/>
  <c r="A287" i="2"/>
  <c r="B287" i="2" s="1"/>
  <c r="C287" i="2"/>
  <c r="D287" i="2" s="1"/>
  <c r="L287" i="2"/>
  <c r="A288" i="2"/>
  <c r="B288" i="2" s="1"/>
  <c r="E288" i="2" s="1"/>
  <c r="C288" i="2"/>
  <c r="L288" i="2"/>
  <c r="A289" i="2"/>
  <c r="C289" i="2"/>
  <c r="D289" i="2"/>
  <c r="L289" i="2"/>
  <c r="A290" i="2"/>
  <c r="B290" i="2" s="1"/>
  <c r="C290" i="2"/>
  <c r="L290" i="2"/>
  <c r="A291" i="2"/>
  <c r="C291" i="2"/>
  <c r="D291" i="2"/>
  <c r="L291" i="2"/>
  <c r="A292" i="2"/>
  <c r="B292" i="2"/>
  <c r="E292" i="2" s="1"/>
  <c r="C292" i="2"/>
  <c r="L292" i="2"/>
  <c r="A293" i="2"/>
  <c r="B293" i="2" s="1"/>
  <c r="C293" i="2"/>
  <c r="D293" i="2" s="1"/>
  <c r="L293" i="2"/>
  <c r="A294" i="2"/>
  <c r="C294" i="2"/>
  <c r="D294" i="2" s="1"/>
  <c r="L294" i="2"/>
  <c r="A295" i="2"/>
  <c r="B295" i="2" s="1"/>
  <c r="C295" i="2"/>
  <c r="D295" i="2" s="1"/>
  <c r="L295" i="2"/>
  <c r="A296" i="2"/>
  <c r="B296" i="2" s="1"/>
  <c r="E296" i="2" s="1"/>
  <c r="C296" i="2"/>
  <c r="D296" i="2" s="1"/>
  <c r="L296" i="2"/>
  <c r="A72" i="5"/>
  <c r="E72" i="5"/>
  <c r="N72" i="5"/>
  <c r="A73" i="5"/>
  <c r="E73" i="5"/>
  <c r="N73" i="5"/>
  <c r="A74" i="5"/>
  <c r="E74" i="5"/>
  <c r="N74" i="5"/>
  <c r="A75" i="5"/>
  <c r="E75" i="5"/>
  <c r="N75" i="5"/>
  <c r="A76" i="5"/>
  <c r="E76" i="5"/>
  <c r="N76" i="5"/>
  <c r="A77" i="5"/>
  <c r="E77" i="5"/>
  <c r="N77" i="5"/>
  <c r="A78" i="5"/>
  <c r="E78" i="5"/>
  <c r="N78" i="5"/>
  <c r="A79" i="5"/>
  <c r="E79" i="5"/>
  <c r="N79" i="5"/>
  <c r="A80" i="5"/>
  <c r="E80" i="5"/>
  <c r="N80" i="5"/>
  <c r="A81" i="5"/>
  <c r="E81" i="5"/>
  <c r="N81" i="5"/>
  <c r="A82" i="5"/>
  <c r="E82" i="5"/>
  <c r="N82" i="5"/>
  <c r="A83" i="5"/>
  <c r="E83" i="5"/>
  <c r="N83" i="5"/>
  <c r="A84" i="5"/>
  <c r="E84" i="5"/>
  <c r="N84" i="5"/>
  <c r="A85" i="5"/>
  <c r="E85" i="5"/>
  <c r="N85" i="5"/>
  <c r="A86" i="5"/>
  <c r="E86" i="5"/>
  <c r="N86" i="5"/>
  <c r="A87" i="5"/>
  <c r="E87" i="5"/>
  <c r="N87" i="5"/>
  <c r="A88" i="5"/>
  <c r="E88" i="5"/>
  <c r="N88" i="5"/>
  <c r="A89" i="5"/>
  <c r="E89" i="5"/>
  <c r="N89" i="5"/>
  <c r="A90" i="5"/>
  <c r="E90" i="5"/>
  <c r="N90" i="5"/>
  <c r="A91" i="5"/>
  <c r="E91" i="5"/>
  <c r="N91" i="5"/>
  <c r="A92" i="5"/>
  <c r="E92" i="5"/>
  <c r="N92" i="5"/>
  <c r="A93" i="5"/>
  <c r="E93" i="5"/>
  <c r="N93" i="5"/>
  <c r="A94" i="5"/>
  <c r="E94" i="5"/>
  <c r="N94" i="5"/>
  <c r="A95" i="5"/>
  <c r="E95" i="5"/>
  <c r="N95" i="5"/>
  <c r="A96" i="5"/>
  <c r="E96" i="5"/>
  <c r="N96" i="5"/>
  <c r="A97" i="5"/>
  <c r="E97" i="5"/>
  <c r="N97" i="5"/>
  <c r="A98" i="5"/>
  <c r="E98" i="5"/>
  <c r="N98" i="5"/>
  <c r="A99" i="5"/>
  <c r="E99" i="5"/>
  <c r="N99" i="5"/>
  <c r="A100" i="5"/>
  <c r="E100" i="5"/>
  <c r="N100" i="5"/>
  <c r="A101" i="5"/>
  <c r="E101" i="5"/>
  <c r="N101" i="5"/>
  <c r="A102" i="5"/>
  <c r="E102" i="5"/>
  <c r="N102" i="5"/>
  <c r="A103" i="5"/>
  <c r="E103" i="5"/>
  <c r="N103" i="5"/>
  <c r="A104" i="5"/>
  <c r="E104" i="5"/>
  <c r="N104" i="5"/>
  <c r="A105" i="5"/>
  <c r="E105" i="5"/>
  <c r="N105" i="5"/>
  <c r="A106" i="5"/>
  <c r="E106" i="5"/>
  <c r="N106" i="5"/>
  <c r="A107" i="5"/>
  <c r="E107" i="5"/>
  <c r="N107" i="5"/>
  <c r="A108" i="5"/>
  <c r="E108" i="5"/>
  <c r="N108" i="5"/>
  <c r="A109" i="5"/>
  <c r="E109" i="5"/>
  <c r="N109" i="5"/>
  <c r="A110" i="5"/>
  <c r="E110" i="5"/>
  <c r="N110" i="5"/>
  <c r="A107" i="2"/>
  <c r="C107" i="2"/>
  <c r="L107" i="2"/>
  <c r="A108" i="2"/>
  <c r="C108" i="2"/>
  <c r="L108" i="2"/>
  <c r="A109" i="2"/>
  <c r="C109" i="2"/>
  <c r="L109" i="2"/>
  <c r="A110" i="2"/>
  <c r="C110" i="2"/>
  <c r="L110" i="2"/>
  <c r="A72" i="2"/>
  <c r="C72" i="2"/>
  <c r="L72" i="2"/>
  <c r="A73" i="2"/>
  <c r="C73" i="2"/>
  <c r="L73" i="2"/>
  <c r="A74" i="2"/>
  <c r="C74" i="2"/>
  <c r="L74" i="2"/>
  <c r="A75" i="2"/>
  <c r="C75" i="2"/>
  <c r="L75" i="2"/>
  <c r="A76" i="2"/>
  <c r="C76" i="2"/>
  <c r="L76" i="2"/>
  <c r="A77" i="2"/>
  <c r="C77" i="2"/>
  <c r="L77" i="2"/>
  <c r="A78" i="2"/>
  <c r="C78" i="2"/>
  <c r="L78" i="2"/>
  <c r="A79" i="2"/>
  <c r="C79" i="2"/>
  <c r="L79" i="2"/>
  <c r="A80" i="2"/>
  <c r="C80" i="2"/>
  <c r="L80" i="2"/>
  <c r="A81" i="2"/>
  <c r="C81" i="2"/>
  <c r="L81" i="2"/>
  <c r="A82" i="2"/>
  <c r="C82" i="2"/>
  <c r="L82" i="2"/>
  <c r="A83" i="2"/>
  <c r="C83" i="2"/>
  <c r="L83" i="2"/>
  <c r="A84" i="2"/>
  <c r="C84" i="2"/>
  <c r="L84" i="2"/>
  <c r="A85" i="2"/>
  <c r="C85" i="2"/>
  <c r="L85" i="2"/>
  <c r="A86" i="2"/>
  <c r="C86" i="2"/>
  <c r="L86" i="2"/>
  <c r="A87" i="2"/>
  <c r="C87" i="2"/>
  <c r="L87" i="2"/>
  <c r="A88" i="2"/>
  <c r="C88" i="2"/>
  <c r="L88" i="2"/>
  <c r="A89" i="2"/>
  <c r="C89" i="2"/>
  <c r="L89" i="2"/>
  <c r="A90" i="2"/>
  <c r="C90" i="2"/>
  <c r="L90" i="2"/>
  <c r="A91" i="2"/>
  <c r="C91" i="2"/>
  <c r="L91" i="2"/>
  <c r="A92" i="2"/>
  <c r="C92" i="2"/>
  <c r="L92" i="2"/>
  <c r="A93" i="2"/>
  <c r="C93" i="2"/>
  <c r="L93" i="2"/>
  <c r="A94" i="2"/>
  <c r="C94" i="2"/>
  <c r="L94" i="2"/>
  <c r="A95" i="2"/>
  <c r="C95" i="2"/>
  <c r="L95" i="2"/>
  <c r="A96" i="2"/>
  <c r="C96" i="2"/>
  <c r="L96" i="2"/>
  <c r="A97" i="2"/>
  <c r="C97" i="2"/>
  <c r="L97" i="2"/>
  <c r="A98" i="2"/>
  <c r="C98" i="2"/>
  <c r="L98" i="2"/>
  <c r="A99" i="2"/>
  <c r="C99" i="2"/>
  <c r="L99" i="2"/>
  <c r="A100" i="2"/>
  <c r="C100" i="2"/>
  <c r="L100" i="2"/>
  <c r="A101" i="2"/>
  <c r="C101" i="2"/>
  <c r="L101" i="2"/>
  <c r="A102" i="2"/>
  <c r="C102" i="2"/>
  <c r="L102" i="2"/>
  <c r="A103" i="2"/>
  <c r="C103" i="2"/>
  <c r="L103" i="2"/>
  <c r="A104" i="2"/>
  <c r="C104" i="2"/>
  <c r="L104" i="2"/>
  <c r="A105" i="2"/>
  <c r="C105" i="2"/>
  <c r="L105" i="2"/>
  <c r="A106" i="2"/>
  <c r="C106" i="2"/>
  <c r="L106" i="2"/>
  <c r="A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3" i="2"/>
  <c r="D251" i="2" s="1"/>
  <c r="A191" i="12"/>
  <c r="C191" i="12"/>
  <c r="L191" i="12"/>
  <c r="A192" i="12"/>
  <c r="C192" i="12"/>
  <c r="L192" i="12"/>
  <c r="A193" i="12"/>
  <c r="C193" i="12"/>
  <c r="L193" i="12"/>
  <c r="A194" i="12"/>
  <c r="C194" i="12"/>
  <c r="L194" i="12"/>
  <c r="A176" i="12"/>
  <c r="C176" i="12"/>
  <c r="L176" i="12"/>
  <c r="A177" i="12"/>
  <c r="C177" i="12"/>
  <c r="L177" i="12"/>
  <c r="A178" i="12"/>
  <c r="C178" i="12"/>
  <c r="L178" i="12"/>
  <c r="A179" i="12"/>
  <c r="C179" i="12"/>
  <c r="L179" i="12"/>
  <c r="A180" i="12"/>
  <c r="C180" i="12"/>
  <c r="L180" i="12"/>
  <c r="A181" i="12"/>
  <c r="C181" i="12"/>
  <c r="L181" i="12"/>
  <c r="A182" i="12"/>
  <c r="C182" i="12"/>
  <c r="L182" i="12"/>
  <c r="A183" i="12"/>
  <c r="C183" i="12"/>
  <c r="L183" i="12"/>
  <c r="A184" i="12"/>
  <c r="C184" i="12"/>
  <c r="L184" i="12"/>
  <c r="A185" i="12"/>
  <c r="C185" i="12"/>
  <c r="L185" i="12"/>
  <c r="A186" i="12"/>
  <c r="C186" i="12"/>
  <c r="L186" i="12"/>
  <c r="A187" i="12"/>
  <c r="C187" i="12"/>
  <c r="L187" i="12"/>
  <c r="A188" i="12"/>
  <c r="C188" i="12"/>
  <c r="L188" i="12"/>
  <c r="A189" i="12"/>
  <c r="C189" i="12"/>
  <c r="L189" i="12"/>
  <c r="A190" i="12"/>
  <c r="C190" i="12"/>
  <c r="L190" i="12"/>
  <c r="A159" i="12"/>
  <c r="C159" i="12"/>
  <c r="L159" i="12"/>
  <c r="A160" i="12"/>
  <c r="C160" i="12"/>
  <c r="L160" i="12"/>
  <c r="A161" i="12"/>
  <c r="C161" i="12"/>
  <c r="L161" i="12"/>
  <c r="A162" i="12"/>
  <c r="C162" i="12"/>
  <c r="L162" i="12"/>
  <c r="A163" i="12"/>
  <c r="C163" i="12"/>
  <c r="L163" i="12"/>
  <c r="A164" i="12"/>
  <c r="C164" i="12"/>
  <c r="L164" i="12"/>
  <c r="A165" i="12"/>
  <c r="C165" i="12"/>
  <c r="L165" i="12"/>
  <c r="A166" i="12"/>
  <c r="C166" i="12"/>
  <c r="L166" i="12"/>
  <c r="A167" i="12"/>
  <c r="C167" i="12"/>
  <c r="L167" i="12"/>
  <c r="A168" i="12"/>
  <c r="C168" i="12"/>
  <c r="L168" i="12"/>
  <c r="A169" i="12"/>
  <c r="C169" i="12"/>
  <c r="L169" i="12"/>
  <c r="A170" i="12"/>
  <c r="C170" i="12"/>
  <c r="L170" i="12"/>
  <c r="A171" i="12"/>
  <c r="C171" i="12"/>
  <c r="L171" i="12"/>
  <c r="A172" i="12"/>
  <c r="C172" i="12"/>
  <c r="L172" i="12"/>
  <c r="A173" i="12"/>
  <c r="C173" i="12"/>
  <c r="L173" i="12"/>
  <c r="A174" i="12"/>
  <c r="C174" i="12"/>
  <c r="L174" i="12"/>
  <c r="A175" i="12"/>
  <c r="C175" i="12"/>
  <c r="L175" i="12"/>
  <c r="A145" i="12"/>
  <c r="C145" i="12"/>
  <c r="L145" i="12"/>
  <c r="A146" i="12"/>
  <c r="C146" i="12"/>
  <c r="L146" i="12"/>
  <c r="A147" i="12"/>
  <c r="C147" i="12"/>
  <c r="L147" i="12"/>
  <c r="A148" i="12"/>
  <c r="C148" i="12"/>
  <c r="L148" i="12"/>
  <c r="A149" i="12"/>
  <c r="C149" i="12"/>
  <c r="L149" i="12"/>
  <c r="A150" i="12"/>
  <c r="C150" i="12"/>
  <c r="L150" i="12"/>
  <c r="A151" i="12"/>
  <c r="C151" i="12"/>
  <c r="L151" i="12"/>
  <c r="A152" i="12"/>
  <c r="C152" i="12"/>
  <c r="L152" i="12"/>
  <c r="A153" i="12"/>
  <c r="C153" i="12"/>
  <c r="L153" i="12"/>
  <c r="A154" i="12"/>
  <c r="C154" i="12"/>
  <c r="L154" i="12"/>
  <c r="A155" i="12"/>
  <c r="C155" i="12"/>
  <c r="L155" i="12"/>
  <c r="A156" i="12"/>
  <c r="C156" i="12"/>
  <c r="L156" i="12"/>
  <c r="A157" i="12"/>
  <c r="C157" i="12"/>
  <c r="L157" i="12"/>
  <c r="A158" i="12"/>
  <c r="C158" i="12"/>
  <c r="L158" i="12"/>
  <c r="A84" i="12"/>
  <c r="C84" i="12"/>
  <c r="L84" i="12"/>
  <c r="A85" i="12"/>
  <c r="C85" i="12"/>
  <c r="L85" i="12"/>
  <c r="A86" i="12"/>
  <c r="C86" i="12"/>
  <c r="L86" i="12"/>
  <c r="A87" i="12"/>
  <c r="C87" i="12"/>
  <c r="L87" i="12"/>
  <c r="A88" i="12"/>
  <c r="C88" i="12"/>
  <c r="L88" i="12"/>
  <c r="A89" i="12"/>
  <c r="C89" i="12"/>
  <c r="L89" i="12"/>
  <c r="A90" i="12"/>
  <c r="C90" i="12"/>
  <c r="L90" i="12"/>
  <c r="A91" i="12"/>
  <c r="C91" i="12"/>
  <c r="L91" i="12"/>
  <c r="A92" i="12"/>
  <c r="C92" i="12"/>
  <c r="L92" i="12"/>
  <c r="A93" i="12"/>
  <c r="C93" i="12"/>
  <c r="L93" i="12"/>
  <c r="A94" i="12"/>
  <c r="C94" i="12"/>
  <c r="L94" i="12"/>
  <c r="A95" i="12"/>
  <c r="C95" i="12"/>
  <c r="L95" i="12"/>
  <c r="A96" i="12"/>
  <c r="C96" i="12"/>
  <c r="L96" i="12"/>
  <c r="A97" i="12"/>
  <c r="C97" i="12"/>
  <c r="L97" i="12"/>
  <c r="A98" i="12"/>
  <c r="C98" i="12"/>
  <c r="L98" i="12"/>
  <c r="A99" i="12"/>
  <c r="C99" i="12"/>
  <c r="L99" i="12"/>
  <c r="A100" i="12"/>
  <c r="C100" i="12"/>
  <c r="L100" i="12"/>
  <c r="A101" i="12"/>
  <c r="C101" i="12"/>
  <c r="L101" i="12"/>
  <c r="A102" i="12"/>
  <c r="C102" i="12"/>
  <c r="L102" i="12"/>
  <c r="A103" i="12"/>
  <c r="C103" i="12"/>
  <c r="L103" i="12"/>
  <c r="A104" i="12"/>
  <c r="C104" i="12"/>
  <c r="L104" i="12"/>
  <c r="A105" i="12"/>
  <c r="C105" i="12"/>
  <c r="L105" i="12"/>
  <c r="A106" i="12"/>
  <c r="C106" i="12"/>
  <c r="L106" i="12"/>
  <c r="A107" i="12"/>
  <c r="C107" i="12"/>
  <c r="L107" i="12"/>
  <c r="A108" i="12"/>
  <c r="C108" i="12"/>
  <c r="L108" i="12"/>
  <c r="A109" i="12"/>
  <c r="C109" i="12"/>
  <c r="L109" i="12"/>
  <c r="A110" i="12"/>
  <c r="C110" i="12"/>
  <c r="L110" i="12"/>
  <c r="A111" i="12"/>
  <c r="C111" i="12"/>
  <c r="L111" i="12"/>
  <c r="A112" i="12"/>
  <c r="C112" i="12"/>
  <c r="L112" i="12"/>
  <c r="A113" i="12"/>
  <c r="C113" i="12"/>
  <c r="L113" i="12"/>
  <c r="A114" i="12"/>
  <c r="C114" i="12"/>
  <c r="L114" i="12"/>
  <c r="A115" i="12"/>
  <c r="C115" i="12"/>
  <c r="L115" i="12"/>
  <c r="A116" i="12"/>
  <c r="C116" i="12"/>
  <c r="L116" i="12"/>
  <c r="A117" i="12"/>
  <c r="C117" i="12"/>
  <c r="L117" i="12"/>
  <c r="A118" i="12"/>
  <c r="C118" i="12"/>
  <c r="L118" i="12"/>
  <c r="A119" i="12"/>
  <c r="C119" i="12"/>
  <c r="L119" i="12"/>
  <c r="A120" i="12"/>
  <c r="C120" i="12"/>
  <c r="L120" i="12"/>
  <c r="A121" i="12"/>
  <c r="C121" i="12"/>
  <c r="L121" i="12"/>
  <c r="A122" i="12"/>
  <c r="C122" i="12"/>
  <c r="L122" i="12"/>
  <c r="A123" i="12"/>
  <c r="C123" i="12"/>
  <c r="L123" i="12"/>
  <c r="A124" i="12"/>
  <c r="C124" i="12"/>
  <c r="L124" i="12"/>
  <c r="A125" i="12"/>
  <c r="C125" i="12"/>
  <c r="L125" i="12"/>
  <c r="A126" i="12"/>
  <c r="C126" i="12"/>
  <c r="L126" i="12"/>
  <c r="A127" i="12"/>
  <c r="C127" i="12"/>
  <c r="L127" i="12"/>
  <c r="A128" i="12"/>
  <c r="C128" i="12"/>
  <c r="L128" i="12"/>
  <c r="A129" i="12"/>
  <c r="C129" i="12"/>
  <c r="L129" i="12"/>
  <c r="A130" i="12"/>
  <c r="C130" i="12"/>
  <c r="L130" i="12"/>
  <c r="A131" i="12"/>
  <c r="C131" i="12"/>
  <c r="L131" i="12"/>
  <c r="A132" i="12"/>
  <c r="C132" i="12"/>
  <c r="L132" i="12"/>
  <c r="A133" i="12"/>
  <c r="C133" i="12"/>
  <c r="L133" i="12"/>
  <c r="A134" i="12"/>
  <c r="C134" i="12"/>
  <c r="L134" i="12"/>
  <c r="A135" i="12"/>
  <c r="C135" i="12"/>
  <c r="L135" i="12"/>
  <c r="A136" i="12"/>
  <c r="C136" i="12"/>
  <c r="L136" i="12"/>
  <c r="A137" i="12"/>
  <c r="C137" i="12"/>
  <c r="L137" i="12"/>
  <c r="A138" i="12"/>
  <c r="C138" i="12"/>
  <c r="L138" i="12"/>
  <c r="A139" i="12"/>
  <c r="C139" i="12"/>
  <c r="L139" i="12"/>
  <c r="A140" i="12"/>
  <c r="C140" i="12"/>
  <c r="L140" i="12"/>
  <c r="A141" i="12"/>
  <c r="C141" i="12"/>
  <c r="L141" i="12"/>
  <c r="A142" i="12"/>
  <c r="C142" i="12"/>
  <c r="L142" i="12"/>
  <c r="A143" i="12"/>
  <c r="C143" i="12"/>
  <c r="L143" i="12"/>
  <c r="A144" i="12"/>
  <c r="C144" i="12"/>
  <c r="L144" i="1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3" i="2"/>
  <c r="E285" i="2" l="1"/>
  <c r="F285" i="2" s="1"/>
  <c r="E259" i="2"/>
  <c r="E293" i="2"/>
  <c r="F293" i="2" s="1"/>
  <c r="E279" i="2"/>
  <c r="F279" i="2" s="1"/>
  <c r="E267" i="2"/>
  <c r="F267" i="2" s="1"/>
  <c r="E295" i="2"/>
  <c r="F295" i="2" s="1"/>
  <c r="E269" i="2"/>
  <c r="F269" i="2" s="1"/>
  <c r="E287" i="2"/>
  <c r="E273" i="2"/>
  <c r="F273" i="2" s="1"/>
  <c r="E206" i="2"/>
  <c r="F206" i="2" s="1"/>
  <c r="E147" i="2"/>
  <c r="B116" i="2"/>
  <c r="B163" i="2"/>
  <c r="B174" i="2"/>
  <c r="B112" i="2"/>
  <c r="B122" i="2"/>
  <c r="B142" i="2"/>
  <c r="B144" i="2"/>
  <c r="B150" i="2"/>
  <c r="B154" i="2"/>
  <c r="B155" i="2"/>
  <c r="B162" i="2"/>
  <c r="B176" i="2"/>
  <c r="B180" i="2"/>
  <c r="B182" i="2"/>
  <c r="B189" i="2"/>
  <c r="B191" i="2"/>
  <c r="B193" i="2"/>
  <c r="B194" i="2"/>
  <c r="B196" i="2"/>
  <c r="B130" i="2"/>
  <c r="B145" i="2"/>
  <c r="B190" i="2"/>
  <c r="B207" i="2"/>
  <c r="B215" i="2"/>
  <c r="B153" i="2"/>
  <c r="B188" i="2"/>
  <c r="B209" i="2"/>
  <c r="B210" i="2"/>
  <c r="B231" i="2"/>
  <c r="B237" i="2"/>
  <c r="B238" i="2"/>
  <c r="B239" i="2"/>
  <c r="E239" i="2" s="1"/>
  <c r="B245" i="2"/>
  <c r="E245" i="2" s="1"/>
  <c r="B251" i="2"/>
  <c r="E251" i="2" s="1"/>
  <c r="B212" i="2"/>
  <c r="B218" i="2"/>
  <c r="B220" i="2"/>
  <c r="B227" i="2"/>
  <c r="B228" i="2"/>
  <c r="B294" i="2"/>
  <c r="D284" i="2"/>
  <c r="F284" i="2" s="1"/>
  <c r="E281" i="2"/>
  <c r="B278" i="2"/>
  <c r="D268" i="2"/>
  <c r="D260" i="2"/>
  <c r="F260" i="2" s="1"/>
  <c r="B258" i="2"/>
  <c r="D256" i="2"/>
  <c r="D255" i="2"/>
  <c r="D245" i="2"/>
  <c r="D240" i="2"/>
  <c r="B234" i="2"/>
  <c r="B233" i="2"/>
  <c r="B229" i="2"/>
  <c r="D222" i="2"/>
  <c r="B221" i="2"/>
  <c r="D217" i="2"/>
  <c r="D213" i="2"/>
  <c r="B202" i="2"/>
  <c r="B158" i="2"/>
  <c r="D150" i="2"/>
  <c r="B149" i="2"/>
  <c r="D141" i="2"/>
  <c r="D140" i="2"/>
  <c r="D139" i="2"/>
  <c r="B138" i="2"/>
  <c r="D118" i="2"/>
  <c r="B291" i="2"/>
  <c r="D290" i="2"/>
  <c r="B289" i="2"/>
  <c r="D288" i="2"/>
  <c r="B284" i="2"/>
  <c r="E284" i="2" s="1"/>
  <c r="D283" i="2"/>
  <c r="B282" i="2"/>
  <c r="D281" i="2"/>
  <c r="B277" i="2"/>
  <c r="D276" i="2"/>
  <c r="F276" i="2" s="1"/>
  <c r="B271" i="2"/>
  <c r="D270" i="2"/>
  <c r="B268" i="2"/>
  <c r="E268" i="2" s="1"/>
  <c r="B265" i="2"/>
  <c r="D264" i="2"/>
  <c r="B263" i="2"/>
  <c r="D262" i="2"/>
  <c r="B261" i="2"/>
  <c r="B260" i="2"/>
  <c r="E260" i="2" s="1"/>
  <c r="B257" i="2"/>
  <c r="E257" i="2" s="1"/>
  <c r="B256" i="2"/>
  <c r="E253" i="2"/>
  <c r="F253" i="2" s="1"/>
  <c r="E249" i="2"/>
  <c r="D246" i="2"/>
  <c r="B241" i="2"/>
  <c r="E241" i="2" s="1"/>
  <c r="B236" i="2"/>
  <c r="B235" i="2"/>
  <c r="D224" i="2"/>
  <c r="B223" i="2"/>
  <c r="D218" i="2"/>
  <c r="B214" i="2"/>
  <c r="B208" i="2"/>
  <c r="B203" i="2"/>
  <c r="D185" i="2"/>
  <c r="D162" i="2"/>
  <c r="B161" i="2"/>
  <c r="B160" i="2"/>
  <c r="B126" i="2"/>
  <c r="D123" i="2"/>
  <c r="E192" i="2"/>
  <c r="E157" i="2"/>
  <c r="D127" i="2"/>
  <c r="D136" i="2"/>
  <c r="D145" i="2"/>
  <c r="D149" i="2"/>
  <c r="D153" i="2"/>
  <c r="D161" i="2"/>
  <c r="D173" i="2"/>
  <c r="D178" i="2"/>
  <c r="D181" i="2"/>
  <c r="D183" i="2"/>
  <c r="D188" i="2"/>
  <c r="D190" i="2"/>
  <c r="D192" i="2"/>
  <c r="D120" i="2"/>
  <c r="D134" i="2"/>
  <c r="D147" i="2"/>
  <c r="D151" i="2"/>
  <c r="D159" i="2"/>
  <c r="D165" i="2"/>
  <c r="D167" i="2"/>
  <c r="D169" i="2"/>
  <c r="D175" i="2"/>
  <c r="D179" i="2"/>
  <c r="D186" i="2"/>
  <c r="D195" i="2"/>
  <c r="D198" i="2"/>
  <c r="D200" i="2"/>
  <c r="D137" i="2"/>
  <c r="D163" i="2"/>
  <c r="D184" i="2"/>
  <c r="D204" i="2"/>
  <c r="D116" i="2"/>
  <c r="D121" i="2"/>
  <c r="D146" i="2"/>
  <c r="D157" i="2"/>
  <c r="D202" i="2"/>
  <c r="D221" i="2"/>
  <c r="D223" i="2"/>
  <c r="D225" i="2"/>
  <c r="D229" i="2"/>
  <c r="D241" i="2"/>
  <c r="F241" i="2" s="1"/>
  <c r="D247" i="2"/>
  <c r="D253" i="2"/>
  <c r="D143" i="2"/>
  <c r="D174" i="2"/>
  <c r="D197" i="2"/>
  <c r="D216" i="2"/>
  <c r="D219" i="2"/>
  <c r="D233" i="2"/>
  <c r="D235" i="2"/>
  <c r="D243" i="2"/>
  <c r="D249" i="2"/>
  <c r="D292" i="2"/>
  <c r="B286" i="2"/>
  <c r="B270" i="2"/>
  <c r="B262" i="2"/>
  <c r="D259" i="2"/>
  <c r="F259" i="2" s="1"/>
  <c r="B255" i="2"/>
  <c r="E255" i="2" s="1"/>
  <c r="D252" i="2"/>
  <c r="B248" i="2"/>
  <c r="E248" i="2" s="1"/>
  <c r="F248" i="2" s="1"/>
  <c r="B247" i="2"/>
  <c r="B244" i="2"/>
  <c r="B243" i="2"/>
  <c r="D231" i="2"/>
  <c r="D226" i="2"/>
  <c r="B225" i="2"/>
  <c r="D211" i="2"/>
  <c r="B200" i="2"/>
  <c r="B131" i="2"/>
  <c r="B252" i="2"/>
  <c r="B246" i="2"/>
  <c r="E246" i="2" s="1"/>
  <c r="F246" i="2" s="1"/>
  <c r="B240" i="2"/>
  <c r="D238" i="2"/>
  <c r="B226" i="2"/>
  <c r="E226" i="2" s="1"/>
  <c r="B224" i="2"/>
  <c r="E224" i="2" s="1"/>
  <c r="B222" i="2"/>
  <c r="B213" i="2"/>
  <c r="D210" i="2"/>
  <c r="D209" i="2"/>
  <c r="B204" i="2"/>
  <c r="D194" i="2"/>
  <c r="D187" i="2"/>
  <c r="B183" i="2"/>
  <c r="D180" i="2"/>
  <c r="B178" i="2"/>
  <c r="B172" i="2"/>
  <c r="D166" i="2"/>
  <c r="B164" i="2"/>
  <c r="B159" i="2"/>
  <c r="D152" i="2"/>
  <c r="D142" i="2"/>
  <c r="B139" i="2"/>
  <c r="B136" i="2"/>
  <c r="D133" i="2"/>
  <c r="B132" i="2"/>
  <c r="B127" i="2"/>
  <c r="D124" i="2"/>
  <c r="D250" i="2"/>
  <c r="D244" i="2"/>
  <c r="D242" i="2"/>
  <c r="D234" i="2"/>
  <c r="D232" i="2"/>
  <c r="D230" i="2"/>
  <c r="B217" i="2"/>
  <c r="D215" i="2"/>
  <c r="B211" i="2"/>
  <c r="D208" i="2"/>
  <c r="D207" i="2"/>
  <c r="D199" i="2"/>
  <c r="D196" i="2"/>
  <c r="D189" i="2"/>
  <c r="B186" i="2"/>
  <c r="D176" i="2"/>
  <c r="B173" i="2"/>
  <c r="D170" i="2"/>
  <c r="D168" i="2"/>
  <c r="B165" i="2"/>
  <c r="D154" i="2"/>
  <c r="B151" i="2"/>
  <c r="D144" i="2"/>
  <c r="B140" i="2"/>
  <c r="B133" i="2"/>
  <c r="D129" i="2"/>
  <c r="B128" i="2"/>
  <c r="D125" i="2"/>
  <c r="B124" i="2"/>
  <c r="B119" i="2"/>
  <c r="D111" i="2"/>
  <c r="D254" i="2"/>
  <c r="D248" i="2"/>
  <c r="B242" i="2"/>
  <c r="D236" i="2"/>
  <c r="B232" i="2"/>
  <c r="B230" i="2"/>
  <c r="E230" i="2" s="1"/>
  <c r="B216" i="2"/>
  <c r="D214" i="2"/>
  <c r="D206" i="2"/>
  <c r="D205" i="2"/>
  <c r="D203" i="2"/>
  <c r="D201" i="2"/>
  <c r="B198" i="2"/>
  <c r="B197" i="2"/>
  <c r="D191" i="2"/>
  <c r="D182" i="2"/>
  <c r="B181" i="2"/>
  <c r="D177" i="2"/>
  <c r="D171" i="2"/>
  <c r="B167" i="2"/>
  <c r="D155" i="2"/>
  <c r="D148" i="2"/>
  <c r="D135" i="2"/>
  <c r="D131" i="2"/>
  <c r="B125" i="2"/>
  <c r="D122" i="2"/>
  <c r="B120" i="2"/>
  <c r="D117" i="2"/>
  <c r="D112" i="2"/>
  <c r="B201" i="2"/>
  <c r="B199" i="2"/>
  <c r="B187" i="2"/>
  <c r="B185" i="2"/>
  <c r="B177" i="2"/>
  <c r="B171" i="2"/>
  <c r="B170" i="2"/>
  <c r="B168" i="2"/>
  <c r="B166" i="2"/>
  <c r="B152" i="2"/>
  <c r="B148" i="2"/>
  <c r="B135" i="2"/>
  <c r="B129" i="2"/>
  <c r="B123" i="2"/>
  <c r="B118" i="2"/>
  <c r="B117" i="2"/>
  <c r="D115" i="2"/>
  <c r="D114" i="2"/>
  <c r="B113" i="2"/>
  <c r="B111" i="2"/>
  <c r="B184" i="2"/>
  <c r="D172" i="2"/>
  <c r="D164" i="2"/>
  <c r="D158" i="2"/>
  <c r="D156" i="2"/>
  <c r="B146" i="2"/>
  <c r="B143" i="2"/>
  <c r="B141" i="2"/>
  <c r="B137" i="2"/>
  <c r="D126" i="2"/>
  <c r="B121" i="2"/>
  <c r="B115" i="2"/>
  <c r="B114" i="2"/>
  <c r="B195" i="2"/>
  <c r="B179" i="2"/>
  <c r="B175" i="2"/>
  <c r="B169" i="2"/>
  <c r="D160" i="2"/>
  <c r="B156" i="2"/>
  <c r="D138" i="2"/>
  <c r="B134" i="2"/>
  <c r="D132" i="2"/>
  <c r="D130" i="2"/>
  <c r="D128" i="2"/>
  <c r="D119" i="2"/>
  <c r="F292" i="2"/>
  <c r="F254" i="2"/>
  <c r="F251" i="2"/>
  <c r="F280" i="2"/>
  <c r="F268" i="2"/>
  <c r="F245" i="2"/>
  <c r="F287" i="2"/>
  <c r="F283" i="2"/>
  <c r="F250" i="2"/>
  <c r="F266" i="2"/>
  <c r="F296" i="2"/>
  <c r="F288" i="2"/>
  <c r="F230" i="2"/>
  <c r="F257" i="2"/>
  <c r="E272" i="2"/>
  <c r="F272" i="2" s="1"/>
  <c r="E240" i="2"/>
  <c r="E286" i="2"/>
  <c r="E278" i="2"/>
  <c r="F275" i="2"/>
  <c r="E290" i="2"/>
  <c r="E270" i="2"/>
  <c r="F270" i="2" s="1"/>
  <c r="E264" i="2"/>
  <c r="F264" i="2" s="1"/>
  <c r="E222" i="2"/>
  <c r="E262" i="2"/>
  <c r="F262" i="2" s="1"/>
  <c r="E294" i="2"/>
  <c r="E282" i="2"/>
  <c r="E189" i="2"/>
  <c r="E219" i="2"/>
  <c r="E185" i="2"/>
  <c r="E160" i="2"/>
  <c r="F160" i="2" s="1"/>
  <c r="E199" i="2"/>
  <c r="F199" i="2" s="1"/>
  <c r="E193" i="2"/>
  <c r="E175" i="2"/>
  <c r="F175" i="2" s="1"/>
  <c r="E232" i="2"/>
  <c r="E215" i="2"/>
  <c r="E238" i="2"/>
  <c r="E211" i="2"/>
  <c r="E205" i="2"/>
  <c r="E187" i="2"/>
  <c r="F187" i="2" s="1"/>
  <c r="E170" i="2"/>
  <c r="E124" i="2"/>
  <c r="F124" i="2" s="1"/>
  <c r="E244" i="2"/>
  <c r="E172" i="2"/>
  <c r="E234" i="2"/>
  <c r="E130" i="2"/>
  <c r="F130" i="2" s="1"/>
  <c r="F239" i="2"/>
  <c r="E217" i="2"/>
  <c r="E228" i="2"/>
  <c r="F189" i="2"/>
  <c r="E129" i="2"/>
  <c r="E125" i="2"/>
  <c r="F125" i="2" s="1"/>
  <c r="E176" i="2"/>
  <c r="F176" i="2" s="1"/>
  <c r="E112" i="2"/>
  <c r="F226" i="2"/>
  <c r="E166" i="2"/>
  <c r="F166" i="2" s="1"/>
  <c r="E143" i="2"/>
  <c r="E141" i="2"/>
  <c r="F141" i="2" s="1"/>
  <c r="E138" i="2"/>
  <c r="F138" i="2" s="1"/>
  <c r="E203" i="2"/>
  <c r="F203" i="2" s="1"/>
  <c r="E128" i="2"/>
  <c r="F128" i="2" s="1"/>
  <c r="E115" i="2"/>
  <c r="F224" i="2"/>
  <c r="E177" i="2"/>
  <c r="E142" i="2"/>
  <c r="E126" i="2"/>
  <c r="F126" i="2" s="1"/>
  <c r="E209" i="2"/>
  <c r="E171" i="2"/>
  <c r="F171" i="2" s="1"/>
  <c r="E131" i="2"/>
  <c r="E121" i="2"/>
  <c r="E118" i="2"/>
  <c r="F118" i="2" s="1"/>
  <c r="E113" i="2"/>
  <c r="F113" i="2" s="1"/>
  <c r="E140" i="2"/>
  <c r="F140" i="2" s="1"/>
  <c r="E127" i="2"/>
  <c r="E116" i="2"/>
  <c r="E164" i="2"/>
  <c r="E158" i="2"/>
  <c r="F158" i="2" s="1"/>
  <c r="E154" i="2"/>
  <c r="F154" i="2" s="1"/>
  <c r="E120" i="2"/>
  <c r="F120" i="2" s="1"/>
  <c r="E111" i="2"/>
  <c r="B92" i="2"/>
  <c r="E92" i="2" s="1"/>
  <c r="B86" i="2"/>
  <c r="E86" i="2" s="1"/>
  <c r="B110" i="2"/>
  <c r="E110" i="2" s="1"/>
  <c r="D83" i="2"/>
  <c r="D78" i="2"/>
  <c r="D101" i="2"/>
  <c r="D106" i="2"/>
  <c r="D88" i="2"/>
  <c r="D93" i="2"/>
  <c r="D100" i="2"/>
  <c r="D91" i="2"/>
  <c r="D86" i="2"/>
  <c r="B76" i="2"/>
  <c r="E76" i="2" s="1"/>
  <c r="D73" i="2"/>
  <c r="D94" i="2"/>
  <c r="D84" i="2"/>
  <c r="B82" i="2"/>
  <c r="E82" i="2" s="1"/>
  <c r="D74" i="2"/>
  <c r="B108" i="2"/>
  <c r="E108" i="2" s="1"/>
  <c r="B104" i="2"/>
  <c r="E104" i="2" s="1"/>
  <c r="D99" i="2"/>
  <c r="B94" i="2"/>
  <c r="E94" i="2" s="1"/>
  <c r="F94" i="2" s="1"/>
  <c r="B84" i="2"/>
  <c r="E84" i="2" s="1"/>
  <c r="D76" i="2"/>
  <c r="B74" i="2"/>
  <c r="E74" i="2" s="1"/>
  <c r="F74" i="2" s="1"/>
  <c r="D110" i="2"/>
  <c r="D98" i="2"/>
  <c r="B78" i="2"/>
  <c r="E78" i="2" s="1"/>
  <c r="D75" i="2"/>
  <c r="D109" i="2"/>
  <c r="D105" i="2"/>
  <c r="D90" i="2"/>
  <c r="D80" i="2"/>
  <c r="D102" i="2"/>
  <c r="B90" i="2"/>
  <c r="E90" i="2" s="1"/>
  <c r="B85" i="2"/>
  <c r="E85" i="2" s="1"/>
  <c r="B80" i="2"/>
  <c r="E80" i="2" s="1"/>
  <c r="D77" i="2"/>
  <c r="D72" i="2"/>
  <c r="B102" i="2"/>
  <c r="E102" i="2" s="1"/>
  <c r="B100" i="2"/>
  <c r="E100" i="2" s="1"/>
  <c r="D97" i="2"/>
  <c r="D87" i="2"/>
  <c r="D82" i="2"/>
  <c r="B77" i="2"/>
  <c r="E77" i="2" s="1"/>
  <c r="B72" i="2"/>
  <c r="E72" i="2" s="1"/>
  <c r="D108" i="2"/>
  <c r="B105" i="2"/>
  <c r="E105" i="2" s="1"/>
  <c r="D103" i="2"/>
  <c r="B97" i="2"/>
  <c r="E97" i="2" s="1"/>
  <c r="D95" i="2"/>
  <c r="B109" i="2"/>
  <c r="E109" i="2" s="1"/>
  <c r="B88" i="2"/>
  <c r="E88" i="2" s="1"/>
  <c r="B83" i="2"/>
  <c r="E83" i="2" s="1"/>
  <c r="D81" i="2"/>
  <c r="B75" i="2"/>
  <c r="D107" i="2"/>
  <c r="B103" i="2"/>
  <c r="E103" i="2" s="1"/>
  <c r="B95" i="2"/>
  <c r="E95" i="2" s="1"/>
  <c r="B107" i="2"/>
  <c r="B106" i="2"/>
  <c r="D104" i="2"/>
  <c r="B98" i="2"/>
  <c r="D96" i="2"/>
  <c r="B93" i="2"/>
  <c r="E93" i="2" s="1"/>
  <c r="D89" i="2"/>
  <c r="B81" i="2"/>
  <c r="E81" i="2" s="1"/>
  <c r="D79" i="2"/>
  <c r="B73" i="2"/>
  <c r="E73" i="2" s="1"/>
  <c r="B101" i="2"/>
  <c r="E101" i="2" s="1"/>
  <c r="B91" i="2"/>
  <c r="E91" i="2" s="1"/>
  <c r="B96" i="2"/>
  <c r="D92" i="2"/>
  <c r="B89" i="2"/>
  <c r="E89" i="2" s="1"/>
  <c r="D85" i="2"/>
  <c r="B79" i="2"/>
  <c r="E79" i="2" s="1"/>
  <c r="B99" i="2"/>
  <c r="E99" i="2" s="1"/>
  <c r="B87" i="2"/>
  <c r="E87" i="2" s="1"/>
  <c r="C10" i="15"/>
  <c r="E146" i="2" l="1"/>
  <c r="F146" i="2" s="1"/>
  <c r="E123" i="2"/>
  <c r="F123" i="2" s="1"/>
  <c r="F211" i="2"/>
  <c r="E184" i="2"/>
  <c r="F184" i="2" s="1"/>
  <c r="E201" i="2"/>
  <c r="F201" i="2" s="1"/>
  <c r="E197" i="2"/>
  <c r="F197" i="2" s="1"/>
  <c r="E242" i="2"/>
  <c r="F242" i="2" s="1"/>
  <c r="E119" i="2"/>
  <c r="F119" i="2" s="1"/>
  <c r="E151" i="2"/>
  <c r="F151" i="2" s="1"/>
  <c r="F194" i="2"/>
  <c r="E213" i="2"/>
  <c r="F213" i="2" s="1"/>
  <c r="E114" i="2"/>
  <c r="F114" i="2" s="1"/>
  <c r="E156" i="2"/>
  <c r="F156" i="2" s="1"/>
  <c r="E179" i="2"/>
  <c r="F179" i="2" s="1"/>
  <c r="E139" i="2"/>
  <c r="F139" i="2" s="1"/>
  <c r="F174" i="2"/>
  <c r="F192" i="2"/>
  <c r="E148" i="2"/>
  <c r="F148" i="2" s="1"/>
  <c r="E132" i="2"/>
  <c r="F132" i="2" s="1"/>
  <c r="E236" i="2"/>
  <c r="F236" i="2" s="1"/>
  <c r="E261" i="2"/>
  <c r="F261" i="2" s="1"/>
  <c r="E265" i="2"/>
  <c r="F265" i="2" s="1"/>
  <c r="E229" i="2"/>
  <c r="F229" i="2" s="1"/>
  <c r="E220" i="2"/>
  <c r="E231" i="2"/>
  <c r="F231" i="2" s="1"/>
  <c r="E153" i="2"/>
  <c r="F153" i="2" s="1"/>
  <c r="E145" i="2"/>
  <c r="F145" i="2" s="1"/>
  <c r="E180" i="2"/>
  <c r="F180" i="2" s="1"/>
  <c r="E122" i="2"/>
  <c r="F122" i="2" s="1"/>
  <c r="F170" i="2"/>
  <c r="F215" i="2"/>
  <c r="E195" i="2"/>
  <c r="F195" i="2" s="1"/>
  <c r="E137" i="2"/>
  <c r="F137" i="2" s="1"/>
  <c r="E152" i="2"/>
  <c r="F152" i="2" s="1"/>
  <c r="E168" i="2"/>
  <c r="F168" i="2" s="1"/>
  <c r="E181" i="2"/>
  <c r="F181" i="2" s="1"/>
  <c r="E198" i="2"/>
  <c r="F198" i="2" s="1"/>
  <c r="E133" i="2"/>
  <c r="F133" i="2" s="1"/>
  <c r="E173" i="2"/>
  <c r="F173" i="2" s="1"/>
  <c r="E204" i="2"/>
  <c r="F204" i="2" s="1"/>
  <c r="E252" i="2"/>
  <c r="F252" i="2" s="1"/>
  <c r="E243" i="2"/>
  <c r="F243" i="2" s="1"/>
  <c r="E208" i="2"/>
  <c r="F208" i="2" s="1"/>
  <c r="E223" i="2"/>
  <c r="F223" i="2" s="1"/>
  <c r="E256" i="2"/>
  <c r="F256" i="2" s="1"/>
  <c r="E277" i="2"/>
  <c r="F277" i="2" s="1"/>
  <c r="E291" i="2"/>
  <c r="F291" i="2" s="1"/>
  <c r="E221" i="2"/>
  <c r="F221" i="2" s="1"/>
  <c r="E233" i="2"/>
  <c r="F233" i="2" s="1"/>
  <c r="E218" i="2"/>
  <c r="F218" i="2" s="1"/>
  <c r="E210" i="2"/>
  <c r="F210" i="2" s="1"/>
  <c r="E191" i="2"/>
  <c r="F191" i="2" s="1"/>
  <c r="E150" i="2"/>
  <c r="F150" i="2" s="1"/>
  <c r="F147" i="2"/>
  <c r="F129" i="2"/>
  <c r="F205" i="2"/>
  <c r="E169" i="2"/>
  <c r="F169" i="2" s="1"/>
  <c r="E117" i="2"/>
  <c r="F117" i="2" s="1"/>
  <c r="E167" i="2"/>
  <c r="F167" i="2" s="1"/>
  <c r="E165" i="2"/>
  <c r="F165" i="2" s="1"/>
  <c r="E183" i="2"/>
  <c r="F183" i="2" s="1"/>
  <c r="E225" i="2"/>
  <c r="F225" i="2" s="1"/>
  <c r="F255" i="2"/>
  <c r="E214" i="2"/>
  <c r="F214" i="2" s="1"/>
  <c r="E263" i="2"/>
  <c r="F263" i="2" s="1"/>
  <c r="E149" i="2"/>
  <c r="F149" i="2" s="1"/>
  <c r="E202" i="2"/>
  <c r="F202" i="2" s="1"/>
  <c r="E258" i="2"/>
  <c r="F258" i="2" s="1"/>
  <c r="E212" i="2"/>
  <c r="F212" i="2" s="1"/>
  <c r="E207" i="2"/>
  <c r="F207" i="2" s="1"/>
  <c r="E196" i="2"/>
  <c r="F196" i="2" s="1"/>
  <c r="E162" i="2"/>
  <c r="F162" i="2" s="1"/>
  <c r="E144" i="2"/>
  <c r="F144" i="2" s="1"/>
  <c r="E174" i="2"/>
  <c r="F234" i="2"/>
  <c r="E134" i="2"/>
  <c r="F134" i="2" s="1"/>
  <c r="E135" i="2"/>
  <c r="F135" i="2" s="1"/>
  <c r="E216" i="2"/>
  <c r="F216" i="2" s="1"/>
  <c r="E186" i="2"/>
  <c r="F186" i="2" s="1"/>
  <c r="E136" i="2"/>
  <c r="F136" i="2" s="1"/>
  <c r="E159" i="2"/>
  <c r="F159" i="2" s="1"/>
  <c r="E178" i="2"/>
  <c r="F178" i="2" s="1"/>
  <c r="E200" i="2"/>
  <c r="F200" i="2" s="1"/>
  <c r="E247" i="2"/>
  <c r="F247" i="2" s="1"/>
  <c r="F157" i="2"/>
  <c r="E161" i="2"/>
  <c r="F161" i="2" s="1"/>
  <c r="E235" i="2"/>
  <c r="F235" i="2" s="1"/>
  <c r="F249" i="2"/>
  <c r="E271" i="2"/>
  <c r="F271" i="2" s="1"/>
  <c r="E289" i="2"/>
  <c r="F289" i="2" s="1"/>
  <c r="F281" i="2"/>
  <c r="E227" i="2"/>
  <c r="F227" i="2" s="1"/>
  <c r="E237" i="2"/>
  <c r="F237" i="2" s="1"/>
  <c r="E188" i="2"/>
  <c r="F188" i="2" s="1"/>
  <c r="E190" i="2"/>
  <c r="F190" i="2" s="1"/>
  <c r="E194" i="2"/>
  <c r="E182" i="2"/>
  <c r="F182" i="2" s="1"/>
  <c r="E155" i="2"/>
  <c r="F155" i="2" s="1"/>
  <c r="E163" i="2"/>
  <c r="F163" i="2" s="1"/>
  <c r="F121" i="2"/>
  <c r="F228" i="2"/>
  <c r="F244" i="2"/>
  <c r="F222" i="2"/>
  <c r="F177" i="2"/>
  <c r="F282" i="2"/>
  <c r="F278" i="2"/>
  <c r="F232" i="2"/>
  <c r="F294" i="2"/>
  <c r="F164" i="2"/>
  <c r="F116" i="2"/>
  <c r="F127" i="2"/>
  <c r="F240" i="2"/>
  <c r="F193" i="2"/>
  <c r="F131" i="2"/>
  <c r="F142" i="2"/>
  <c r="F209" i="2"/>
  <c r="F286" i="2"/>
  <c r="F219" i="2"/>
  <c r="F115" i="2"/>
  <c r="F111" i="2"/>
  <c r="F185" i="2"/>
  <c r="F172" i="2"/>
  <c r="F143" i="2"/>
  <c r="F238" i="2"/>
  <c r="F220" i="2"/>
  <c r="F112" i="2"/>
  <c r="F217" i="2"/>
  <c r="F290" i="2"/>
  <c r="F103" i="2"/>
  <c r="F81" i="2"/>
  <c r="F79" i="2"/>
  <c r="F86" i="2"/>
  <c r="F85" i="2"/>
  <c r="F89" i="2"/>
  <c r="F110" i="2"/>
  <c r="F101" i="2"/>
  <c r="F97" i="2"/>
  <c r="F73" i="2"/>
  <c r="F78" i="2"/>
  <c r="F92" i="2"/>
  <c r="F109" i="2"/>
  <c r="F100" i="2"/>
  <c r="F102" i="2"/>
  <c r="F76" i="2"/>
  <c r="F84" i="2"/>
  <c r="F88" i="2"/>
  <c r="F77" i="2"/>
  <c r="F104" i="2"/>
  <c r="F72" i="2"/>
  <c r="F80" i="2"/>
  <c r="F108" i="2"/>
  <c r="F93" i="2"/>
  <c r="F82" i="2"/>
  <c r="F95" i="2"/>
  <c r="E98" i="2"/>
  <c r="F98" i="2" s="1"/>
  <c r="E107" i="2"/>
  <c r="F107" i="2" s="1"/>
  <c r="E75" i="2"/>
  <c r="F75" i="2" s="1"/>
  <c r="E106" i="2"/>
  <c r="F106" i="2" s="1"/>
  <c r="E96" i="2"/>
  <c r="F96" i="2" s="1"/>
  <c r="F105" i="2"/>
  <c r="F87" i="2"/>
  <c r="F83" i="2"/>
  <c r="F90" i="2"/>
  <c r="F91" i="2"/>
  <c r="F99" i="2"/>
  <c r="D3" i="2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G3" i="17"/>
  <c r="A3" i="17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3" i="13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3" i="12"/>
  <c r="F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3" i="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B98" i="5" l="1"/>
  <c r="C98" i="5" s="1"/>
  <c r="D98" i="5" s="1"/>
  <c r="P98" i="5" s="1"/>
  <c r="B78" i="5"/>
  <c r="B79" i="5"/>
  <c r="C79" i="5" s="1"/>
  <c r="D79" i="5" s="1"/>
  <c r="P79" i="5" s="1"/>
  <c r="B86" i="5"/>
  <c r="B104" i="5"/>
  <c r="C104" i="5" s="1"/>
  <c r="D104" i="5" s="1"/>
  <c r="P104" i="5" s="1"/>
  <c r="B107" i="5"/>
  <c r="C107" i="5" s="1"/>
  <c r="D107" i="5" s="1"/>
  <c r="P107" i="5" s="1"/>
  <c r="B77" i="5"/>
  <c r="B96" i="5"/>
  <c r="C96" i="5" s="1"/>
  <c r="D96" i="5" s="1"/>
  <c r="P96" i="5" s="1"/>
  <c r="B103" i="5"/>
  <c r="C103" i="5" s="1"/>
  <c r="D103" i="5" s="1"/>
  <c r="P103" i="5" s="1"/>
  <c r="B76" i="5"/>
  <c r="C76" i="5" s="1"/>
  <c r="D76" i="5" s="1"/>
  <c r="P76" i="5" s="1"/>
  <c r="B106" i="5"/>
  <c r="C106" i="5" s="1"/>
  <c r="D106" i="5" s="1"/>
  <c r="P106" i="5" s="1"/>
  <c r="B109" i="5"/>
  <c r="B73" i="5"/>
  <c r="C73" i="5" s="1"/>
  <c r="D73" i="5" s="1"/>
  <c r="P73" i="5" s="1"/>
  <c r="B101" i="5"/>
  <c r="B102" i="5"/>
  <c r="C102" i="5" s="1"/>
  <c r="D102" i="5" s="1"/>
  <c r="P102" i="5" s="1"/>
  <c r="B89" i="5"/>
  <c r="C89" i="5" s="1"/>
  <c r="D89" i="5" s="1"/>
  <c r="P89" i="5" s="1"/>
  <c r="B108" i="5"/>
  <c r="C108" i="5" s="1"/>
  <c r="D108" i="5" s="1"/>
  <c r="P108" i="5" s="1"/>
  <c r="B80" i="5"/>
  <c r="C80" i="5" s="1"/>
  <c r="D80" i="5" s="1"/>
  <c r="P80" i="5" s="1"/>
  <c r="B85" i="5"/>
  <c r="C85" i="5" s="1"/>
  <c r="D85" i="5" s="1"/>
  <c r="P85" i="5" s="1"/>
  <c r="B94" i="5"/>
  <c r="C94" i="5" s="1"/>
  <c r="D94" i="5" s="1"/>
  <c r="P94" i="5" s="1"/>
  <c r="B99" i="5"/>
  <c r="C99" i="5" s="1"/>
  <c r="D99" i="5" s="1"/>
  <c r="P99" i="5" s="1"/>
  <c r="B82" i="5"/>
  <c r="C82" i="5" s="1"/>
  <c r="D82" i="5" s="1"/>
  <c r="P82" i="5" s="1"/>
  <c r="B90" i="5"/>
  <c r="B84" i="5"/>
  <c r="C84" i="5" s="1"/>
  <c r="D84" i="5" s="1"/>
  <c r="P84" i="5" s="1"/>
  <c r="B91" i="5"/>
  <c r="C91" i="5" s="1"/>
  <c r="D91" i="5" s="1"/>
  <c r="P91" i="5" s="1"/>
  <c r="B100" i="5"/>
  <c r="C100" i="5" s="1"/>
  <c r="D100" i="5" s="1"/>
  <c r="P100" i="5" s="1"/>
  <c r="B105" i="5"/>
  <c r="C105" i="5" s="1"/>
  <c r="D105" i="5" s="1"/>
  <c r="P105" i="5" s="1"/>
  <c r="B83" i="5"/>
  <c r="C83" i="5" s="1"/>
  <c r="D83" i="5" s="1"/>
  <c r="P83" i="5" s="1"/>
  <c r="B88" i="5"/>
  <c r="C88" i="5" s="1"/>
  <c r="D88" i="5" s="1"/>
  <c r="P88" i="5" s="1"/>
  <c r="B93" i="5"/>
  <c r="B74" i="5"/>
  <c r="B95" i="5"/>
  <c r="C95" i="5" s="1"/>
  <c r="D95" i="5" s="1"/>
  <c r="P95" i="5" s="1"/>
  <c r="B97" i="5"/>
  <c r="C97" i="5" s="1"/>
  <c r="D97" i="5" s="1"/>
  <c r="P97" i="5" s="1"/>
  <c r="B81" i="5"/>
  <c r="C81" i="5" s="1"/>
  <c r="D81" i="5" s="1"/>
  <c r="P81" i="5" s="1"/>
  <c r="B92" i="5"/>
  <c r="C92" i="5" s="1"/>
  <c r="D92" i="5" s="1"/>
  <c r="P92" i="5" s="1"/>
  <c r="B72" i="5"/>
  <c r="B75" i="5"/>
  <c r="C75" i="5" s="1"/>
  <c r="D75" i="5" s="1"/>
  <c r="P75" i="5" s="1"/>
  <c r="B87" i="5"/>
  <c r="C87" i="5" s="1"/>
  <c r="D87" i="5" s="1"/>
  <c r="P87" i="5" s="1"/>
  <c r="B110" i="5"/>
  <c r="B160" i="12"/>
  <c r="N160" i="12" s="1"/>
  <c r="O160" i="12" s="1"/>
  <c r="B171" i="12"/>
  <c r="N171" i="12" s="1"/>
  <c r="O171" i="12" s="1"/>
  <c r="B172" i="12"/>
  <c r="N172" i="12" s="1"/>
  <c r="O172" i="12" s="1"/>
  <c r="B143" i="12"/>
  <c r="N143" i="12" s="1"/>
  <c r="O143" i="12" s="1"/>
  <c r="B164" i="12"/>
  <c r="N164" i="12" s="1"/>
  <c r="O164" i="12" s="1"/>
  <c r="B175" i="12"/>
  <c r="N175" i="12" s="1"/>
  <c r="O175" i="12" s="1"/>
  <c r="B174" i="12"/>
  <c r="N174" i="12" s="1"/>
  <c r="O174" i="12" s="1"/>
  <c r="B192" i="12"/>
  <c r="N192" i="12" s="1"/>
  <c r="B141" i="12"/>
  <c r="N141" i="12" s="1"/>
  <c r="O141" i="12" s="1"/>
  <c r="B106" i="12"/>
  <c r="N106" i="12" s="1"/>
  <c r="O106" i="12" s="1"/>
  <c r="B135" i="12"/>
  <c r="N135" i="12" s="1"/>
  <c r="O135" i="12" s="1"/>
  <c r="B96" i="12"/>
  <c r="N96" i="12" s="1"/>
  <c r="O96" i="12" s="1"/>
  <c r="B190" i="12"/>
  <c r="N190" i="12" s="1"/>
  <c r="B136" i="12"/>
  <c r="N136" i="12" s="1"/>
  <c r="O136" i="12" s="1"/>
  <c r="B104" i="12"/>
  <c r="N104" i="12" s="1"/>
  <c r="O104" i="12" s="1"/>
  <c r="B97" i="12"/>
  <c r="N97" i="12" s="1"/>
  <c r="O97" i="12" s="1"/>
  <c r="B123" i="12"/>
  <c r="N123" i="12" s="1"/>
  <c r="O123" i="12" s="1"/>
  <c r="B150" i="12"/>
  <c r="N150" i="12" s="1"/>
  <c r="O150" i="12" s="1"/>
  <c r="B128" i="12"/>
  <c r="N128" i="12" s="1"/>
  <c r="O128" i="12" s="1"/>
  <c r="B181" i="12"/>
  <c r="N181" i="12" s="1"/>
  <c r="B137" i="12"/>
  <c r="N137" i="12" s="1"/>
  <c r="O137" i="12" s="1"/>
  <c r="B153" i="12"/>
  <c r="N153" i="12" s="1"/>
  <c r="O153" i="12" s="1"/>
  <c r="B166" i="12"/>
  <c r="N166" i="12" s="1"/>
  <c r="O166" i="12" s="1"/>
  <c r="B168" i="12"/>
  <c r="N168" i="12" s="1"/>
  <c r="O168" i="12" s="1"/>
  <c r="B144" i="12"/>
  <c r="N144" i="12" s="1"/>
  <c r="O144" i="12" s="1"/>
  <c r="B92" i="12"/>
  <c r="N92" i="12" s="1"/>
  <c r="O92" i="12" s="1"/>
  <c r="B133" i="12"/>
  <c r="N133" i="12" s="1"/>
  <c r="O133" i="12" s="1"/>
  <c r="B87" i="12"/>
  <c r="N87" i="12" s="1"/>
  <c r="O87" i="12" s="1"/>
  <c r="B115" i="12"/>
  <c r="N115" i="12" s="1"/>
  <c r="O115" i="12" s="1"/>
  <c r="B188" i="12"/>
  <c r="N188" i="12" s="1"/>
  <c r="B134" i="12"/>
  <c r="N134" i="12" s="1"/>
  <c r="O134" i="12" s="1"/>
  <c r="B99" i="12"/>
  <c r="N99" i="12" s="1"/>
  <c r="O99" i="12" s="1"/>
  <c r="B84" i="12"/>
  <c r="N84" i="12" s="1"/>
  <c r="O84" i="12" s="1"/>
  <c r="B114" i="12"/>
  <c r="N114" i="12" s="1"/>
  <c r="O114" i="12" s="1"/>
  <c r="B156" i="12"/>
  <c r="N156" i="12" s="1"/>
  <c r="O156" i="12" s="1"/>
  <c r="B126" i="12"/>
  <c r="N126" i="12" s="1"/>
  <c r="O126" i="12" s="1"/>
  <c r="B148" i="12"/>
  <c r="N148" i="12" s="1"/>
  <c r="O148" i="12" s="1"/>
  <c r="B179" i="12"/>
  <c r="N179" i="12" s="1"/>
  <c r="B119" i="12"/>
  <c r="N119" i="12" s="1"/>
  <c r="O119" i="12" s="1"/>
  <c r="B169" i="12"/>
  <c r="N169" i="12" s="1"/>
  <c r="O169" i="12" s="1"/>
  <c r="B163" i="12"/>
  <c r="N163" i="12" s="1"/>
  <c r="O163" i="12" s="1"/>
  <c r="B167" i="12"/>
  <c r="N167" i="12" s="1"/>
  <c r="O167" i="12" s="1"/>
  <c r="B124" i="12"/>
  <c r="N124" i="12" s="1"/>
  <c r="O124" i="12" s="1"/>
  <c r="B85" i="12"/>
  <c r="N85" i="12" s="1"/>
  <c r="O85" i="12" s="1"/>
  <c r="B94" i="12"/>
  <c r="N94" i="12" s="1"/>
  <c r="O94" i="12" s="1"/>
  <c r="B186" i="12"/>
  <c r="N186" i="12" s="1"/>
  <c r="B88" i="12"/>
  <c r="N88" i="12" s="1"/>
  <c r="O88" i="12" s="1"/>
  <c r="B129" i="12"/>
  <c r="N129" i="12" s="1"/>
  <c r="O129" i="12" s="1"/>
  <c r="B147" i="12"/>
  <c r="N147" i="12" s="1"/>
  <c r="O147" i="12" s="1"/>
  <c r="B121" i="12"/>
  <c r="N121" i="12" s="1"/>
  <c r="O121" i="12" s="1"/>
  <c r="B177" i="12"/>
  <c r="N177" i="12" s="1"/>
  <c r="B110" i="12"/>
  <c r="N110" i="12" s="1"/>
  <c r="O110" i="12" s="1"/>
  <c r="B146" i="12"/>
  <c r="N146" i="12" s="1"/>
  <c r="O146" i="12" s="1"/>
  <c r="B170" i="12"/>
  <c r="N170" i="12" s="1"/>
  <c r="O170" i="12" s="1"/>
  <c r="B151" i="12"/>
  <c r="N151" i="12" s="1"/>
  <c r="O151" i="12" s="1"/>
  <c r="B184" i="12"/>
  <c r="N184" i="12" s="1"/>
  <c r="B127" i="12"/>
  <c r="N127" i="12" s="1"/>
  <c r="O127" i="12" s="1"/>
  <c r="B86" i="12"/>
  <c r="N86" i="12" s="1"/>
  <c r="O86" i="12" s="1"/>
  <c r="B152" i="12"/>
  <c r="N152" i="12" s="1"/>
  <c r="O152" i="12" s="1"/>
  <c r="B107" i="12"/>
  <c r="N107" i="12" s="1"/>
  <c r="O107" i="12" s="1"/>
  <c r="B112" i="12"/>
  <c r="N112" i="12" s="1"/>
  <c r="O112" i="12" s="1"/>
  <c r="B159" i="12"/>
  <c r="N159" i="12" s="1"/>
  <c r="O159" i="12" s="1"/>
  <c r="B161" i="12"/>
  <c r="N161" i="12" s="1"/>
  <c r="O161" i="12" s="1"/>
  <c r="B173" i="12"/>
  <c r="N173" i="12" s="1"/>
  <c r="O173" i="12" s="1"/>
  <c r="B194" i="12"/>
  <c r="N194" i="12" s="1"/>
  <c r="B140" i="12"/>
  <c r="N140" i="12" s="1"/>
  <c r="O140" i="12" s="1"/>
  <c r="B117" i="12"/>
  <c r="N117" i="12" s="1"/>
  <c r="O117" i="12" s="1"/>
  <c r="B182" i="12"/>
  <c r="N182" i="12" s="1"/>
  <c r="B125" i="12"/>
  <c r="N125" i="12" s="1"/>
  <c r="O125" i="12" s="1"/>
  <c r="B132" i="12"/>
  <c r="N132" i="12" s="1"/>
  <c r="O132" i="12" s="1"/>
  <c r="B102" i="12"/>
  <c r="N102" i="12" s="1"/>
  <c r="O102" i="12" s="1"/>
  <c r="B189" i="12"/>
  <c r="N189" i="12" s="1"/>
  <c r="B105" i="12"/>
  <c r="N105" i="12" s="1"/>
  <c r="O105" i="12" s="1"/>
  <c r="B191" i="12"/>
  <c r="N191" i="12" s="1"/>
  <c r="B98" i="12"/>
  <c r="N98" i="12" s="1"/>
  <c r="O98" i="12" s="1"/>
  <c r="B145" i="12"/>
  <c r="N145" i="12" s="1"/>
  <c r="O145" i="12" s="1"/>
  <c r="B109" i="12"/>
  <c r="N109" i="12" s="1"/>
  <c r="O109" i="12" s="1"/>
  <c r="B142" i="12"/>
  <c r="N142" i="12" s="1"/>
  <c r="O142" i="12" s="1"/>
  <c r="B162" i="12"/>
  <c r="N162" i="12" s="1"/>
  <c r="O162" i="12" s="1"/>
  <c r="B138" i="12"/>
  <c r="N138" i="12" s="1"/>
  <c r="O138" i="12" s="1"/>
  <c r="B108" i="12"/>
  <c r="N108" i="12" s="1"/>
  <c r="O108" i="12" s="1"/>
  <c r="B158" i="12"/>
  <c r="N158" i="12" s="1"/>
  <c r="O158" i="12" s="1"/>
  <c r="B180" i="12"/>
  <c r="N180" i="12" s="1"/>
  <c r="B118" i="12"/>
  <c r="N118" i="12" s="1"/>
  <c r="O118" i="12" s="1"/>
  <c r="B116" i="12"/>
  <c r="N116" i="12" s="1"/>
  <c r="O116" i="12" s="1"/>
  <c r="B130" i="12"/>
  <c r="N130" i="12" s="1"/>
  <c r="O130" i="12" s="1"/>
  <c r="B95" i="12"/>
  <c r="N95" i="12" s="1"/>
  <c r="O95" i="12" s="1"/>
  <c r="B113" i="12"/>
  <c r="N113" i="12" s="1"/>
  <c r="O113" i="12" s="1"/>
  <c r="B100" i="12"/>
  <c r="N100" i="12" s="1"/>
  <c r="O100" i="12" s="1"/>
  <c r="B187" i="12"/>
  <c r="N187" i="12" s="1"/>
  <c r="B103" i="12"/>
  <c r="N103" i="12" s="1"/>
  <c r="O103" i="12" s="1"/>
  <c r="B89" i="12"/>
  <c r="N89" i="12" s="1"/>
  <c r="O89" i="12" s="1"/>
  <c r="B193" i="12"/>
  <c r="N193" i="12" s="1"/>
  <c r="B165" i="12"/>
  <c r="N165" i="12" s="1"/>
  <c r="O165" i="12" s="1"/>
  <c r="B131" i="12"/>
  <c r="N131" i="12" s="1"/>
  <c r="O131" i="12" s="1"/>
  <c r="B149" i="12"/>
  <c r="N149" i="12" s="1"/>
  <c r="O149" i="12" s="1"/>
  <c r="B178" i="12"/>
  <c r="N178" i="12" s="1"/>
  <c r="B154" i="12"/>
  <c r="N154" i="12" s="1"/>
  <c r="O154" i="12" s="1"/>
  <c r="B157" i="12"/>
  <c r="N157" i="12" s="1"/>
  <c r="O157" i="12" s="1"/>
  <c r="B101" i="12"/>
  <c r="N101" i="12" s="1"/>
  <c r="O101" i="12" s="1"/>
  <c r="B93" i="12"/>
  <c r="N93" i="12" s="1"/>
  <c r="O93" i="12" s="1"/>
  <c r="B185" i="12"/>
  <c r="N185" i="12" s="1"/>
  <c r="B91" i="12"/>
  <c r="N91" i="12" s="1"/>
  <c r="O91" i="12" s="1"/>
  <c r="B120" i="12"/>
  <c r="N120" i="12" s="1"/>
  <c r="O120" i="12" s="1"/>
  <c r="B122" i="12"/>
  <c r="N122" i="12" s="1"/>
  <c r="O122" i="12" s="1"/>
  <c r="B176" i="12"/>
  <c r="N176" i="12" s="1"/>
  <c r="B111" i="12"/>
  <c r="N111" i="12" s="1"/>
  <c r="O111" i="12" s="1"/>
  <c r="B90" i="12"/>
  <c r="N90" i="12" s="1"/>
  <c r="O90" i="12" s="1"/>
  <c r="B155" i="12"/>
  <c r="N155" i="12" s="1"/>
  <c r="O155" i="12" s="1"/>
  <c r="B183" i="12"/>
  <c r="N183" i="12" s="1"/>
  <c r="B139" i="12"/>
  <c r="N139" i="12" s="1"/>
  <c r="O139" i="12" s="1"/>
  <c r="B4" i="5"/>
  <c r="B34" i="12"/>
  <c r="N34" i="12" s="1"/>
  <c r="D206" i="15"/>
  <c r="D351" i="15"/>
  <c r="D391" i="15"/>
  <c r="D415" i="15"/>
  <c r="B45" i="15"/>
  <c r="B27" i="13"/>
  <c r="C27" i="13" s="1"/>
  <c r="D27" i="13" s="1"/>
  <c r="G27" i="13" s="1"/>
  <c r="B35" i="5"/>
  <c r="B27" i="5"/>
  <c r="B19" i="5"/>
  <c r="B11" i="5"/>
  <c r="B35" i="13"/>
  <c r="C35" i="13" s="1"/>
  <c r="D35" i="13" s="1"/>
  <c r="G35" i="13" s="1"/>
  <c r="B19" i="13"/>
  <c r="C19" i="13" s="1"/>
  <c r="D19" i="13" s="1"/>
  <c r="G19" i="13" s="1"/>
  <c r="B11" i="13"/>
  <c r="C11" i="13" s="1"/>
  <c r="D11" i="13" s="1"/>
  <c r="G11" i="13" s="1"/>
  <c r="B28" i="12"/>
  <c r="N28" i="12" s="1"/>
  <c r="B5" i="12"/>
  <c r="N5" i="12" s="1"/>
  <c r="B11" i="12"/>
  <c r="N11" i="12" s="1"/>
  <c r="B4" i="13"/>
  <c r="C4" i="13" s="1"/>
  <c r="D4" i="13" s="1"/>
  <c r="G4" i="13" s="1"/>
  <c r="B40" i="12"/>
  <c r="N40" i="12" s="1"/>
  <c r="B23" i="12"/>
  <c r="N23" i="12" s="1"/>
  <c r="B17" i="12"/>
  <c r="N17" i="12" s="1"/>
  <c r="B3" i="12"/>
  <c r="B18" i="17"/>
  <c r="C18" i="17" s="1"/>
  <c r="D18" i="17" s="1"/>
  <c r="P18" i="17" s="1"/>
  <c r="B34" i="17"/>
  <c r="C34" i="17" s="1"/>
  <c r="D34" i="17" s="1"/>
  <c r="P34" i="17" s="1"/>
  <c r="B31" i="16"/>
  <c r="C31" i="16" s="1"/>
  <c r="O31" i="16" s="1"/>
  <c r="B36" i="16"/>
  <c r="C36" i="16" s="1"/>
  <c r="O36" i="16" s="1"/>
  <c r="B20" i="16"/>
  <c r="C20" i="16" s="1"/>
  <c r="O20" i="16" s="1"/>
  <c r="B34" i="16"/>
  <c r="C34" i="16" s="1"/>
  <c r="O34" i="16" s="1"/>
  <c r="B3" i="16"/>
  <c r="C3" i="16" s="1"/>
  <c r="B42" i="5"/>
  <c r="B34" i="5"/>
  <c r="B26" i="5"/>
  <c r="B18" i="5"/>
  <c r="B10" i="5"/>
  <c r="B11" i="16"/>
  <c r="C11" i="16" s="1"/>
  <c r="O11" i="16" s="1"/>
  <c r="B26" i="16"/>
  <c r="C26" i="16" s="1"/>
  <c r="O26" i="16" s="1"/>
  <c r="B39" i="12"/>
  <c r="N39" i="12" s="1"/>
  <c r="B22" i="12"/>
  <c r="N22" i="12" s="1"/>
  <c r="B16" i="12"/>
  <c r="N16" i="12" s="1"/>
  <c r="B10" i="12"/>
  <c r="N10" i="12" s="1"/>
  <c r="B4" i="12"/>
  <c r="N4" i="12" s="1"/>
  <c r="B42" i="13"/>
  <c r="C42" i="13" s="1"/>
  <c r="D42" i="13" s="1"/>
  <c r="G42" i="13" s="1"/>
  <c r="B34" i="13"/>
  <c r="C34" i="13" s="1"/>
  <c r="D34" i="13" s="1"/>
  <c r="G34" i="13" s="1"/>
  <c r="B26" i="13"/>
  <c r="C26" i="13" s="1"/>
  <c r="D26" i="13" s="1"/>
  <c r="G26" i="13" s="1"/>
  <c r="B18" i="13"/>
  <c r="C18" i="13" s="1"/>
  <c r="D18" i="13" s="1"/>
  <c r="G18" i="13" s="1"/>
  <c r="B10" i="13"/>
  <c r="C10" i="13" s="1"/>
  <c r="D10" i="13" s="1"/>
  <c r="G10" i="13" s="1"/>
  <c r="B27" i="17"/>
  <c r="C27" i="17" s="1"/>
  <c r="D27" i="17" s="1"/>
  <c r="P27" i="17" s="1"/>
  <c r="B41" i="5"/>
  <c r="B33" i="5"/>
  <c r="B25" i="5"/>
  <c r="B17" i="5"/>
  <c r="B9" i="5"/>
  <c r="B4" i="16"/>
  <c r="B33" i="12"/>
  <c r="N33" i="12" s="1"/>
  <c r="B27" i="12"/>
  <c r="N27" i="12" s="1"/>
  <c r="B21" i="12"/>
  <c r="N21" i="12" s="1"/>
  <c r="B15" i="12"/>
  <c r="N15" i="12" s="1"/>
  <c r="B41" i="13"/>
  <c r="C41" i="13" s="1"/>
  <c r="D41" i="13" s="1"/>
  <c r="G41" i="13" s="1"/>
  <c r="B33" i="13"/>
  <c r="C33" i="13" s="1"/>
  <c r="D33" i="13" s="1"/>
  <c r="G33" i="13" s="1"/>
  <c r="B25" i="13"/>
  <c r="C25" i="13" s="1"/>
  <c r="D25" i="13" s="1"/>
  <c r="G25" i="13" s="1"/>
  <c r="B17" i="13"/>
  <c r="C17" i="13" s="1"/>
  <c r="D17" i="13" s="1"/>
  <c r="G17" i="13" s="1"/>
  <c r="B9" i="13"/>
  <c r="C9" i="13" s="1"/>
  <c r="D9" i="13" s="1"/>
  <c r="G9" i="13" s="1"/>
  <c r="B40" i="5"/>
  <c r="B32" i="5"/>
  <c r="B24" i="5"/>
  <c r="B16" i="5"/>
  <c r="B8" i="5"/>
  <c r="B5" i="16"/>
  <c r="C5" i="16" s="1"/>
  <c r="O5" i="16" s="1"/>
  <c r="B13" i="16"/>
  <c r="C13" i="16" s="1"/>
  <c r="O13" i="16" s="1"/>
  <c r="B28" i="16"/>
  <c r="C28" i="16" s="1"/>
  <c r="O28" i="16" s="1"/>
  <c r="B38" i="12"/>
  <c r="N38" i="12" s="1"/>
  <c r="B32" i="12"/>
  <c r="N32" i="12" s="1"/>
  <c r="B26" i="12"/>
  <c r="N26" i="12" s="1"/>
  <c r="B20" i="12"/>
  <c r="N20" i="12" s="1"/>
  <c r="B9" i="12"/>
  <c r="N9" i="12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B39" i="5"/>
  <c r="B31" i="5"/>
  <c r="B23" i="5"/>
  <c r="B15" i="5"/>
  <c r="B7" i="5"/>
  <c r="B6" i="16"/>
  <c r="C6" i="16" s="1"/>
  <c r="O6" i="16" s="1"/>
  <c r="B21" i="16"/>
  <c r="C21" i="16" s="1"/>
  <c r="O21" i="16" s="1"/>
  <c r="B37" i="12"/>
  <c r="N37" i="12" s="1"/>
  <c r="B31" i="12"/>
  <c r="N31" i="12" s="1"/>
  <c r="B14" i="12"/>
  <c r="N14" i="12" s="1"/>
  <c r="B8" i="12"/>
  <c r="N8" i="12" s="1"/>
  <c r="B39" i="13"/>
  <c r="C39" i="13" s="1"/>
  <c r="D39" i="13" s="1"/>
  <c r="G39" i="13" s="1"/>
  <c r="B31" i="13"/>
  <c r="C31" i="13" s="1"/>
  <c r="D31" i="13" s="1"/>
  <c r="G31" i="13" s="1"/>
  <c r="B23" i="13"/>
  <c r="C23" i="13" s="1"/>
  <c r="D23" i="13" s="1"/>
  <c r="G23" i="13" s="1"/>
  <c r="B15" i="13"/>
  <c r="C15" i="13" s="1"/>
  <c r="D15" i="13" s="1"/>
  <c r="G15" i="13" s="1"/>
  <c r="B7" i="13"/>
  <c r="C7" i="13" s="1"/>
  <c r="D7" i="13" s="1"/>
  <c r="G7" i="13" s="1"/>
  <c r="B30" i="17"/>
  <c r="B38" i="5"/>
  <c r="B30" i="5"/>
  <c r="B22" i="5"/>
  <c r="B14" i="5"/>
  <c r="B6" i="5"/>
  <c r="B7" i="16"/>
  <c r="C7" i="16" s="1"/>
  <c r="O7" i="16" s="1"/>
  <c r="B22" i="16"/>
  <c r="C22" i="16" s="1"/>
  <c r="O22" i="16" s="1"/>
  <c r="B42" i="12"/>
  <c r="N42" i="12" s="1"/>
  <c r="B36" i="12"/>
  <c r="N36" i="12" s="1"/>
  <c r="B25" i="12"/>
  <c r="N25" i="12" s="1"/>
  <c r="B19" i="12"/>
  <c r="N19" i="12" s="1"/>
  <c r="B13" i="12"/>
  <c r="N13" i="12" s="1"/>
  <c r="B7" i="12"/>
  <c r="N7" i="12" s="1"/>
  <c r="B38" i="13"/>
  <c r="C38" i="13" s="1"/>
  <c r="D38" i="13" s="1"/>
  <c r="G38" i="13" s="1"/>
  <c r="B30" i="13"/>
  <c r="C30" i="13" s="1"/>
  <c r="D30" i="13" s="1"/>
  <c r="G30" i="13" s="1"/>
  <c r="B22" i="13"/>
  <c r="C22" i="13" s="1"/>
  <c r="D22" i="13" s="1"/>
  <c r="G22" i="13" s="1"/>
  <c r="B14" i="13"/>
  <c r="C14" i="13" s="1"/>
  <c r="D14" i="13" s="1"/>
  <c r="G14" i="13" s="1"/>
  <c r="B6" i="13"/>
  <c r="C6" i="13" s="1"/>
  <c r="D6" i="13" s="1"/>
  <c r="G6" i="13" s="1"/>
  <c r="B3" i="5"/>
  <c r="B37" i="5"/>
  <c r="B29" i="5"/>
  <c r="B21" i="5"/>
  <c r="B13" i="5"/>
  <c r="B5" i="5"/>
  <c r="B16" i="16"/>
  <c r="C16" i="16" s="1"/>
  <c r="O16" i="16" s="1"/>
  <c r="B30" i="12"/>
  <c r="N30" i="12" s="1"/>
  <c r="B24" i="12"/>
  <c r="N24" i="12" s="1"/>
  <c r="B18" i="12"/>
  <c r="N18" i="12" s="1"/>
  <c r="B12" i="12"/>
  <c r="N12" i="12" s="1"/>
  <c r="B37" i="13"/>
  <c r="C37" i="13" s="1"/>
  <c r="D37" i="13" s="1"/>
  <c r="G37" i="13" s="1"/>
  <c r="B29" i="13"/>
  <c r="C29" i="13" s="1"/>
  <c r="D29" i="13" s="1"/>
  <c r="G29" i="13" s="1"/>
  <c r="B21" i="13"/>
  <c r="C21" i="13" s="1"/>
  <c r="D21" i="13" s="1"/>
  <c r="G21" i="13" s="1"/>
  <c r="B13" i="13"/>
  <c r="C13" i="13" s="1"/>
  <c r="D13" i="13" s="1"/>
  <c r="G13" i="13" s="1"/>
  <c r="B5" i="13"/>
  <c r="C5" i="13" s="1"/>
  <c r="D5" i="13" s="1"/>
  <c r="G5" i="13" s="1"/>
  <c r="B36" i="5"/>
  <c r="B28" i="5"/>
  <c r="B20" i="5"/>
  <c r="B12" i="5"/>
  <c r="B9" i="16"/>
  <c r="C9" i="16" s="1"/>
  <c r="O9" i="16" s="1"/>
  <c r="B24" i="16"/>
  <c r="C24" i="16" s="1"/>
  <c r="O24" i="16" s="1"/>
  <c r="B41" i="12"/>
  <c r="N41" i="12" s="1"/>
  <c r="B35" i="12"/>
  <c r="N35" i="12" s="1"/>
  <c r="B29" i="12"/>
  <c r="N29" i="12" s="1"/>
  <c r="B6" i="12"/>
  <c r="N6" i="12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71" i="2"/>
  <c r="B63" i="2"/>
  <c r="B68" i="2"/>
  <c r="B60" i="2"/>
  <c r="B52" i="2"/>
  <c r="B44" i="2"/>
  <c r="B36" i="2"/>
  <c r="B28" i="2"/>
  <c r="B20" i="2"/>
  <c r="B12" i="2"/>
  <c r="B4" i="2"/>
  <c r="B65" i="2"/>
  <c r="B57" i="2"/>
  <c r="B49" i="2"/>
  <c r="B41" i="2"/>
  <c r="B33" i="2"/>
  <c r="B25" i="2"/>
  <c r="B17" i="2"/>
  <c r="B9" i="2"/>
  <c r="D344" i="15"/>
  <c r="D352" i="15"/>
  <c r="B67" i="2"/>
  <c r="B59" i="2"/>
  <c r="B51" i="2"/>
  <c r="B43" i="2"/>
  <c r="B35" i="2"/>
  <c r="B27" i="2"/>
  <c r="B19" i="2"/>
  <c r="B11" i="2"/>
  <c r="D369" i="15"/>
  <c r="D385" i="15"/>
  <c r="B66" i="2"/>
  <c r="B58" i="2"/>
  <c r="B50" i="2"/>
  <c r="B42" i="2"/>
  <c r="B34" i="2"/>
  <c r="B26" i="2"/>
  <c r="B18" i="2"/>
  <c r="B10" i="2"/>
  <c r="D183" i="15"/>
  <c r="D149" i="15"/>
  <c r="D195" i="15"/>
  <c r="B64" i="2"/>
  <c r="B56" i="2"/>
  <c r="B48" i="2"/>
  <c r="B40" i="2"/>
  <c r="B32" i="2"/>
  <c r="B24" i="2"/>
  <c r="B16" i="2"/>
  <c r="B8" i="2"/>
  <c r="D43" i="15"/>
  <c r="D196" i="15"/>
  <c r="B55" i="2"/>
  <c r="B47" i="2"/>
  <c r="B39" i="2"/>
  <c r="B31" i="2"/>
  <c r="B23" i="2"/>
  <c r="B15" i="2"/>
  <c r="B7" i="2"/>
  <c r="D150" i="15"/>
  <c r="D189" i="15"/>
  <c r="D240" i="15"/>
  <c r="D341" i="15"/>
  <c r="D381" i="15"/>
  <c r="B70" i="2"/>
  <c r="B62" i="2"/>
  <c r="B54" i="2"/>
  <c r="B46" i="2"/>
  <c r="B38" i="2"/>
  <c r="B30" i="2"/>
  <c r="B22" i="2"/>
  <c r="B14" i="2"/>
  <c r="B6" i="2"/>
  <c r="D156" i="15"/>
  <c r="D350" i="15"/>
  <c r="D382" i="15"/>
  <c r="D398" i="15"/>
  <c r="D406" i="15"/>
  <c r="D414" i="15"/>
  <c r="B69" i="2"/>
  <c r="B61" i="2"/>
  <c r="B53" i="2"/>
  <c r="B45" i="2"/>
  <c r="B37" i="2"/>
  <c r="B29" i="2"/>
  <c r="B21" i="2"/>
  <c r="B13" i="2"/>
  <c r="B5" i="2"/>
  <c r="B42" i="17"/>
  <c r="B24" i="17"/>
  <c r="B40" i="17"/>
  <c r="B10" i="17"/>
  <c r="B12" i="17"/>
  <c r="B14" i="17"/>
  <c r="B7" i="17"/>
  <c r="B21" i="17"/>
  <c r="B13" i="17"/>
  <c r="B5" i="17"/>
  <c r="B16" i="17"/>
  <c r="B39" i="17"/>
  <c r="B15" i="17"/>
  <c r="B25" i="17"/>
  <c r="B28" i="17"/>
  <c r="B31" i="17"/>
  <c r="B38" i="17"/>
  <c r="B3" i="17"/>
  <c r="C3" i="17" s="1"/>
  <c r="D3" i="17" s="1"/>
  <c r="B4" i="17"/>
  <c r="C4" i="17" s="1"/>
  <c r="D4" i="17" s="1"/>
  <c r="B6" i="17"/>
  <c r="B9" i="17"/>
  <c r="B17" i="17"/>
  <c r="B19" i="17"/>
  <c r="B22" i="17"/>
  <c r="B26" i="17"/>
  <c r="B29" i="17"/>
  <c r="B32" i="17"/>
  <c r="B35" i="17"/>
  <c r="B36" i="17"/>
  <c r="B8" i="17"/>
  <c r="B11" i="17"/>
  <c r="B20" i="17"/>
  <c r="B23" i="17"/>
  <c r="B33" i="17"/>
  <c r="B37" i="17"/>
  <c r="B41" i="17"/>
  <c r="B18" i="16"/>
  <c r="C18" i="16" s="1"/>
  <c r="O18" i="16" s="1"/>
  <c r="B35" i="16"/>
  <c r="C35" i="16" s="1"/>
  <c r="O35" i="16" s="1"/>
  <c r="B12" i="16"/>
  <c r="C12" i="16" s="1"/>
  <c r="O12" i="16" s="1"/>
  <c r="B25" i="16"/>
  <c r="C25" i="16" s="1"/>
  <c r="O25" i="16" s="1"/>
  <c r="B15" i="16"/>
  <c r="B17" i="16"/>
  <c r="C17" i="16" s="1"/>
  <c r="O17" i="16" s="1"/>
  <c r="B32" i="16"/>
  <c r="C32" i="16" s="1"/>
  <c r="O32" i="16" s="1"/>
  <c r="B29" i="16"/>
  <c r="C29" i="16" s="1"/>
  <c r="O29" i="16" s="1"/>
  <c r="B10" i="16"/>
  <c r="C10" i="16" s="1"/>
  <c r="O10" i="16" s="1"/>
  <c r="B33" i="16"/>
  <c r="C33" i="16" s="1"/>
  <c r="O33" i="16" s="1"/>
  <c r="B14" i="16"/>
  <c r="C14" i="16" s="1"/>
  <c r="O14" i="16" s="1"/>
  <c r="B30" i="16"/>
  <c r="C30" i="16" s="1"/>
  <c r="O30" i="16" s="1"/>
  <c r="B41" i="16"/>
  <c r="C41" i="16" s="1"/>
  <c r="O41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8" i="16"/>
  <c r="B39" i="16"/>
  <c r="C39" i="16" s="1"/>
  <c r="O39" i="16" s="1"/>
  <c r="B40" i="16"/>
  <c r="C40" i="16" s="1"/>
  <c r="O40" i="16" s="1"/>
  <c r="B37" i="16"/>
  <c r="C37" i="16" s="1"/>
  <c r="O37" i="16" s="1"/>
  <c r="D45" i="15"/>
  <c r="D61" i="15"/>
  <c r="D188" i="15"/>
  <c r="D333" i="15"/>
  <c r="D356" i="15"/>
  <c r="D362" i="15"/>
  <c r="D386" i="15"/>
  <c r="D399" i="15"/>
  <c r="D407" i="15"/>
  <c r="D157" i="15"/>
  <c r="D321" i="15"/>
  <c r="D329" i="15"/>
  <c r="D337" i="15"/>
  <c r="D342" i="15"/>
  <c r="D355" i="15"/>
  <c r="D363" i="15"/>
  <c r="D379" i="15"/>
  <c r="D387" i="15"/>
  <c r="D392" i="15"/>
  <c r="D400" i="15"/>
  <c r="D408" i="15"/>
  <c r="D416" i="15"/>
  <c r="D53" i="15"/>
  <c r="D52" i="15"/>
  <c r="D59" i="15"/>
  <c r="D66" i="15"/>
  <c r="D264" i="15"/>
  <c r="D330" i="15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D402" i="15"/>
  <c r="D418" i="15"/>
  <c r="D109" i="15"/>
  <c r="D191" i="15"/>
  <c r="D252" i="15"/>
  <c r="D268" i="15"/>
  <c r="D319" i="15"/>
  <c r="D332" i="15"/>
  <c r="D340" i="15"/>
  <c r="E341" i="15" s="1"/>
  <c r="D354" i="15"/>
  <c r="D366" i="15"/>
  <c r="D374" i="15"/>
  <c r="D395" i="15"/>
  <c r="D419" i="15"/>
  <c r="D349" i="15"/>
  <c r="D205" i="15"/>
  <c r="D301" i="15"/>
  <c r="D317" i="15"/>
  <c r="D345" i="15"/>
  <c r="D348" i="15"/>
  <c r="D353" i="15"/>
  <c r="D367" i="15"/>
  <c r="D383" i="15"/>
  <c r="D389" i="15"/>
  <c r="D396" i="15"/>
  <c r="D412" i="15"/>
  <c r="D420" i="15"/>
  <c r="D90" i="15"/>
  <c r="D154" i="15"/>
  <c r="D334" i="15"/>
  <c r="D376" i="15"/>
  <c r="D384" i="15"/>
  <c r="D388" i="15"/>
  <c r="D397" i="15"/>
  <c r="D405" i="15"/>
  <c r="D413" i="15"/>
  <c r="D70" i="15"/>
  <c r="D326" i="15"/>
  <c r="D359" i="15"/>
  <c r="D370" i="15"/>
  <c r="E370" i="15" s="1"/>
  <c r="D377" i="15"/>
  <c r="D403" i="15"/>
  <c r="D410" i="15"/>
  <c r="D35" i="15"/>
  <c r="D47" i="15"/>
  <c r="D82" i="15"/>
  <c r="D85" i="15"/>
  <c r="D106" i="15"/>
  <c r="D123" i="15"/>
  <c r="D190" i="15"/>
  <c r="D253" i="15"/>
  <c r="D286" i="15"/>
  <c r="D323" i="15"/>
  <c r="D312" i="15"/>
  <c r="D338" i="15"/>
  <c r="D371" i="15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D360" i="15"/>
  <c r="D368" i="15"/>
  <c r="D375" i="15"/>
  <c r="D393" i="15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D62" i="15"/>
  <c r="D325" i="15"/>
  <c r="D328" i="15"/>
  <c r="D336" i="15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E228" i="15" s="1"/>
  <c r="D236" i="15"/>
  <c r="D251" i="15"/>
  <c r="D265" i="15"/>
  <c r="E265" i="15" s="1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E252" i="15"/>
  <c r="D267" i="15"/>
  <c r="D266" i="15"/>
  <c r="D278" i="15"/>
  <c r="D288" i="15"/>
  <c r="D223" i="15"/>
  <c r="D231" i="15"/>
  <c r="D246" i="15"/>
  <c r="D269" i="15"/>
  <c r="E270" i="15" s="1"/>
  <c r="D274" i="15"/>
  <c r="D277" i="15"/>
  <c r="D279" i="15"/>
  <c r="D276" i="15"/>
  <c r="D287" i="15"/>
  <c r="D302" i="15"/>
  <c r="E351" i="15"/>
  <c r="D194" i="15"/>
  <c r="D202" i="15"/>
  <c r="D210" i="15"/>
  <c r="D249" i="15"/>
  <c r="D285" i="15"/>
  <c r="D290" i="15"/>
  <c r="D293" i="15"/>
  <c r="D295" i="15"/>
  <c r="D292" i="15"/>
  <c r="D318" i="15"/>
  <c r="D257" i="15"/>
  <c r="D273" i="15"/>
  <c r="D289" i="15"/>
  <c r="D305" i="15"/>
  <c r="E340" i="15"/>
  <c r="E352" i="15"/>
  <c r="E253" i="15" l="1"/>
  <c r="E330" i="15"/>
  <c r="E364" i="15"/>
  <c r="E206" i="15"/>
  <c r="E336" i="15"/>
  <c r="E400" i="15"/>
  <c r="E196" i="15"/>
  <c r="E360" i="15"/>
  <c r="E399" i="15"/>
  <c r="E371" i="15"/>
  <c r="E271" i="15"/>
  <c r="E56" i="15"/>
  <c r="E381" i="15"/>
  <c r="E367" i="15"/>
  <c r="E333" i="15"/>
  <c r="E349" i="15"/>
  <c r="E348" i="15"/>
  <c r="E402" i="15"/>
  <c r="E362" i="15"/>
  <c r="E377" i="15"/>
  <c r="E322" i="15"/>
  <c r="E409" i="15"/>
  <c r="E48" i="15"/>
  <c r="E407" i="15"/>
  <c r="E363" i="15"/>
  <c r="E406" i="15"/>
  <c r="E386" i="15"/>
  <c r="C74" i="5"/>
  <c r="D74" i="5" s="1"/>
  <c r="P74" i="5" s="1"/>
  <c r="C78" i="5"/>
  <c r="D78" i="5" s="1"/>
  <c r="P78" i="5" s="1"/>
  <c r="C93" i="5"/>
  <c r="D93" i="5" s="1"/>
  <c r="P93" i="5" s="1"/>
  <c r="C101" i="5"/>
  <c r="D101" i="5" s="1"/>
  <c r="P101" i="5" s="1"/>
  <c r="C72" i="5"/>
  <c r="D72" i="5" s="1"/>
  <c r="P72" i="5" s="1"/>
  <c r="C90" i="5"/>
  <c r="D90" i="5" s="1"/>
  <c r="P90" i="5" s="1"/>
  <c r="C77" i="5"/>
  <c r="D77" i="5" s="1"/>
  <c r="P77" i="5" s="1"/>
  <c r="C110" i="5"/>
  <c r="D110" i="5" s="1"/>
  <c r="P110" i="5" s="1"/>
  <c r="C109" i="5"/>
  <c r="D109" i="5" s="1"/>
  <c r="P109" i="5" s="1"/>
  <c r="C86" i="5"/>
  <c r="D86" i="5" s="1"/>
  <c r="P86" i="5" s="1"/>
  <c r="O189" i="12"/>
  <c r="O184" i="12"/>
  <c r="O192" i="12"/>
  <c r="O183" i="12"/>
  <c r="O185" i="12"/>
  <c r="O186" i="12"/>
  <c r="O179" i="12"/>
  <c r="O188" i="12"/>
  <c r="O193" i="12"/>
  <c r="O190" i="12"/>
  <c r="O182" i="12"/>
  <c r="O181" i="12"/>
  <c r="O180" i="12"/>
  <c r="O177" i="12"/>
  <c r="O176" i="12"/>
  <c r="O187" i="12"/>
  <c r="O191" i="12"/>
  <c r="O178" i="12"/>
  <c r="O194" i="12"/>
  <c r="E357" i="15"/>
  <c r="E353" i="15"/>
  <c r="E106" i="15"/>
  <c r="E403" i="15"/>
  <c r="E366" i="15"/>
  <c r="E264" i="15"/>
  <c r="E392" i="15"/>
  <c r="E372" i="15"/>
  <c r="E418" i="15"/>
  <c r="E416" i="15"/>
  <c r="E393" i="15"/>
  <c r="E337" i="15"/>
  <c r="E384" i="15"/>
  <c r="E373" i="15"/>
  <c r="E183" i="15"/>
  <c r="E391" i="15"/>
  <c r="E342" i="15"/>
  <c r="E390" i="15"/>
  <c r="E332" i="15"/>
  <c r="E40" i="15"/>
  <c r="E414" i="15"/>
  <c r="E344" i="15"/>
  <c r="E42" i="15"/>
  <c r="E397" i="15"/>
  <c r="E412" i="15"/>
  <c r="E286" i="15"/>
  <c r="E90" i="15"/>
  <c r="E54" i="15"/>
  <c r="A43" i="17"/>
  <c r="B43" i="17" s="1"/>
  <c r="C43" i="17" s="1"/>
  <c r="D43" i="17" s="1"/>
  <c r="P43" i="17" s="1"/>
  <c r="A43" i="13"/>
  <c r="B43" i="13" s="1"/>
  <c r="C43" i="13" s="1"/>
  <c r="D43" i="13" s="1"/>
  <c r="G43" i="13" s="1"/>
  <c r="A43" i="12"/>
  <c r="B43" i="12" s="1"/>
  <c r="N43" i="12" s="1"/>
  <c r="A43" i="16"/>
  <c r="B43" i="16" s="1"/>
  <c r="C43" i="16" s="1"/>
  <c r="O43" i="16" s="1"/>
  <c r="A43" i="5"/>
  <c r="B43" i="5" s="1"/>
  <c r="E374" i="15"/>
  <c r="E51" i="15"/>
  <c r="E43" i="15"/>
  <c r="E44" i="15"/>
  <c r="E43" i="17"/>
  <c r="E331" i="15"/>
  <c r="E191" i="15"/>
  <c r="E334" i="15"/>
  <c r="E157" i="15"/>
  <c r="A44" i="17"/>
  <c r="B44" i="17" s="1"/>
  <c r="C44" i="17" s="1"/>
  <c r="D44" i="17" s="1"/>
  <c r="P44" i="17" s="1"/>
  <c r="A44" i="12"/>
  <c r="B44" i="12" s="1"/>
  <c r="N44" i="12" s="1"/>
  <c r="A44" i="16"/>
  <c r="B44" i="16" s="1"/>
  <c r="C44" i="16" s="1"/>
  <c r="O44" i="16" s="1"/>
  <c r="A44" i="13"/>
  <c r="B44" i="13" s="1"/>
  <c r="C44" i="13" s="1"/>
  <c r="D44" i="13" s="1"/>
  <c r="G44" i="13" s="1"/>
  <c r="A44" i="5"/>
  <c r="B44" i="5" s="1"/>
  <c r="E47" i="15"/>
  <c r="E401" i="15"/>
  <c r="E109" i="15"/>
  <c r="E150" i="15"/>
  <c r="A45" i="17"/>
  <c r="B45" i="17" s="1"/>
  <c r="C45" i="17" s="1"/>
  <c r="D45" i="17" s="1"/>
  <c r="P45" i="17" s="1"/>
  <c r="A45" i="12"/>
  <c r="B45" i="12" s="1"/>
  <c r="N45" i="12" s="1"/>
  <c r="A45" i="16"/>
  <c r="B45" i="16" s="1"/>
  <c r="C45" i="16" s="1"/>
  <c r="A45" i="13"/>
  <c r="B45" i="13" s="1"/>
  <c r="C45" i="13" s="1"/>
  <c r="D45" i="13" s="1"/>
  <c r="G45" i="13" s="1"/>
  <c r="A45" i="5"/>
  <c r="B45" i="5" s="1"/>
  <c r="E49" i="15"/>
  <c r="E120" i="15"/>
  <c r="E421" i="15"/>
  <c r="E62" i="15"/>
  <c r="E112" i="15"/>
  <c r="E90" i="13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C41" i="17"/>
  <c r="D41" i="17" s="1"/>
  <c r="P41" i="17" s="1"/>
  <c r="C35" i="17"/>
  <c r="D35" i="17" s="1"/>
  <c r="P35" i="17" s="1"/>
  <c r="C6" i="17"/>
  <c r="D6" i="17" s="1"/>
  <c r="P6" i="17" s="1"/>
  <c r="C38" i="17"/>
  <c r="D38" i="17" s="1"/>
  <c r="P38" i="17" s="1"/>
  <c r="C5" i="17"/>
  <c r="D5" i="17" s="1"/>
  <c r="P5" i="17" s="1"/>
  <c r="C16" i="17"/>
  <c r="D16" i="17" s="1"/>
  <c r="P16" i="17" s="1"/>
  <c r="C37" i="17"/>
  <c r="D37" i="17" s="1"/>
  <c r="P37" i="17" s="1"/>
  <c r="C32" i="17"/>
  <c r="D32" i="17" s="1"/>
  <c r="P32" i="17" s="1"/>
  <c r="C31" i="17"/>
  <c r="D31" i="17" s="1"/>
  <c r="P31" i="17" s="1"/>
  <c r="C13" i="17"/>
  <c r="D13" i="17" s="1"/>
  <c r="P13" i="17" s="1"/>
  <c r="C40" i="17"/>
  <c r="D40" i="17" s="1"/>
  <c r="P40" i="17" s="1"/>
  <c r="C9" i="17"/>
  <c r="D9" i="17" s="1"/>
  <c r="P9" i="17" s="1"/>
  <c r="C33" i="17"/>
  <c r="D33" i="17" s="1"/>
  <c r="P33" i="17" s="1"/>
  <c r="C29" i="17"/>
  <c r="D29" i="17" s="1"/>
  <c r="P29" i="17" s="1"/>
  <c r="C28" i="17"/>
  <c r="D28" i="17" s="1"/>
  <c r="P28" i="17" s="1"/>
  <c r="C36" i="17"/>
  <c r="D36" i="17" s="1"/>
  <c r="P36" i="17" s="1"/>
  <c r="C23" i="17"/>
  <c r="D23" i="17" s="1"/>
  <c r="P23" i="17" s="1"/>
  <c r="C26" i="17"/>
  <c r="D26" i="17" s="1"/>
  <c r="P26" i="17" s="1"/>
  <c r="C25" i="17"/>
  <c r="D25" i="17" s="1"/>
  <c r="P25" i="17" s="1"/>
  <c r="C24" i="17"/>
  <c r="D24" i="17" s="1"/>
  <c r="P24" i="17" s="1"/>
  <c r="C30" i="17"/>
  <c r="D30" i="17" s="1"/>
  <c r="P30" i="17" s="1"/>
  <c r="C20" i="17"/>
  <c r="D20" i="17" s="1"/>
  <c r="P20" i="17" s="1"/>
  <c r="C22" i="17"/>
  <c r="D22" i="17" s="1"/>
  <c r="P22" i="17" s="1"/>
  <c r="C15" i="17"/>
  <c r="D15" i="17" s="1"/>
  <c r="P15" i="17" s="1"/>
  <c r="C21" i="17"/>
  <c r="D21" i="17" s="1"/>
  <c r="P21" i="17" s="1"/>
  <c r="C14" i="17"/>
  <c r="D14" i="17" s="1"/>
  <c r="P14" i="17" s="1"/>
  <c r="C4" i="16"/>
  <c r="O4" i="16" s="1"/>
  <c r="F4" i="16" s="1"/>
  <c r="C11" i="17"/>
  <c r="D11" i="17" s="1"/>
  <c r="P11" i="17" s="1"/>
  <c r="C19" i="17"/>
  <c r="D19" i="17" s="1"/>
  <c r="P19" i="17" s="1"/>
  <c r="C39" i="17"/>
  <c r="D39" i="17" s="1"/>
  <c r="P39" i="17" s="1"/>
  <c r="C7" i="17"/>
  <c r="D7" i="17" s="1"/>
  <c r="P7" i="17" s="1"/>
  <c r="C12" i="17"/>
  <c r="D12" i="17" s="1"/>
  <c r="P12" i="17" s="1"/>
  <c r="C8" i="17"/>
  <c r="D8" i="17" s="1"/>
  <c r="P8" i="17" s="1"/>
  <c r="C17" i="17"/>
  <c r="D17" i="17" s="1"/>
  <c r="P17" i="17" s="1"/>
  <c r="C10" i="17"/>
  <c r="D10" i="17" s="1"/>
  <c r="P10" i="17" s="1"/>
  <c r="C42" i="17"/>
  <c r="D42" i="17" s="1"/>
  <c r="P42" i="17" s="1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E23" i="13"/>
  <c r="E23" i="17"/>
  <c r="C23" i="12"/>
  <c r="D23" i="16"/>
  <c r="N16" i="17"/>
  <c r="N16" i="13"/>
  <c r="L16" i="12"/>
  <c r="M16" i="16"/>
  <c r="N16" i="5"/>
  <c r="L16" i="2"/>
  <c r="N12" i="17"/>
  <c r="N12" i="13"/>
  <c r="L12" i="12"/>
  <c r="M12" i="16"/>
  <c r="N12" i="5"/>
  <c r="L12" i="2"/>
  <c r="N9" i="13"/>
  <c r="N9" i="17"/>
  <c r="L9" i="12"/>
  <c r="N9" i="5"/>
  <c r="L9" i="2"/>
  <c r="M9" i="16"/>
  <c r="N27" i="17"/>
  <c r="N27" i="13"/>
  <c r="L27" i="12"/>
  <c r="M27" i="16"/>
  <c r="N27" i="5"/>
  <c r="L27" i="2"/>
  <c r="N5" i="13"/>
  <c r="N5" i="17"/>
  <c r="L5" i="12"/>
  <c r="M5" i="16"/>
  <c r="N5" i="5"/>
  <c r="L5" i="2"/>
  <c r="E56" i="17"/>
  <c r="E56" i="13"/>
  <c r="C56" i="12"/>
  <c r="D56" i="16"/>
  <c r="E53" i="17"/>
  <c r="E53" i="13"/>
  <c r="D53" i="16"/>
  <c r="C53" i="12"/>
  <c r="E81" i="13"/>
  <c r="E81" i="17"/>
  <c r="C81" i="12"/>
  <c r="D81" i="16"/>
  <c r="E57" i="17"/>
  <c r="E57" i="13"/>
  <c r="C57" i="12"/>
  <c r="D57" i="16"/>
  <c r="E368" i="15"/>
  <c r="E410" i="15"/>
  <c r="E31" i="17"/>
  <c r="E31" i="13"/>
  <c r="C31" i="12"/>
  <c r="D31" i="16"/>
  <c r="E20" i="13"/>
  <c r="E20" i="17"/>
  <c r="C20" i="12"/>
  <c r="D20" i="16"/>
  <c r="E22" i="13"/>
  <c r="E22" i="17"/>
  <c r="C22" i="12"/>
  <c r="D22" i="16"/>
  <c r="E71" i="17"/>
  <c r="E71" i="13"/>
  <c r="C71" i="12"/>
  <c r="D71" i="16"/>
  <c r="E46" i="17"/>
  <c r="E46" i="13"/>
  <c r="C46" i="12"/>
  <c r="D46" i="16"/>
  <c r="E52" i="15"/>
  <c r="N51" i="17" s="1"/>
  <c r="E45" i="17"/>
  <c r="E45" i="13"/>
  <c r="C45" i="12"/>
  <c r="D45" i="16"/>
  <c r="E58" i="17"/>
  <c r="E58" i="13"/>
  <c r="C58" i="12"/>
  <c r="D58" i="16"/>
  <c r="E57" i="15"/>
  <c r="E66" i="17"/>
  <c r="E66" i="13"/>
  <c r="D66" i="16"/>
  <c r="C66" i="12"/>
  <c r="E67" i="17"/>
  <c r="E67" i="13"/>
  <c r="C67" i="12"/>
  <c r="D67" i="16"/>
  <c r="E13" i="13"/>
  <c r="E13" i="17"/>
  <c r="C13" i="12"/>
  <c r="D13" i="16"/>
  <c r="E6" i="17"/>
  <c r="E6" i="13"/>
  <c r="C6" i="12"/>
  <c r="D6" i="16"/>
  <c r="E41" i="13"/>
  <c r="E41" i="17"/>
  <c r="C41" i="12"/>
  <c r="D41" i="16"/>
  <c r="N23" i="17"/>
  <c r="L23" i="12"/>
  <c r="N23" i="13"/>
  <c r="M23" i="16"/>
  <c r="N23" i="5"/>
  <c r="L23" i="2"/>
  <c r="E15" i="17"/>
  <c r="E15" i="13"/>
  <c r="C15" i="12"/>
  <c r="D15" i="16"/>
  <c r="N3" i="17"/>
  <c r="N3" i="13"/>
  <c r="L3" i="12"/>
  <c r="M3" i="16"/>
  <c r="N3" i="16" s="1"/>
  <c r="N3" i="5"/>
  <c r="L3" i="2"/>
  <c r="E17" i="13"/>
  <c r="E17" i="17"/>
  <c r="D17" i="16"/>
  <c r="C17" i="12"/>
  <c r="N10" i="17"/>
  <c r="L10" i="12"/>
  <c r="N10" i="13"/>
  <c r="M10" i="16"/>
  <c r="N10" i="5"/>
  <c r="L10" i="2"/>
  <c r="E70" i="17"/>
  <c r="E70" i="13"/>
  <c r="D70" i="16"/>
  <c r="C70" i="12"/>
  <c r="E365" i="15"/>
  <c r="E14" i="17"/>
  <c r="E14" i="13"/>
  <c r="C14" i="12"/>
  <c r="D14" i="16"/>
  <c r="E10" i="13"/>
  <c r="E10" i="17"/>
  <c r="C10" i="12"/>
  <c r="D10" i="16"/>
  <c r="E16" i="13"/>
  <c r="E16" i="17"/>
  <c r="C16" i="12"/>
  <c r="D16" i="16"/>
  <c r="N15" i="13"/>
  <c r="L15" i="12"/>
  <c r="N15" i="17"/>
  <c r="M15" i="16"/>
  <c r="N15" i="5"/>
  <c r="L15" i="2"/>
  <c r="E11" i="17"/>
  <c r="E11" i="13"/>
  <c r="C11" i="12"/>
  <c r="D11" i="16"/>
  <c r="E9" i="13"/>
  <c r="E9" i="17"/>
  <c r="C9" i="12"/>
  <c r="D9" i="16"/>
  <c r="E50" i="15"/>
  <c r="N4" i="17"/>
  <c r="N4" i="13"/>
  <c r="L4" i="12"/>
  <c r="N4" i="5"/>
  <c r="M4" i="16"/>
  <c r="L4" i="2"/>
  <c r="E359" i="15"/>
  <c r="E388" i="15"/>
  <c r="E343" i="15"/>
  <c r="E408" i="15"/>
  <c r="E51" i="17"/>
  <c r="E51" i="13"/>
  <c r="C51" i="12"/>
  <c r="D51" i="16"/>
  <c r="E4" i="13"/>
  <c r="E4" i="17"/>
  <c r="C4" i="12"/>
  <c r="E4" i="5"/>
  <c r="D4" i="16"/>
  <c r="D4" i="2"/>
  <c r="E394" i="15"/>
  <c r="N8" i="17"/>
  <c r="L8" i="12"/>
  <c r="N8" i="13"/>
  <c r="N8" i="5"/>
  <c r="L8" i="2"/>
  <c r="M8" i="16"/>
  <c r="E324" i="15"/>
  <c r="E69" i="17"/>
  <c r="E69" i="13"/>
  <c r="C69" i="12"/>
  <c r="D69" i="16"/>
  <c r="E12" i="13"/>
  <c r="E12" i="17"/>
  <c r="C12" i="12"/>
  <c r="D12" i="16"/>
  <c r="E19" i="17"/>
  <c r="E19" i="13"/>
  <c r="C19" i="12"/>
  <c r="D19" i="16"/>
  <c r="E84" i="13"/>
  <c r="E84" i="17"/>
  <c r="D84" i="16"/>
  <c r="N17" i="13"/>
  <c r="N17" i="17"/>
  <c r="L17" i="12"/>
  <c r="M17" i="16"/>
  <c r="N17" i="5"/>
  <c r="L17" i="2"/>
  <c r="E8" i="13"/>
  <c r="E8" i="17"/>
  <c r="C8" i="12"/>
  <c r="D8" i="16"/>
  <c r="E5" i="17"/>
  <c r="E5" i="13"/>
  <c r="C5" i="12"/>
  <c r="D5" i="16"/>
  <c r="E73" i="13"/>
  <c r="E73" i="17"/>
  <c r="D73" i="16"/>
  <c r="C73" i="12"/>
  <c r="E61" i="13"/>
  <c r="E61" i="17"/>
  <c r="C61" i="12"/>
  <c r="D61" i="16"/>
  <c r="E27" i="17"/>
  <c r="E27" i="13"/>
  <c r="C27" i="12"/>
  <c r="D27" i="16"/>
  <c r="P4" i="17"/>
  <c r="C8" i="16"/>
  <c r="C15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93" i="13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N71" i="5" s="1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91" i="13"/>
  <c r="E139" i="15"/>
  <c r="E100" i="13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99" i="13"/>
  <c r="E290" i="15"/>
  <c r="E274" i="15"/>
  <c r="E233" i="15"/>
  <c r="E281" i="15"/>
  <c r="E131" i="15"/>
  <c r="E92" i="13"/>
  <c r="E136" i="15"/>
  <c r="E97" i="13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87" i="13"/>
  <c r="E164" i="15"/>
  <c r="E128" i="15"/>
  <c r="E89" i="13"/>
  <c r="E98" i="13"/>
  <c r="E137" i="15"/>
  <c r="E235" i="15"/>
  <c r="E298" i="15"/>
  <c r="E193" i="15"/>
  <c r="E99" i="15"/>
  <c r="E174" i="15"/>
  <c r="E141" i="15"/>
  <c r="E102" i="13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95" i="13"/>
  <c r="E134" i="15"/>
  <c r="E229" i="15"/>
  <c r="E135" i="15"/>
  <c r="E96" i="13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101" i="13"/>
  <c r="E240" i="15"/>
  <c r="E103" i="13"/>
  <c r="E142" i="15"/>
  <c r="E306" i="15"/>
  <c r="E85" i="13"/>
  <c r="E124" i="15"/>
  <c r="E75" i="15"/>
  <c r="E86" i="15"/>
  <c r="E236" i="15"/>
  <c r="E71" i="15"/>
  <c r="N70" i="17" s="1"/>
  <c r="B47" i="15"/>
  <c r="E70" i="15"/>
  <c r="N69" i="17" s="1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88" i="13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M81" i="16" s="1"/>
  <c r="E284" i="15"/>
  <c r="E268" i="15"/>
  <c r="E95" i="15"/>
  <c r="E74" i="15"/>
  <c r="N73" i="17" s="1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M67" i="16" s="1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94" i="13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86" i="13"/>
  <c r="E105" i="15"/>
  <c r="M112" i="2" l="1"/>
  <c r="M116" i="2"/>
  <c r="M146" i="2"/>
  <c r="M150" i="2"/>
  <c r="M182" i="2"/>
  <c r="M189" i="2"/>
  <c r="M118" i="2"/>
  <c r="M130" i="2"/>
  <c r="M138" i="2"/>
  <c r="M162" i="2"/>
  <c r="M166" i="2"/>
  <c r="M168" i="2"/>
  <c r="M171" i="2"/>
  <c r="M174" i="2"/>
  <c r="M177" i="2"/>
  <c r="M185" i="2"/>
  <c r="M199" i="2"/>
  <c r="M201" i="2"/>
  <c r="M136" i="2"/>
  <c r="M183" i="2"/>
  <c r="M220" i="2"/>
  <c r="M222" i="2"/>
  <c r="M224" i="2"/>
  <c r="M228" i="2"/>
  <c r="M233" i="2"/>
  <c r="M239" i="2"/>
  <c r="M240" i="2"/>
  <c r="M243" i="2"/>
  <c r="M245" i="2"/>
  <c r="M246" i="2"/>
  <c r="M251" i="2"/>
  <c r="M231" i="2"/>
  <c r="M236" i="2"/>
  <c r="M237" i="2"/>
  <c r="M248" i="2"/>
  <c r="M241" i="2"/>
  <c r="M256" i="2"/>
  <c r="M288" i="2"/>
  <c r="M290" i="2"/>
  <c r="M227" i="2"/>
  <c r="M229" i="2"/>
  <c r="M230" i="2"/>
  <c r="M280" i="2"/>
  <c r="M282" i="2"/>
  <c r="M296" i="2"/>
  <c r="M215" i="2"/>
  <c r="M244" i="2"/>
  <c r="M254" i="2"/>
  <c r="M276" i="2"/>
  <c r="M250" i="2"/>
  <c r="M262" i="2"/>
  <c r="M264" i="2"/>
  <c r="M270" i="2"/>
  <c r="M272" i="2"/>
  <c r="M294" i="2"/>
  <c r="M268" i="2"/>
  <c r="N267" i="2"/>
  <c r="O267" i="2" s="1"/>
  <c r="M286" i="2"/>
  <c r="M292" i="2"/>
  <c r="M278" i="2"/>
  <c r="M260" i="2"/>
  <c r="M175" i="2"/>
  <c r="M259" i="2"/>
  <c r="M253" i="2"/>
  <c r="M225" i="2"/>
  <c r="M255" i="2"/>
  <c r="M197" i="2"/>
  <c r="M235" i="2"/>
  <c r="M257" i="2"/>
  <c r="M242" i="2"/>
  <c r="M203" i="2"/>
  <c r="M158" i="2"/>
  <c r="M176" i="2"/>
  <c r="M160" i="2"/>
  <c r="M211" i="2"/>
  <c r="M154" i="2"/>
  <c r="N270" i="2"/>
  <c r="O270" i="2" s="1"/>
  <c r="N222" i="2"/>
  <c r="O222" i="2" s="1"/>
  <c r="N294" i="2"/>
  <c r="O294" i="2" s="1"/>
  <c r="M152" i="2"/>
  <c r="M132" i="2"/>
  <c r="N219" i="2"/>
  <c r="O219" i="2" s="1"/>
  <c r="N260" i="2"/>
  <c r="O260" i="2" s="1"/>
  <c r="N224" i="2"/>
  <c r="O224" i="2" s="1"/>
  <c r="N199" i="2"/>
  <c r="O199" i="2" s="1"/>
  <c r="N241" i="2"/>
  <c r="O241" i="2" s="1"/>
  <c r="M180" i="2"/>
  <c r="N232" i="2"/>
  <c r="O232" i="2" s="1"/>
  <c r="M191" i="2"/>
  <c r="N211" i="2"/>
  <c r="O211" i="2" s="1"/>
  <c r="N187" i="2"/>
  <c r="O187" i="2" s="1"/>
  <c r="M271" i="2"/>
  <c r="M273" i="2"/>
  <c r="N217" i="2"/>
  <c r="O217" i="2" s="1"/>
  <c r="N129" i="2"/>
  <c r="O129" i="2" s="1"/>
  <c r="N276" i="2"/>
  <c r="O276" i="2" s="1"/>
  <c r="N280" i="2"/>
  <c r="O280" i="2" s="1"/>
  <c r="M155" i="2"/>
  <c r="N257" i="2"/>
  <c r="O257" i="2" s="1"/>
  <c r="M209" i="2"/>
  <c r="N285" i="2"/>
  <c r="O285" i="2" s="1"/>
  <c r="M284" i="2"/>
  <c r="N287" i="2"/>
  <c r="O287" i="2" s="1"/>
  <c r="N249" i="2"/>
  <c r="O249" i="2" s="1"/>
  <c r="N147" i="2"/>
  <c r="O147" i="2" s="1"/>
  <c r="M249" i="2"/>
  <c r="N253" i="2"/>
  <c r="O253" i="2" s="1"/>
  <c r="M223" i="2"/>
  <c r="N157" i="2"/>
  <c r="O157" i="2" s="1"/>
  <c r="M134" i="2"/>
  <c r="M156" i="2"/>
  <c r="M207" i="2"/>
  <c r="M144" i="2"/>
  <c r="N272" i="2"/>
  <c r="O272" i="2" s="1"/>
  <c r="N286" i="2"/>
  <c r="O286" i="2" s="1"/>
  <c r="M289" i="2"/>
  <c r="N239" i="2"/>
  <c r="O239" i="2" s="1"/>
  <c r="N268" i="2"/>
  <c r="O268" i="2" s="1"/>
  <c r="N160" i="2"/>
  <c r="O160" i="2" s="1"/>
  <c r="M281" i="2"/>
  <c r="N175" i="2"/>
  <c r="O175" i="2" s="1"/>
  <c r="M238" i="2"/>
  <c r="M217" i="2"/>
  <c r="M291" i="2"/>
  <c r="M283" i="2"/>
  <c r="N274" i="2"/>
  <c r="O274" i="2" s="1"/>
  <c r="N238" i="2"/>
  <c r="O238" i="2" s="1"/>
  <c r="N170" i="2"/>
  <c r="O170" i="2" s="1"/>
  <c r="M135" i="2"/>
  <c r="N124" i="2"/>
  <c r="O124" i="2" s="1"/>
  <c r="N244" i="2"/>
  <c r="O244" i="2" s="1"/>
  <c r="N172" i="2"/>
  <c r="O172" i="2" s="1"/>
  <c r="N234" i="2"/>
  <c r="O234" i="2" s="1"/>
  <c r="M269" i="2"/>
  <c r="M275" i="2"/>
  <c r="N254" i="2"/>
  <c r="O254" i="2" s="1"/>
  <c r="M232" i="2"/>
  <c r="M186" i="2"/>
  <c r="N143" i="2"/>
  <c r="O143" i="2" s="1"/>
  <c r="M178" i="2"/>
  <c r="N259" i="2"/>
  <c r="O259" i="2" s="1"/>
  <c r="N279" i="2"/>
  <c r="O279" i="2" s="1"/>
  <c r="N295" i="2"/>
  <c r="O295" i="2" s="1"/>
  <c r="N269" i="2"/>
  <c r="O269" i="2" s="1"/>
  <c r="N273" i="2"/>
  <c r="O273" i="2" s="1"/>
  <c r="N206" i="2"/>
  <c r="O206" i="2" s="1"/>
  <c r="M247" i="2"/>
  <c r="M195" i="2"/>
  <c r="M169" i="2"/>
  <c r="N192" i="2"/>
  <c r="O192" i="2" s="1"/>
  <c r="M114" i="2"/>
  <c r="M221" i="2"/>
  <c r="M181" i="2"/>
  <c r="M120" i="2"/>
  <c r="M126" i="2"/>
  <c r="M187" i="2"/>
  <c r="M170" i="2"/>
  <c r="M142" i="2"/>
  <c r="N290" i="2"/>
  <c r="O290" i="2" s="1"/>
  <c r="N264" i="2"/>
  <c r="O264" i="2" s="1"/>
  <c r="N262" i="2"/>
  <c r="O262" i="2" s="1"/>
  <c r="N282" i="2"/>
  <c r="O282" i="2" s="1"/>
  <c r="N189" i="2"/>
  <c r="O189" i="2" s="1"/>
  <c r="M267" i="2"/>
  <c r="N185" i="2"/>
  <c r="O185" i="2" s="1"/>
  <c r="M157" i="2"/>
  <c r="M143" i="2"/>
  <c r="M206" i="2"/>
  <c r="N292" i="2"/>
  <c r="O292" i="2" s="1"/>
  <c r="N251" i="2"/>
  <c r="O251" i="2" s="1"/>
  <c r="N205" i="2"/>
  <c r="O205" i="2" s="1"/>
  <c r="M219" i="2"/>
  <c r="N240" i="2"/>
  <c r="O240" i="2" s="1"/>
  <c r="N275" i="2"/>
  <c r="O275" i="2" s="1"/>
  <c r="N215" i="2"/>
  <c r="O215" i="2" s="1"/>
  <c r="N245" i="2"/>
  <c r="O245" i="2" s="1"/>
  <c r="N255" i="2"/>
  <c r="O255" i="2" s="1"/>
  <c r="N228" i="2"/>
  <c r="O228" i="2" s="1"/>
  <c r="N176" i="2"/>
  <c r="O176" i="2" s="1"/>
  <c r="M148" i="2"/>
  <c r="M190" i="2"/>
  <c r="M161" i="2"/>
  <c r="N126" i="2"/>
  <c r="O126" i="2" s="1"/>
  <c r="M202" i="2"/>
  <c r="M193" i="2"/>
  <c r="M164" i="2"/>
  <c r="M122" i="2"/>
  <c r="N118" i="2"/>
  <c r="O118" i="2" s="1"/>
  <c r="M165" i="2"/>
  <c r="M124" i="2"/>
  <c r="M188" i="2"/>
  <c r="M129" i="2"/>
  <c r="N116" i="2"/>
  <c r="O116" i="2" s="1"/>
  <c r="N158" i="2"/>
  <c r="O158" i="2" s="1"/>
  <c r="M113" i="2"/>
  <c r="M194" i="2"/>
  <c r="M115" i="2"/>
  <c r="M117" i="2"/>
  <c r="M274" i="2"/>
  <c r="M261" i="2"/>
  <c r="M266" i="2"/>
  <c r="M285" i="2"/>
  <c r="M295" i="2"/>
  <c r="M277" i="2"/>
  <c r="N296" i="2"/>
  <c r="O296" i="2" s="1"/>
  <c r="N130" i="2"/>
  <c r="O130" i="2" s="1"/>
  <c r="N250" i="2"/>
  <c r="O250" i="2" s="1"/>
  <c r="M184" i="2"/>
  <c r="N230" i="2"/>
  <c r="O230" i="2" s="1"/>
  <c r="N203" i="2"/>
  <c r="O203" i="2" s="1"/>
  <c r="N142" i="2"/>
  <c r="O142" i="2" s="1"/>
  <c r="N248" i="2"/>
  <c r="O248" i="2" s="1"/>
  <c r="M172" i="2"/>
  <c r="N131" i="2"/>
  <c r="O131" i="2" s="1"/>
  <c r="N121" i="2"/>
  <c r="O121" i="2" s="1"/>
  <c r="M210" i="2"/>
  <c r="N113" i="2"/>
  <c r="O113" i="2" s="1"/>
  <c r="M204" i="2"/>
  <c r="N127" i="2"/>
  <c r="O127" i="2" s="1"/>
  <c r="M214" i="2"/>
  <c r="N164" i="2"/>
  <c r="O164" i="2" s="1"/>
  <c r="M218" i="2"/>
  <c r="M192" i="2"/>
  <c r="M141" i="2"/>
  <c r="M139" i="2"/>
  <c r="M121" i="2"/>
  <c r="M163" i="2"/>
  <c r="M137" i="2"/>
  <c r="M128" i="2"/>
  <c r="N278" i="2"/>
  <c r="O278" i="2" s="1"/>
  <c r="M279" i="2"/>
  <c r="N141" i="2"/>
  <c r="O141" i="2" s="1"/>
  <c r="M127" i="2"/>
  <c r="M198" i="2"/>
  <c r="M179" i="2"/>
  <c r="M131" i="2"/>
  <c r="M208" i="2"/>
  <c r="M133" i="2"/>
  <c r="M159" i="2"/>
  <c r="M153" i="2"/>
  <c r="M147" i="2"/>
  <c r="N283" i="2"/>
  <c r="O283" i="2" s="1"/>
  <c r="M234" i="2"/>
  <c r="M226" i="2"/>
  <c r="N226" i="2"/>
  <c r="O226" i="2" s="1"/>
  <c r="M287" i="2"/>
  <c r="M145" i="2"/>
  <c r="M293" i="2"/>
  <c r="N284" i="2"/>
  <c r="O284" i="2" s="1"/>
  <c r="N266" i="2"/>
  <c r="O266" i="2" s="1"/>
  <c r="N288" i="2"/>
  <c r="O288" i="2" s="1"/>
  <c r="N112" i="2"/>
  <c r="O112" i="2" s="1"/>
  <c r="M151" i="2"/>
  <c r="N138" i="2"/>
  <c r="O138" i="2" s="1"/>
  <c r="M167" i="2"/>
  <c r="N128" i="2"/>
  <c r="O128" i="2" s="1"/>
  <c r="M216" i="2"/>
  <c r="N177" i="2"/>
  <c r="O177" i="2" s="1"/>
  <c r="M149" i="2"/>
  <c r="M140" i="2"/>
  <c r="M196" i="2"/>
  <c r="N171" i="2"/>
  <c r="O171" i="2" s="1"/>
  <c r="M173" i="2"/>
  <c r="N154" i="2"/>
  <c r="O154" i="2" s="1"/>
  <c r="N120" i="2"/>
  <c r="O120" i="2" s="1"/>
  <c r="M125" i="2"/>
  <c r="M119" i="2"/>
  <c r="N293" i="2"/>
  <c r="O293" i="2" s="1"/>
  <c r="N281" i="2"/>
  <c r="O281" i="2" s="1"/>
  <c r="M258" i="2"/>
  <c r="M205" i="2"/>
  <c r="M200" i="2"/>
  <c r="M263" i="2"/>
  <c r="M265" i="2"/>
  <c r="N125" i="2"/>
  <c r="O125" i="2" s="1"/>
  <c r="M252" i="2"/>
  <c r="M212" i="2"/>
  <c r="M213" i="2"/>
  <c r="N115" i="2"/>
  <c r="O115" i="2" s="1"/>
  <c r="N209" i="2"/>
  <c r="O209" i="2" s="1"/>
  <c r="M111" i="2"/>
  <c r="N140" i="2"/>
  <c r="O140" i="2" s="1"/>
  <c r="M123" i="2"/>
  <c r="N166" i="2"/>
  <c r="O166" i="2" s="1"/>
  <c r="N197" i="2"/>
  <c r="O197" i="2" s="1"/>
  <c r="N114" i="2"/>
  <c r="O114" i="2" s="1"/>
  <c r="N145" i="2"/>
  <c r="O145" i="2" s="1"/>
  <c r="N168" i="2"/>
  <c r="O168" i="2" s="1"/>
  <c r="N210" i="2"/>
  <c r="O210" i="2" s="1"/>
  <c r="N150" i="2"/>
  <c r="O150" i="2" s="1"/>
  <c r="N169" i="2"/>
  <c r="O169" i="2" s="1"/>
  <c r="N161" i="2"/>
  <c r="O161" i="2" s="1"/>
  <c r="N289" i="2"/>
  <c r="O289" i="2" s="1"/>
  <c r="N190" i="2"/>
  <c r="O190" i="2" s="1"/>
  <c r="N265" i="2"/>
  <c r="O265" i="2" s="1"/>
  <c r="N180" i="2"/>
  <c r="O180" i="2" s="1"/>
  <c r="N208" i="2"/>
  <c r="O208" i="2" s="1"/>
  <c r="N165" i="2"/>
  <c r="O165" i="2" s="1"/>
  <c r="N162" i="2"/>
  <c r="O162" i="2" s="1"/>
  <c r="N186" i="2"/>
  <c r="O186" i="2" s="1"/>
  <c r="N235" i="2"/>
  <c r="O235" i="2" s="1"/>
  <c r="N146" i="2"/>
  <c r="O146" i="2" s="1"/>
  <c r="N151" i="2"/>
  <c r="O151" i="2" s="1"/>
  <c r="N213" i="2"/>
  <c r="O213" i="2" s="1"/>
  <c r="N139" i="2"/>
  <c r="O139" i="2" s="1"/>
  <c r="N246" i="2"/>
  <c r="O246" i="2" s="1"/>
  <c r="N132" i="2"/>
  <c r="O132" i="2" s="1"/>
  <c r="N261" i="2"/>
  <c r="O261" i="2" s="1"/>
  <c r="N229" i="2"/>
  <c r="O229" i="2" s="1"/>
  <c r="N231" i="2"/>
  <c r="O231" i="2" s="1"/>
  <c r="N181" i="2"/>
  <c r="O181" i="2" s="1"/>
  <c r="N133" i="2"/>
  <c r="O133" i="2" s="1"/>
  <c r="N204" i="2"/>
  <c r="O204" i="2" s="1"/>
  <c r="N243" i="2"/>
  <c r="O243" i="2" s="1"/>
  <c r="N223" i="2"/>
  <c r="O223" i="2" s="1"/>
  <c r="N277" i="2"/>
  <c r="O277" i="2" s="1"/>
  <c r="N221" i="2"/>
  <c r="O221" i="2" s="1"/>
  <c r="N218" i="2"/>
  <c r="O218" i="2" s="1"/>
  <c r="N167" i="2"/>
  <c r="O167" i="2" s="1"/>
  <c r="N263" i="2"/>
  <c r="O263" i="2" s="1"/>
  <c r="N202" i="2"/>
  <c r="O202" i="2" s="1"/>
  <c r="N212" i="2"/>
  <c r="O212" i="2" s="1"/>
  <c r="N196" i="2"/>
  <c r="O196" i="2" s="1"/>
  <c r="N144" i="2"/>
  <c r="O144" i="2" s="1"/>
  <c r="N216" i="2"/>
  <c r="O216" i="2" s="1"/>
  <c r="N178" i="2"/>
  <c r="O178" i="2" s="1"/>
  <c r="N247" i="2"/>
  <c r="O247" i="2" s="1"/>
  <c r="N237" i="2"/>
  <c r="O237" i="2" s="1"/>
  <c r="N182" i="2"/>
  <c r="O182" i="2" s="1"/>
  <c r="N163" i="2"/>
  <c r="O163" i="2" s="1"/>
  <c r="N236" i="2"/>
  <c r="O236" i="2" s="1"/>
  <c r="N198" i="2"/>
  <c r="O198" i="2" s="1"/>
  <c r="N252" i="2"/>
  <c r="O252" i="2" s="1"/>
  <c r="N291" i="2"/>
  <c r="O291" i="2" s="1"/>
  <c r="N225" i="2"/>
  <c r="O225" i="2" s="1"/>
  <c r="N174" i="2"/>
  <c r="O174" i="2" s="1"/>
  <c r="N159" i="2"/>
  <c r="O159" i="2" s="1"/>
  <c r="N194" i="2"/>
  <c r="O194" i="2" s="1"/>
  <c r="N123" i="2"/>
  <c r="O123" i="2" s="1"/>
  <c r="N184" i="2"/>
  <c r="O184" i="2" s="1"/>
  <c r="N201" i="2"/>
  <c r="O201" i="2" s="1"/>
  <c r="N242" i="2"/>
  <c r="O242" i="2" s="1"/>
  <c r="N156" i="2"/>
  <c r="O156" i="2" s="1"/>
  <c r="N153" i="2"/>
  <c r="O153" i="2" s="1"/>
  <c r="N193" i="2"/>
  <c r="O193" i="2" s="1"/>
  <c r="N122" i="2"/>
  <c r="O122" i="2" s="1"/>
  <c r="N195" i="2"/>
  <c r="O195" i="2" s="1"/>
  <c r="N152" i="2"/>
  <c r="O152" i="2" s="1"/>
  <c r="N191" i="2"/>
  <c r="O191" i="2" s="1"/>
  <c r="N111" i="2"/>
  <c r="O111" i="2" s="1"/>
  <c r="N183" i="2"/>
  <c r="O183" i="2" s="1"/>
  <c r="N214" i="2"/>
  <c r="O214" i="2" s="1"/>
  <c r="N149" i="2"/>
  <c r="O149" i="2" s="1"/>
  <c r="N258" i="2"/>
  <c r="O258" i="2" s="1"/>
  <c r="N134" i="2"/>
  <c r="O134" i="2" s="1"/>
  <c r="N136" i="2"/>
  <c r="O136" i="2" s="1"/>
  <c r="N271" i="2"/>
  <c r="O271" i="2" s="1"/>
  <c r="N227" i="2"/>
  <c r="O227" i="2" s="1"/>
  <c r="N188" i="2"/>
  <c r="O188" i="2" s="1"/>
  <c r="N119" i="2"/>
  <c r="O119" i="2" s="1"/>
  <c r="N179" i="2"/>
  <c r="O179" i="2" s="1"/>
  <c r="N148" i="2"/>
  <c r="O148" i="2" s="1"/>
  <c r="N220" i="2"/>
  <c r="O220" i="2" s="1"/>
  <c r="N137" i="2"/>
  <c r="O137" i="2" s="1"/>
  <c r="N173" i="2"/>
  <c r="O173" i="2" s="1"/>
  <c r="N256" i="2"/>
  <c r="O256" i="2" s="1"/>
  <c r="N233" i="2"/>
  <c r="O233" i="2" s="1"/>
  <c r="N117" i="2"/>
  <c r="O117" i="2" s="1"/>
  <c r="N207" i="2"/>
  <c r="O207" i="2" s="1"/>
  <c r="N135" i="2"/>
  <c r="O135" i="2" s="1"/>
  <c r="N200" i="2"/>
  <c r="O200" i="2" s="1"/>
  <c r="N155" i="2"/>
  <c r="O155" i="2" s="1"/>
  <c r="F78" i="5"/>
  <c r="F98" i="5"/>
  <c r="F101" i="5"/>
  <c r="F105" i="5"/>
  <c r="F96" i="5"/>
  <c r="F87" i="5"/>
  <c r="F90" i="5"/>
  <c r="F103" i="5"/>
  <c r="F84" i="5"/>
  <c r="F89" i="5"/>
  <c r="F86" i="5"/>
  <c r="F104" i="5"/>
  <c r="F81" i="5"/>
  <c r="F110" i="5"/>
  <c r="F88" i="5"/>
  <c r="F76" i="5"/>
  <c r="F83" i="5"/>
  <c r="F99" i="5"/>
  <c r="F75" i="5"/>
  <c r="F109" i="5"/>
  <c r="F108" i="5"/>
  <c r="F93" i="5"/>
  <c r="F106" i="5"/>
  <c r="F79" i="5"/>
  <c r="F100" i="5"/>
  <c r="F77" i="5"/>
  <c r="F85" i="5"/>
  <c r="F97" i="5"/>
  <c r="F102" i="5"/>
  <c r="F82" i="5"/>
  <c r="F80" i="5"/>
  <c r="F107" i="5"/>
  <c r="F72" i="5"/>
  <c r="F74" i="5"/>
  <c r="F94" i="5"/>
  <c r="F73" i="5"/>
  <c r="F95" i="5"/>
  <c r="F92" i="5"/>
  <c r="F91" i="5"/>
  <c r="N17" i="16"/>
  <c r="P17" i="16" s="1"/>
  <c r="N84" i="2"/>
  <c r="O84" i="2" s="1"/>
  <c r="N78" i="2"/>
  <c r="O78" i="2" s="1"/>
  <c r="N82" i="2"/>
  <c r="O82" i="2" s="1"/>
  <c r="M81" i="2"/>
  <c r="M101" i="2"/>
  <c r="M94" i="2"/>
  <c r="M97" i="2"/>
  <c r="M72" i="2"/>
  <c r="M100" i="2"/>
  <c r="M109" i="2"/>
  <c r="N103" i="2"/>
  <c r="O103" i="2" s="1"/>
  <c r="N93" i="2"/>
  <c r="O93" i="2" s="1"/>
  <c r="N85" i="2"/>
  <c r="O85" i="2" s="1"/>
  <c r="N76" i="2"/>
  <c r="O76" i="2" s="1"/>
  <c r="N104" i="2"/>
  <c r="O104" i="2" s="1"/>
  <c r="N74" i="2"/>
  <c r="O74" i="2" s="1"/>
  <c r="M107" i="2"/>
  <c r="M95" i="2"/>
  <c r="M103" i="2"/>
  <c r="N94" i="2"/>
  <c r="O94" i="2" s="1"/>
  <c r="M106" i="2"/>
  <c r="M73" i="2"/>
  <c r="M91" i="2"/>
  <c r="M96" i="2"/>
  <c r="M102" i="2"/>
  <c r="M84" i="2"/>
  <c r="M89" i="2"/>
  <c r="M87" i="2"/>
  <c r="M92" i="2"/>
  <c r="M90" i="2"/>
  <c r="N110" i="2"/>
  <c r="O110" i="2" s="1"/>
  <c r="N100" i="2"/>
  <c r="O100" i="2" s="1"/>
  <c r="M110" i="2"/>
  <c r="M88" i="2"/>
  <c r="N109" i="2"/>
  <c r="O109" i="2" s="1"/>
  <c r="N95" i="2"/>
  <c r="O95" i="2" s="1"/>
  <c r="N89" i="2"/>
  <c r="O89" i="2" s="1"/>
  <c r="N77" i="2"/>
  <c r="O77" i="2" s="1"/>
  <c r="N90" i="2"/>
  <c r="O90" i="2" s="1"/>
  <c r="N108" i="2"/>
  <c r="O108" i="2" s="1"/>
  <c r="M98" i="2"/>
  <c r="M79" i="2"/>
  <c r="N102" i="2"/>
  <c r="O102" i="2" s="1"/>
  <c r="M82" i="2"/>
  <c r="N92" i="2"/>
  <c r="O92" i="2" s="1"/>
  <c r="M83" i="2"/>
  <c r="N101" i="2"/>
  <c r="O101" i="2" s="1"/>
  <c r="N72" i="2"/>
  <c r="O72" i="2" s="1"/>
  <c r="M99" i="2"/>
  <c r="M85" i="2"/>
  <c r="M86" i="2"/>
  <c r="M74" i="2"/>
  <c r="N83" i="2"/>
  <c r="O83" i="2" s="1"/>
  <c r="N99" i="2"/>
  <c r="O99" i="2" s="1"/>
  <c r="M104" i="2"/>
  <c r="M76" i="2"/>
  <c r="M105" i="2"/>
  <c r="M78" i="2"/>
  <c r="M80" i="2"/>
  <c r="N91" i="2"/>
  <c r="O91" i="2" s="1"/>
  <c r="M93" i="2"/>
  <c r="N86" i="2"/>
  <c r="O86" i="2" s="1"/>
  <c r="N81" i="2"/>
  <c r="O81" i="2" s="1"/>
  <c r="M108" i="2"/>
  <c r="M75" i="2"/>
  <c r="N73" i="2"/>
  <c r="O73" i="2" s="1"/>
  <c r="N105" i="2"/>
  <c r="O105" i="2" s="1"/>
  <c r="N80" i="2"/>
  <c r="O80" i="2" s="1"/>
  <c r="M77" i="2"/>
  <c r="N106" i="2"/>
  <c r="O106" i="2" s="1"/>
  <c r="N75" i="2"/>
  <c r="O75" i="2" s="1"/>
  <c r="N96" i="2"/>
  <c r="O96" i="2" s="1"/>
  <c r="N88" i="2"/>
  <c r="O88" i="2" s="1"/>
  <c r="N79" i="2"/>
  <c r="O79" i="2" s="1"/>
  <c r="N97" i="2"/>
  <c r="O97" i="2" s="1"/>
  <c r="N87" i="2"/>
  <c r="O87" i="2" s="1"/>
  <c r="N98" i="2"/>
  <c r="O98" i="2" s="1"/>
  <c r="N107" i="2"/>
  <c r="O107" i="2" s="1"/>
  <c r="O90" i="5"/>
  <c r="R90" i="5" s="1"/>
  <c r="O98" i="5"/>
  <c r="O80" i="5"/>
  <c r="O108" i="5"/>
  <c r="O89" i="5"/>
  <c r="O81" i="5"/>
  <c r="O106" i="5"/>
  <c r="O103" i="5"/>
  <c r="O91" i="5"/>
  <c r="O86" i="5"/>
  <c r="O75" i="5"/>
  <c r="O102" i="5"/>
  <c r="O76" i="5"/>
  <c r="O96" i="5"/>
  <c r="O85" i="5"/>
  <c r="O72" i="5"/>
  <c r="O95" i="5"/>
  <c r="O73" i="5"/>
  <c r="O92" i="5"/>
  <c r="O78" i="5"/>
  <c r="R78" i="5" s="1"/>
  <c r="O107" i="5"/>
  <c r="O88" i="5"/>
  <c r="O109" i="5"/>
  <c r="R109" i="5" s="1"/>
  <c r="O77" i="5"/>
  <c r="R77" i="5" s="1"/>
  <c r="O82" i="5"/>
  <c r="O104" i="5"/>
  <c r="O84" i="5"/>
  <c r="O99" i="5"/>
  <c r="O110" i="5"/>
  <c r="R110" i="5" s="1"/>
  <c r="O79" i="5"/>
  <c r="O101" i="5"/>
  <c r="R101" i="5" s="1"/>
  <c r="O74" i="5"/>
  <c r="R74" i="5" s="1"/>
  <c r="O83" i="5"/>
  <c r="O105" i="5"/>
  <c r="O94" i="5"/>
  <c r="O97" i="5"/>
  <c r="O87" i="5"/>
  <c r="O93" i="5"/>
  <c r="R93" i="5" s="1"/>
  <c r="O100" i="5"/>
  <c r="O69" i="17"/>
  <c r="M177" i="12"/>
  <c r="M194" i="12"/>
  <c r="M185" i="12"/>
  <c r="M187" i="12"/>
  <c r="M189" i="12"/>
  <c r="M168" i="12"/>
  <c r="M93" i="12"/>
  <c r="M108" i="12"/>
  <c r="M179" i="12"/>
  <c r="M121" i="12"/>
  <c r="M85" i="12"/>
  <c r="M87" i="12"/>
  <c r="M133" i="12"/>
  <c r="M89" i="12"/>
  <c r="M91" i="12"/>
  <c r="M128" i="12"/>
  <c r="M137" i="12"/>
  <c r="M181" i="12"/>
  <c r="M172" i="12"/>
  <c r="M152" i="12"/>
  <c r="M88" i="12"/>
  <c r="M97" i="12"/>
  <c r="M109" i="12"/>
  <c r="M118" i="12"/>
  <c r="M136" i="12"/>
  <c r="M183" i="12"/>
  <c r="M148" i="12"/>
  <c r="M114" i="12"/>
  <c r="M129" i="12"/>
  <c r="M113" i="12"/>
  <c r="M115" i="12"/>
  <c r="M120" i="12"/>
  <c r="M170" i="12"/>
  <c r="M117" i="12"/>
  <c r="M193" i="12"/>
  <c r="M163" i="12"/>
  <c r="M149" i="12"/>
  <c r="M182" i="12"/>
  <c r="M98" i="12"/>
  <c r="M100" i="12"/>
  <c r="M105" i="12"/>
  <c r="M156" i="12"/>
  <c r="M107" i="12"/>
  <c r="M135" i="12"/>
  <c r="M146" i="12"/>
  <c r="M124" i="12"/>
  <c r="M84" i="12"/>
  <c r="M175" i="12"/>
  <c r="M147" i="12"/>
  <c r="M180" i="12"/>
  <c r="M90" i="12"/>
  <c r="M112" i="12"/>
  <c r="M101" i="12"/>
  <c r="M127" i="12"/>
  <c r="M153" i="12"/>
  <c r="M165" i="12"/>
  <c r="M178" i="12"/>
  <c r="M130" i="12"/>
  <c r="M86" i="12"/>
  <c r="M160" i="12"/>
  <c r="M99" i="12"/>
  <c r="M192" i="12"/>
  <c r="M162" i="12"/>
  <c r="M119" i="12"/>
  <c r="M116" i="12"/>
  <c r="M141" i="12"/>
  <c r="M157" i="12"/>
  <c r="M191" i="12"/>
  <c r="M173" i="12"/>
  <c r="M171" i="12"/>
  <c r="M176" i="12"/>
  <c r="M110" i="12"/>
  <c r="M164" i="12"/>
  <c r="M111" i="12"/>
  <c r="M174" i="12"/>
  <c r="M145" i="12"/>
  <c r="M169" i="12"/>
  <c r="M190" i="12"/>
  <c r="M96" i="12"/>
  <c r="M94" i="12"/>
  <c r="M144" i="12"/>
  <c r="M138" i="12"/>
  <c r="M151" i="12"/>
  <c r="M102" i="12"/>
  <c r="M139" i="12"/>
  <c r="M158" i="12"/>
  <c r="M122" i="12"/>
  <c r="M103" i="12"/>
  <c r="M161" i="12"/>
  <c r="M134" i="12"/>
  <c r="M155" i="12"/>
  <c r="M159" i="12"/>
  <c r="M188" i="12"/>
  <c r="M140" i="12"/>
  <c r="M126" i="12"/>
  <c r="M131" i="12"/>
  <c r="M95" i="12"/>
  <c r="M166" i="12"/>
  <c r="M143" i="12"/>
  <c r="M104" i="12"/>
  <c r="M186" i="12"/>
  <c r="M142" i="12"/>
  <c r="M123" i="12"/>
  <c r="M150" i="12"/>
  <c r="M125" i="12"/>
  <c r="M106" i="12"/>
  <c r="M154" i="12"/>
  <c r="M132" i="12"/>
  <c r="M92" i="12"/>
  <c r="M167" i="12"/>
  <c r="M184" i="12"/>
  <c r="O4" i="17"/>
  <c r="Q4" i="17" s="1"/>
  <c r="L67" i="12"/>
  <c r="M67" i="12" s="1"/>
  <c r="N70" i="13"/>
  <c r="N81" i="17"/>
  <c r="O81" i="17" s="1"/>
  <c r="A46" i="16"/>
  <c r="B46" i="16" s="1"/>
  <c r="C46" i="16" s="1"/>
  <c r="O46" i="16" s="1"/>
  <c r="A46" i="12"/>
  <c r="B46" i="12" s="1"/>
  <c r="N46" i="12" s="1"/>
  <c r="A46" i="13"/>
  <c r="B46" i="13" s="1"/>
  <c r="C46" i="13" s="1"/>
  <c r="D46" i="13" s="1"/>
  <c r="G46" i="13" s="1"/>
  <c r="A46" i="17"/>
  <c r="B46" i="17" s="1"/>
  <c r="A46" i="5"/>
  <c r="B46" i="5" s="1"/>
  <c r="N103" i="13"/>
  <c r="N96" i="13"/>
  <c r="N84" i="13"/>
  <c r="N81" i="13"/>
  <c r="N71" i="17"/>
  <c r="O71" i="17" s="1"/>
  <c r="N67" i="17"/>
  <c r="O67" i="17" s="1"/>
  <c r="L51" i="2"/>
  <c r="N98" i="13"/>
  <c r="M84" i="16"/>
  <c r="N84" i="16" s="1"/>
  <c r="N102" i="13"/>
  <c r="N100" i="13"/>
  <c r="N90" i="13"/>
  <c r="N84" i="17"/>
  <c r="O84" i="17" s="1"/>
  <c r="L69" i="2"/>
  <c r="M73" i="16"/>
  <c r="N73" i="16" s="1"/>
  <c r="N71" i="13"/>
  <c r="N67" i="13"/>
  <c r="N51" i="5"/>
  <c r="N95" i="13"/>
  <c r="N69" i="5"/>
  <c r="L73" i="12"/>
  <c r="M73" i="12" s="1"/>
  <c r="L71" i="12"/>
  <c r="M71" i="12" s="1"/>
  <c r="M51" i="16"/>
  <c r="N51" i="16" s="1"/>
  <c r="L70" i="2"/>
  <c r="N89" i="13"/>
  <c r="N97" i="13"/>
  <c r="N99" i="13"/>
  <c r="N91" i="13"/>
  <c r="D43" i="16"/>
  <c r="M69" i="16"/>
  <c r="N69" i="16" s="1"/>
  <c r="N73" i="13"/>
  <c r="L51" i="12"/>
  <c r="M51" i="12" s="1"/>
  <c r="N70" i="5"/>
  <c r="N101" i="13"/>
  <c r="N93" i="13"/>
  <c r="C43" i="12"/>
  <c r="L69" i="12"/>
  <c r="M69" i="12" s="1"/>
  <c r="L67" i="2"/>
  <c r="N51" i="13"/>
  <c r="L70" i="12"/>
  <c r="M70" i="12" s="1"/>
  <c r="N94" i="13"/>
  <c r="N88" i="13"/>
  <c r="N85" i="13"/>
  <c r="N87" i="13"/>
  <c r="N92" i="13"/>
  <c r="E43" i="13"/>
  <c r="L81" i="12"/>
  <c r="M81" i="12" s="1"/>
  <c r="N69" i="13"/>
  <c r="L71" i="2"/>
  <c r="N67" i="5"/>
  <c r="M70" i="16"/>
  <c r="N70" i="16" s="1"/>
  <c r="N86" i="13"/>
  <c r="M71" i="16"/>
  <c r="N71" i="16" s="1"/>
  <c r="O17" i="17"/>
  <c r="Q17" i="17" s="1"/>
  <c r="O73" i="17"/>
  <c r="O15" i="17"/>
  <c r="Q15" i="17" s="1"/>
  <c r="O8" i="17"/>
  <c r="Q8" i="17" s="1"/>
  <c r="O10" i="17"/>
  <c r="Q10" i="17" s="1"/>
  <c r="O23" i="17"/>
  <c r="Q23" i="17" s="1"/>
  <c r="N67" i="16"/>
  <c r="N5" i="16"/>
  <c r="P5" i="16" s="1"/>
  <c r="N12" i="16"/>
  <c r="P12" i="16" s="1"/>
  <c r="O27" i="17"/>
  <c r="Q27" i="17" s="1"/>
  <c r="O16" i="17"/>
  <c r="Q16" i="17" s="1"/>
  <c r="O5" i="17"/>
  <c r="Q5" i="17" s="1"/>
  <c r="N9" i="16"/>
  <c r="P9" i="16" s="1"/>
  <c r="E30" i="17"/>
  <c r="E30" i="13"/>
  <c r="D30" i="16"/>
  <c r="C30" i="12"/>
  <c r="O8" i="12"/>
  <c r="M8" i="12"/>
  <c r="N66" i="17"/>
  <c r="O66" i="17" s="1"/>
  <c r="N66" i="13"/>
  <c r="L66" i="12"/>
  <c r="N66" i="5"/>
  <c r="L66" i="2"/>
  <c r="M66" i="16"/>
  <c r="N66" i="16" s="1"/>
  <c r="E47" i="17"/>
  <c r="E47" i="13"/>
  <c r="C47" i="12"/>
  <c r="D47" i="16"/>
  <c r="E44" i="13"/>
  <c r="E44" i="17"/>
  <c r="C44" i="12"/>
  <c r="D44" i="16"/>
  <c r="E25" i="17"/>
  <c r="E25" i="13"/>
  <c r="C25" i="12"/>
  <c r="D25" i="16"/>
  <c r="E48" i="17"/>
  <c r="E48" i="13"/>
  <c r="C48" i="12"/>
  <c r="D48" i="16"/>
  <c r="N37" i="17"/>
  <c r="O37" i="17" s="1"/>
  <c r="Q37" i="17" s="1"/>
  <c r="N37" i="13"/>
  <c r="L37" i="12"/>
  <c r="M37" i="16"/>
  <c r="N37" i="16" s="1"/>
  <c r="N37" i="5"/>
  <c r="L37" i="2"/>
  <c r="N65" i="13"/>
  <c r="N65" i="17"/>
  <c r="O65" i="17" s="1"/>
  <c r="L65" i="12"/>
  <c r="M65" i="16"/>
  <c r="N65" i="16" s="1"/>
  <c r="N65" i="5"/>
  <c r="L65" i="2"/>
  <c r="E79" i="17"/>
  <c r="E79" i="13"/>
  <c r="C79" i="12"/>
  <c r="D79" i="16"/>
  <c r="N56" i="13"/>
  <c r="N56" i="17"/>
  <c r="O56" i="17" s="1"/>
  <c r="L56" i="12"/>
  <c r="M56" i="16"/>
  <c r="N56" i="16" s="1"/>
  <c r="N56" i="5"/>
  <c r="L56" i="2"/>
  <c r="E68" i="17"/>
  <c r="E68" i="13"/>
  <c r="C68" i="12"/>
  <c r="D68" i="16"/>
  <c r="E76" i="13"/>
  <c r="E76" i="17"/>
  <c r="C76" i="12"/>
  <c r="D76" i="16"/>
  <c r="N40" i="13"/>
  <c r="L40" i="12"/>
  <c r="N40" i="17"/>
  <c r="O40" i="17" s="1"/>
  <c r="Q40" i="17" s="1"/>
  <c r="N40" i="5"/>
  <c r="L40" i="2"/>
  <c r="M40" i="16"/>
  <c r="N40" i="16" s="1"/>
  <c r="N38" i="13"/>
  <c r="N38" i="17"/>
  <c r="O38" i="17" s="1"/>
  <c r="Q38" i="17" s="1"/>
  <c r="L38" i="12"/>
  <c r="M38" i="16"/>
  <c r="N38" i="16" s="1"/>
  <c r="N38" i="5"/>
  <c r="L38" i="2"/>
  <c r="N26" i="13"/>
  <c r="N26" i="17"/>
  <c r="O26" i="17" s="1"/>
  <c r="Q26" i="17" s="1"/>
  <c r="L26" i="12"/>
  <c r="M26" i="16"/>
  <c r="N26" i="16" s="1"/>
  <c r="N26" i="5"/>
  <c r="L26" i="2"/>
  <c r="E33" i="13"/>
  <c r="E33" i="17"/>
  <c r="C33" i="12"/>
  <c r="D33" i="16"/>
  <c r="E54" i="17"/>
  <c r="E54" i="13"/>
  <c r="C54" i="12"/>
  <c r="D54" i="16"/>
  <c r="N45" i="17"/>
  <c r="O45" i="17" s="1"/>
  <c r="Q45" i="17" s="1"/>
  <c r="N45" i="13"/>
  <c r="M45" i="16"/>
  <c r="N45" i="16" s="1"/>
  <c r="L45" i="12"/>
  <c r="N45" i="5"/>
  <c r="L45" i="2"/>
  <c r="O4" i="12"/>
  <c r="M4" i="12"/>
  <c r="N27" i="16"/>
  <c r="O9" i="17"/>
  <c r="Q9" i="17" s="1"/>
  <c r="N16" i="16"/>
  <c r="O70" i="17"/>
  <c r="E29" i="17"/>
  <c r="E29" i="13"/>
  <c r="C29" i="12"/>
  <c r="D29" i="16"/>
  <c r="N59" i="17"/>
  <c r="O59" i="17" s="1"/>
  <c r="N59" i="13"/>
  <c r="L59" i="12"/>
  <c r="M59" i="16"/>
  <c r="N59" i="16" s="1"/>
  <c r="N59" i="5"/>
  <c r="L59" i="2"/>
  <c r="E52" i="13"/>
  <c r="E52" i="17"/>
  <c r="C52" i="12"/>
  <c r="D52" i="16"/>
  <c r="E77" i="17"/>
  <c r="E77" i="13"/>
  <c r="D77" i="16"/>
  <c r="C77" i="12"/>
  <c r="N18" i="13"/>
  <c r="L18" i="12"/>
  <c r="N18" i="17"/>
  <c r="O18" i="17" s="1"/>
  <c r="Q18" i="17" s="1"/>
  <c r="N18" i="5"/>
  <c r="L18" i="2"/>
  <c r="M18" i="16"/>
  <c r="N18" i="16" s="1"/>
  <c r="E72" i="17"/>
  <c r="E72" i="13"/>
  <c r="C72" i="12"/>
  <c r="D72" i="16"/>
  <c r="E83" i="17"/>
  <c r="E83" i="13"/>
  <c r="C83" i="12"/>
  <c r="D83" i="16"/>
  <c r="N72" i="17"/>
  <c r="O72" i="17" s="1"/>
  <c r="N72" i="13"/>
  <c r="L72" i="12"/>
  <c r="M72" i="16"/>
  <c r="N72" i="16" s="1"/>
  <c r="E37" i="17"/>
  <c r="E37" i="13"/>
  <c r="C37" i="12"/>
  <c r="D37" i="16"/>
  <c r="N50" i="13"/>
  <c r="N50" i="17"/>
  <c r="O50" i="17" s="1"/>
  <c r="L50" i="12"/>
  <c r="M50" i="16"/>
  <c r="N50" i="16" s="1"/>
  <c r="N50" i="5"/>
  <c r="L50" i="2"/>
  <c r="E65" i="13"/>
  <c r="E65" i="17"/>
  <c r="C65" i="12"/>
  <c r="D65" i="16"/>
  <c r="N79" i="13"/>
  <c r="L79" i="12"/>
  <c r="N79" i="17"/>
  <c r="O79" i="17" s="1"/>
  <c r="M79" i="16"/>
  <c r="N79" i="16" s="1"/>
  <c r="E49" i="13"/>
  <c r="E49" i="17"/>
  <c r="C49" i="12"/>
  <c r="D49" i="16"/>
  <c r="N68" i="17"/>
  <c r="O68" i="17" s="1"/>
  <c r="N68" i="13"/>
  <c r="L68" i="12"/>
  <c r="M68" i="16"/>
  <c r="N68" i="16" s="1"/>
  <c r="N68" i="5"/>
  <c r="L68" i="2"/>
  <c r="N32" i="17"/>
  <c r="O32" i="17" s="1"/>
  <c r="Q32" i="17" s="1"/>
  <c r="L32" i="12"/>
  <c r="N32" i="13"/>
  <c r="N32" i="5"/>
  <c r="L32" i="2"/>
  <c r="M32" i="16"/>
  <c r="N32" i="16" s="1"/>
  <c r="E59" i="17"/>
  <c r="E59" i="13"/>
  <c r="C59" i="12"/>
  <c r="D59" i="16"/>
  <c r="N76" i="17"/>
  <c r="O76" i="17" s="1"/>
  <c r="N76" i="13"/>
  <c r="L76" i="12"/>
  <c r="M76" i="16"/>
  <c r="N76" i="16" s="1"/>
  <c r="N33" i="13"/>
  <c r="N33" i="17"/>
  <c r="O33" i="17" s="1"/>
  <c r="Q33" i="17" s="1"/>
  <c r="L33" i="12"/>
  <c r="M33" i="16"/>
  <c r="N33" i="16" s="1"/>
  <c r="N33" i="5"/>
  <c r="L33" i="2"/>
  <c r="N54" i="17"/>
  <c r="O54" i="17" s="1"/>
  <c r="N54" i="13"/>
  <c r="L54" i="12"/>
  <c r="M54" i="16"/>
  <c r="N54" i="16" s="1"/>
  <c r="N54" i="5"/>
  <c r="L54" i="2"/>
  <c r="E21" i="17"/>
  <c r="E21" i="13"/>
  <c r="C21" i="12"/>
  <c r="D21" i="16"/>
  <c r="O10" i="12"/>
  <c r="M10" i="12"/>
  <c r="O23" i="12"/>
  <c r="M23" i="12"/>
  <c r="O27" i="12"/>
  <c r="M27" i="12"/>
  <c r="O16" i="12"/>
  <c r="M16" i="12"/>
  <c r="N49" i="13"/>
  <c r="N49" i="17"/>
  <c r="O49" i="17" s="1"/>
  <c r="M49" i="16"/>
  <c r="N49" i="16" s="1"/>
  <c r="L49" i="12"/>
  <c r="N49" i="5"/>
  <c r="L49" i="2"/>
  <c r="N41" i="17"/>
  <c r="O41" i="17" s="1"/>
  <c r="Q41" i="17" s="1"/>
  <c r="N41" i="13"/>
  <c r="L41" i="12"/>
  <c r="M41" i="16"/>
  <c r="N41" i="16" s="1"/>
  <c r="N41" i="5"/>
  <c r="L41" i="2"/>
  <c r="E42" i="17"/>
  <c r="E42" i="13"/>
  <c r="D42" i="16"/>
  <c r="C42" i="12"/>
  <c r="N30" i="17"/>
  <c r="O30" i="17" s="1"/>
  <c r="Q30" i="17" s="1"/>
  <c r="N30" i="13"/>
  <c r="L30" i="12"/>
  <c r="N30" i="5"/>
  <c r="L30" i="2"/>
  <c r="M30" i="16"/>
  <c r="N30" i="16" s="1"/>
  <c r="E74" i="17"/>
  <c r="E74" i="13"/>
  <c r="C74" i="12"/>
  <c r="D74" i="16"/>
  <c r="N52" i="13"/>
  <c r="N52" i="17"/>
  <c r="O52" i="17" s="1"/>
  <c r="L52" i="12"/>
  <c r="M52" i="16"/>
  <c r="N52" i="16" s="1"/>
  <c r="N52" i="5"/>
  <c r="L52" i="2"/>
  <c r="E60" i="13"/>
  <c r="E60" i="17"/>
  <c r="D60" i="16"/>
  <c r="C60" i="12"/>
  <c r="E39" i="17"/>
  <c r="E39" i="13"/>
  <c r="C39" i="12"/>
  <c r="D39" i="16"/>
  <c r="N77" i="13"/>
  <c r="N77" i="17"/>
  <c r="O77" i="17" s="1"/>
  <c r="M77" i="16"/>
  <c r="N77" i="16" s="1"/>
  <c r="L77" i="12"/>
  <c r="E78" i="13"/>
  <c r="E78" i="17"/>
  <c r="C78" i="12"/>
  <c r="D78" i="16"/>
  <c r="N22" i="17"/>
  <c r="O22" i="17" s="1"/>
  <c r="Q22" i="17" s="1"/>
  <c r="N22" i="13"/>
  <c r="L22" i="12"/>
  <c r="N22" i="5"/>
  <c r="L22" i="2"/>
  <c r="M22" i="16"/>
  <c r="N22" i="16" s="1"/>
  <c r="E18" i="13"/>
  <c r="E18" i="17"/>
  <c r="C18" i="12"/>
  <c r="D18" i="16"/>
  <c r="N58" i="17"/>
  <c r="O58" i="17" s="1"/>
  <c r="N58" i="13"/>
  <c r="M58" i="16"/>
  <c r="N58" i="16" s="1"/>
  <c r="L58" i="12"/>
  <c r="N58" i="5"/>
  <c r="L58" i="2"/>
  <c r="L7" i="12"/>
  <c r="N7" i="13"/>
  <c r="N7" i="17"/>
  <c r="O7" i="17" s="1"/>
  <c r="Q7" i="17" s="1"/>
  <c r="M7" i="16"/>
  <c r="N7" i="16" s="1"/>
  <c r="N7" i="5"/>
  <c r="L7" i="2"/>
  <c r="N11" i="13"/>
  <c r="N11" i="17"/>
  <c r="O11" i="17" s="1"/>
  <c r="Q11" i="17" s="1"/>
  <c r="L11" i="12"/>
  <c r="N11" i="5"/>
  <c r="L11" i="2"/>
  <c r="M11" i="16"/>
  <c r="N11" i="16" s="1"/>
  <c r="P3" i="16"/>
  <c r="O5" i="12"/>
  <c r="M5" i="12"/>
  <c r="O12" i="12"/>
  <c r="M12" i="12"/>
  <c r="N62" i="13"/>
  <c r="N62" i="17"/>
  <c r="O62" i="17" s="1"/>
  <c r="L62" i="12"/>
  <c r="M62" i="16"/>
  <c r="N62" i="16" s="1"/>
  <c r="N62" i="5"/>
  <c r="L62" i="2"/>
  <c r="E62" i="17"/>
  <c r="E62" i="13"/>
  <c r="C62" i="12"/>
  <c r="D62" i="16"/>
  <c r="N60" i="17"/>
  <c r="O60" i="17" s="1"/>
  <c r="N60" i="13"/>
  <c r="L60" i="12"/>
  <c r="M60" i="16"/>
  <c r="N60" i="16" s="1"/>
  <c r="N60" i="5"/>
  <c r="L60" i="2"/>
  <c r="E7" i="17"/>
  <c r="E7" i="13"/>
  <c r="C7" i="12"/>
  <c r="D7" i="16"/>
  <c r="N29" i="13"/>
  <c r="N29" i="17"/>
  <c r="O29" i="17" s="1"/>
  <c r="Q29" i="17" s="1"/>
  <c r="L29" i="12"/>
  <c r="M29" i="16"/>
  <c r="N29" i="16" s="1"/>
  <c r="N29" i="5"/>
  <c r="L29" i="2"/>
  <c r="N43" i="17"/>
  <c r="O43" i="17" s="1"/>
  <c r="Q43" i="17" s="1"/>
  <c r="N43" i="13"/>
  <c r="L43" i="12"/>
  <c r="M43" i="16"/>
  <c r="N43" i="16" s="1"/>
  <c r="N43" i="5"/>
  <c r="L43" i="2"/>
  <c r="N42" i="17"/>
  <c r="O42" i="17" s="1"/>
  <c r="Q42" i="17" s="1"/>
  <c r="N42" i="13"/>
  <c r="L42" i="12"/>
  <c r="M42" i="16"/>
  <c r="N42" i="16" s="1"/>
  <c r="N42" i="5"/>
  <c r="L42" i="2"/>
  <c r="N39" i="17"/>
  <c r="O39" i="17" s="1"/>
  <c r="N39" i="13"/>
  <c r="L39" i="12"/>
  <c r="M39" i="16"/>
  <c r="N39" i="16" s="1"/>
  <c r="N39" i="5"/>
  <c r="L39" i="2"/>
  <c r="N20" i="17"/>
  <c r="O20" i="17" s="1"/>
  <c r="N20" i="13"/>
  <c r="L20" i="12"/>
  <c r="M20" i="16"/>
  <c r="N20" i="16" s="1"/>
  <c r="N20" i="5"/>
  <c r="L20" i="2"/>
  <c r="N75" i="17"/>
  <c r="O75" i="17" s="1"/>
  <c r="N75" i="13"/>
  <c r="L75" i="12"/>
  <c r="M75" i="16"/>
  <c r="N75" i="16" s="1"/>
  <c r="N83" i="17"/>
  <c r="O83" i="17" s="1"/>
  <c r="N83" i="13"/>
  <c r="L83" i="12"/>
  <c r="M83" i="16"/>
  <c r="N83" i="16" s="1"/>
  <c r="N47" i="17"/>
  <c r="O47" i="17" s="1"/>
  <c r="L47" i="12"/>
  <c r="N47" i="13"/>
  <c r="M47" i="16"/>
  <c r="N47" i="16" s="1"/>
  <c r="N47" i="5"/>
  <c r="L47" i="2"/>
  <c r="E63" i="13"/>
  <c r="E63" i="17"/>
  <c r="C63" i="12"/>
  <c r="D63" i="16"/>
  <c r="N44" i="17"/>
  <c r="O44" i="17" s="1"/>
  <c r="N44" i="13"/>
  <c r="L44" i="12"/>
  <c r="M44" i="16"/>
  <c r="N44" i="16" s="1"/>
  <c r="N44" i="5"/>
  <c r="L44" i="2"/>
  <c r="E34" i="17"/>
  <c r="E34" i="13"/>
  <c r="C34" i="12"/>
  <c r="D34" i="16"/>
  <c r="E24" i="17"/>
  <c r="E24" i="13"/>
  <c r="C24" i="12"/>
  <c r="D24" i="16"/>
  <c r="N64" i="17"/>
  <c r="O64" i="17" s="1"/>
  <c r="N64" i="13"/>
  <c r="L64" i="12"/>
  <c r="M64" i="16"/>
  <c r="N64" i="16" s="1"/>
  <c r="N64" i="5"/>
  <c r="L64" i="2"/>
  <c r="N25" i="13"/>
  <c r="N25" i="17"/>
  <c r="O25" i="17" s="1"/>
  <c r="Q25" i="17" s="1"/>
  <c r="L25" i="12"/>
  <c r="M25" i="16"/>
  <c r="N25" i="16" s="1"/>
  <c r="N25" i="5"/>
  <c r="L25" i="2"/>
  <c r="N19" i="17"/>
  <c r="O19" i="17" s="1"/>
  <c r="Q19" i="17" s="1"/>
  <c r="N19" i="13"/>
  <c r="L19" i="12"/>
  <c r="M19" i="16"/>
  <c r="N19" i="16" s="1"/>
  <c r="N19" i="5"/>
  <c r="L19" i="2"/>
  <c r="N6" i="13"/>
  <c r="N6" i="17"/>
  <c r="O6" i="17" s="1"/>
  <c r="L6" i="12"/>
  <c r="M6" i="16"/>
  <c r="N6" i="16" s="1"/>
  <c r="N6" i="5"/>
  <c r="L6" i="2"/>
  <c r="O17" i="12"/>
  <c r="M17" i="12"/>
  <c r="N15" i="16"/>
  <c r="N13" i="13"/>
  <c r="N13" i="17"/>
  <c r="O13" i="17" s="1"/>
  <c r="Q13" i="17" s="1"/>
  <c r="L13" i="12"/>
  <c r="M13" i="16"/>
  <c r="N13" i="16" s="1"/>
  <c r="N13" i="5"/>
  <c r="L13" i="2"/>
  <c r="O12" i="17"/>
  <c r="Q12" i="17" s="1"/>
  <c r="E32" i="13"/>
  <c r="E32" i="17"/>
  <c r="C32" i="12"/>
  <c r="D32" i="16"/>
  <c r="N21" i="17"/>
  <c r="O21" i="17" s="1"/>
  <c r="Q21" i="17" s="1"/>
  <c r="N21" i="13"/>
  <c r="L21" i="12"/>
  <c r="M21" i="16"/>
  <c r="N21" i="16" s="1"/>
  <c r="N21" i="5"/>
  <c r="L21" i="2"/>
  <c r="E64" i="13"/>
  <c r="C64" i="12"/>
  <c r="E64" i="17"/>
  <c r="D64" i="16"/>
  <c r="N61" i="13"/>
  <c r="N61" i="17"/>
  <c r="O61" i="17" s="1"/>
  <c r="L61" i="12"/>
  <c r="M61" i="16"/>
  <c r="N61" i="16" s="1"/>
  <c r="N61" i="5"/>
  <c r="L61" i="2"/>
  <c r="E50" i="17"/>
  <c r="E50" i="13"/>
  <c r="C50" i="12"/>
  <c r="D50" i="16"/>
  <c r="L48" i="12"/>
  <c r="N48" i="17"/>
  <c r="O48" i="17" s="1"/>
  <c r="N48" i="13"/>
  <c r="N48" i="5"/>
  <c r="L48" i="2"/>
  <c r="M48" i="16"/>
  <c r="N48" i="16" s="1"/>
  <c r="E75" i="13"/>
  <c r="E75" i="17"/>
  <c r="C75" i="12"/>
  <c r="D75" i="16"/>
  <c r="E80" i="13"/>
  <c r="E80" i="17"/>
  <c r="C80" i="12"/>
  <c r="D80" i="16"/>
  <c r="N35" i="17"/>
  <c r="O35" i="17" s="1"/>
  <c r="Q35" i="17" s="1"/>
  <c r="L35" i="12"/>
  <c r="N35" i="13"/>
  <c r="M35" i="16"/>
  <c r="N35" i="16" s="1"/>
  <c r="N35" i="5"/>
  <c r="L35" i="2"/>
  <c r="E55" i="13"/>
  <c r="E55" i="17"/>
  <c r="C55" i="12"/>
  <c r="D55" i="16"/>
  <c r="N31" i="17"/>
  <c r="O31" i="17" s="1"/>
  <c r="Q31" i="17" s="1"/>
  <c r="L31" i="12"/>
  <c r="N31" i="13"/>
  <c r="M31" i="16"/>
  <c r="N31" i="16" s="1"/>
  <c r="N31" i="5"/>
  <c r="L31" i="2"/>
  <c r="E36" i="17"/>
  <c r="E36" i="13"/>
  <c r="C36" i="12"/>
  <c r="D36" i="16"/>
  <c r="N63" i="17"/>
  <c r="O63" i="17" s="1"/>
  <c r="N63" i="13"/>
  <c r="L63" i="12"/>
  <c r="M63" i="16"/>
  <c r="N63" i="16" s="1"/>
  <c r="N63" i="5"/>
  <c r="L63" i="2"/>
  <c r="N28" i="17"/>
  <c r="O28" i="17" s="1"/>
  <c r="Q28" i="17" s="1"/>
  <c r="N28" i="13"/>
  <c r="L28" i="12"/>
  <c r="M28" i="16"/>
  <c r="N28" i="16" s="1"/>
  <c r="N28" i="5"/>
  <c r="L28" i="2"/>
  <c r="N34" i="17"/>
  <c r="O34" i="17" s="1"/>
  <c r="Q34" i="17" s="1"/>
  <c r="L34" i="12"/>
  <c r="N34" i="13"/>
  <c r="M34" i="16"/>
  <c r="N34" i="16" s="1"/>
  <c r="N34" i="5"/>
  <c r="L34" i="2"/>
  <c r="N24" i="13"/>
  <c r="L24" i="12"/>
  <c r="N24" i="17"/>
  <c r="O24" i="17" s="1"/>
  <c r="Q24" i="17" s="1"/>
  <c r="N24" i="5"/>
  <c r="L24" i="2"/>
  <c r="M24" i="16"/>
  <c r="N24" i="16" s="1"/>
  <c r="E82" i="13"/>
  <c r="E82" i="17"/>
  <c r="D82" i="16"/>
  <c r="C82" i="12"/>
  <c r="N46" i="13"/>
  <c r="N46" i="17"/>
  <c r="O46" i="17" s="1"/>
  <c r="L46" i="12"/>
  <c r="M46" i="16"/>
  <c r="N46" i="16" s="1"/>
  <c r="N46" i="5"/>
  <c r="L46" i="2"/>
  <c r="N14" i="13"/>
  <c r="N14" i="17"/>
  <c r="O14" i="17" s="1"/>
  <c r="Q14" i="17" s="1"/>
  <c r="M14" i="16"/>
  <c r="N14" i="16" s="1"/>
  <c r="L14" i="12"/>
  <c r="N14" i="5"/>
  <c r="L14" i="2"/>
  <c r="N8" i="16"/>
  <c r="N4" i="16"/>
  <c r="O3" i="17"/>
  <c r="N78" i="13"/>
  <c r="N78" i="17"/>
  <c r="O78" i="17" s="1"/>
  <c r="L78" i="12"/>
  <c r="M78" i="16"/>
  <c r="N78" i="16" s="1"/>
  <c r="E3" i="13"/>
  <c r="F81" i="13" s="1"/>
  <c r="E3" i="17"/>
  <c r="F12" i="17" s="1"/>
  <c r="C3" i="12"/>
  <c r="E3" i="5"/>
  <c r="D3" i="16"/>
  <c r="E3" i="16" s="1"/>
  <c r="N74" i="17"/>
  <c r="O74" i="17" s="1"/>
  <c r="N74" i="13"/>
  <c r="L74" i="12"/>
  <c r="M74" i="16"/>
  <c r="N74" i="16" s="1"/>
  <c r="N80" i="17"/>
  <c r="O80" i="17" s="1"/>
  <c r="N80" i="13"/>
  <c r="L80" i="12"/>
  <c r="M80" i="16"/>
  <c r="N80" i="16" s="1"/>
  <c r="E35" i="17"/>
  <c r="E35" i="13"/>
  <c r="C35" i="12"/>
  <c r="D35" i="16"/>
  <c r="N55" i="17"/>
  <c r="O55" i="17" s="1"/>
  <c r="L55" i="12"/>
  <c r="N55" i="13"/>
  <c r="N55" i="5"/>
  <c r="L55" i="2"/>
  <c r="M55" i="16"/>
  <c r="N55" i="16" s="1"/>
  <c r="N36" i="13"/>
  <c r="N36" i="17"/>
  <c r="O36" i="17" s="1"/>
  <c r="L36" i="12"/>
  <c r="N36" i="5"/>
  <c r="L36" i="2"/>
  <c r="M36" i="16"/>
  <c r="N36" i="16" s="1"/>
  <c r="E28" i="13"/>
  <c r="E28" i="17"/>
  <c r="C28" i="12"/>
  <c r="D28" i="16"/>
  <c r="E40" i="17"/>
  <c r="E40" i="13"/>
  <c r="C40" i="12"/>
  <c r="D40" i="16"/>
  <c r="E38" i="17"/>
  <c r="E38" i="13"/>
  <c r="C38" i="12"/>
  <c r="D38" i="16"/>
  <c r="E26" i="13"/>
  <c r="E26" i="17"/>
  <c r="C26" i="12"/>
  <c r="D26" i="16"/>
  <c r="N82" i="17"/>
  <c r="O82" i="17" s="1"/>
  <c r="N82" i="13"/>
  <c r="M82" i="16"/>
  <c r="N82" i="16" s="1"/>
  <c r="L82" i="12"/>
  <c r="N53" i="17"/>
  <c r="O53" i="17" s="1"/>
  <c r="N53" i="13"/>
  <c r="L53" i="12"/>
  <c r="M53" i="16"/>
  <c r="N53" i="16" s="1"/>
  <c r="N53" i="5"/>
  <c r="L53" i="2"/>
  <c r="N57" i="13"/>
  <c r="N57" i="17"/>
  <c r="O57" i="17" s="1"/>
  <c r="L57" i="12"/>
  <c r="M57" i="16"/>
  <c r="N57" i="16" s="1"/>
  <c r="N57" i="5"/>
  <c r="L57" i="2"/>
  <c r="N81" i="16"/>
  <c r="O15" i="12"/>
  <c r="M15" i="12"/>
  <c r="N10" i="16"/>
  <c r="N23" i="16"/>
  <c r="M9" i="12"/>
  <c r="O9" i="12"/>
  <c r="O51" i="17"/>
  <c r="G4" i="17"/>
  <c r="F5" i="16"/>
  <c r="O15" i="16"/>
  <c r="O45" i="16"/>
  <c r="O8" i="16"/>
  <c r="B48" i="15"/>
  <c r="Q74" i="5" l="1"/>
  <c r="Q78" i="5"/>
  <c r="R98" i="5"/>
  <c r="Q98" i="5"/>
  <c r="R87" i="5"/>
  <c r="Q87" i="5"/>
  <c r="R96" i="5"/>
  <c r="Q96" i="5"/>
  <c r="R91" i="5"/>
  <c r="Q91" i="5"/>
  <c r="Q77" i="5"/>
  <c r="R104" i="5"/>
  <c r="Q104" i="5"/>
  <c r="R79" i="5"/>
  <c r="Q79" i="5"/>
  <c r="R73" i="5"/>
  <c r="Q73" i="5"/>
  <c r="R103" i="5"/>
  <c r="Q103" i="5"/>
  <c r="Q90" i="5"/>
  <c r="R94" i="5"/>
  <c r="Q94" i="5"/>
  <c r="R82" i="5"/>
  <c r="Q82" i="5"/>
  <c r="Q107" i="5"/>
  <c r="R107" i="5"/>
  <c r="Q95" i="5"/>
  <c r="R95" i="5"/>
  <c r="Q81" i="5"/>
  <c r="R81" i="5"/>
  <c r="Q109" i="5"/>
  <c r="R105" i="5"/>
  <c r="Q105" i="5"/>
  <c r="R99" i="5"/>
  <c r="Q99" i="5"/>
  <c r="R72" i="5"/>
  <c r="Q72" i="5"/>
  <c r="Q102" i="5"/>
  <c r="R102" i="5"/>
  <c r="R89" i="5"/>
  <c r="Q89" i="5"/>
  <c r="Q93" i="5"/>
  <c r="R97" i="5"/>
  <c r="Q97" i="5"/>
  <c r="R76" i="5"/>
  <c r="Q76" i="5"/>
  <c r="R100" i="5"/>
  <c r="Q100" i="5"/>
  <c r="R83" i="5"/>
  <c r="Q83" i="5"/>
  <c r="R84" i="5"/>
  <c r="Q84" i="5"/>
  <c r="Q75" i="5"/>
  <c r="R75" i="5"/>
  <c r="R108" i="5"/>
  <c r="Q108" i="5"/>
  <c r="R80" i="5"/>
  <c r="Q80" i="5"/>
  <c r="Q101" i="5"/>
  <c r="R106" i="5"/>
  <c r="Q106" i="5"/>
  <c r="R88" i="5"/>
  <c r="Q88" i="5"/>
  <c r="R92" i="5"/>
  <c r="Q92" i="5"/>
  <c r="R85" i="5"/>
  <c r="Q85" i="5"/>
  <c r="R86" i="5"/>
  <c r="Q86" i="5"/>
  <c r="Q110" i="5"/>
  <c r="P45" i="16"/>
  <c r="D9" i="12"/>
  <c r="D167" i="12"/>
  <c r="D172" i="12"/>
  <c r="D152" i="12"/>
  <c r="D97" i="12"/>
  <c r="D109" i="12"/>
  <c r="D91" i="12"/>
  <c r="D98" i="12"/>
  <c r="D105" i="12"/>
  <c r="D155" i="12"/>
  <c r="D100" i="12"/>
  <c r="D121" i="12"/>
  <c r="D193" i="12"/>
  <c r="D157" i="12"/>
  <c r="D123" i="12"/>
  <c r="D130" i="12"/>
  <c r="D160" i="12"/>
  <c r="D171" i="12"/>
  <c r="D147" i="12"/>
  <c r="D156" i="12"/>
  <c r="D101" i="12"/>
  <c r="D106" i="12"/>
  <c r="D113" i="12"/>
  <c r="D129" i="12"/>
  <c r="D145" i="12"/>
  <c r="D93" i="12"/>
  <c r="D149" i="12"/>
  <c r="D127" i="12"/>
  <c r="D87" i="12"/>
  <c r="D185" i="12"/>
  <c r="D186" i="12"/>
  <c r="D120" i="12"/>
  <c r="D88" i="12"/>
  <c r="D168" i="12"/>
  <c r="D115" i="12"/>
  <c r="D104" i="12"/>
  <c r="D85" i="12"/>
  <c r="D177" i="12"/>
  <c r="D184" i="12"/>
  <c r="D163" i="12"/>
  <c r="D151" i="12"/>
  <c r="D102" i="12"/>
  <c r="D165" i="12"/>
  <c r="D141" i="12"/>
  <c r="D175" i="12"/>
  <c r="D119" i="12"/>
  <c r="D154" i="12"/>
  <c r="D86" i="12"/>
  <c r="D182" i="12"/>
  <c r="D132" i="12"/>
  <c r="D112" i="12"/>
  <c r="D159" i="12"/>
  <c r="D137" i="12"/>
  <c r="D174" i="12"/>
  <c r="D107" i="12"/>
  <c r="D96" i="12"/>
  <c r="D133" i="12"/>
  <c r="D164" i="12"/>
  <c r="D146" i="12"/>
  <c r="D122" i="12"/>
  <c r="D180" i="12"/>
  <c r="D140" i="12"/>
  <c r="D92" i="12"/>
  <c r="D144" i="12"/>
  <c r="D191" i="12"/>
  <c r="D108" i="12"/>
  <c r="D187" i="12"/>
  <c r="D166" i="12"/>
  <c r="D94" i="12"/>
  <c r="D99" i="12"/>
  <c r="D189" i="12"/>
  <c r="D125" i="12"/>
  <c r="D111" i="12"/>
  <c r="D178" i="12"/>
  <c r="D138" i="12"/>
  <c r="D90" i="12"/>
  <c r="D84" i="12"/>
  <c r="D118" i="12"/>
  <c r="D110" i="12"/>
  <c r="D126" i="12"/>
  <c r="D179" i="12"/>
  <c r="D158" i="12"/>
  <c r="D181" i="12"/>
  <c r="D170" i="12"/>
  <c r="D143" i="12"/>
  <c r="D103" i="12"/>
  <c r="D169" i="12"/>
  <c r="D176" i="12"/>
  <c r="D142" i="12"/>
  <c r="D89" i="12"/>
  <c r="D153" i="12"/>
  <c r="D139" i="12"/>
  <c r="D150" i="12"/>
  <c r="D192" i="12"/>
  <c r="D117" i="12"/>
  <c r="D183" i="12"/>
  <c r="D135" i="12"/>
  <c r="D95" i="12"/>
  <c r="D136" i="12"/>
  <c r="D190" i="12"/>
  <c r="D116" i="12"/>
  <c r="D114" i="12"/>
  <c r="D128" i="12"/>
  <c r="D148" i="12"/>
  <c r="D124" i="12"/>
  <c r="D131" i="12"/>
  <c r="D173" i="12"/>
  <c r="D162" i="12"/>
  <c r="D194" i="12"/>
  <c r="D161" i="12"/>
  <c r="D134" i="12"/>
  <c r="D188" i="12"/>
  <c r="E45" i="16"/>
  <c r="F56" i="17"/>
  <c r="F17" i="17"/>
  <c r="F38" i="17"/>
  <c r="F26" i="17"/>
  <c r="E26" i="16"/>
  <c r="E28" i="16"/>
  <c r="P8" i="16"/>
  <c r="D26" i="12"/>
  <c r="D22" i="12"/>
  <c r="D28" i="12"/>
  <c r="C46" i="17"/>
  <c r="D46" i="17" s="1"/>
  <c r="P46" i="17" s="1"/>
  <c r="Q46" i="17" s="1"/>
  <c r="A47" i="12"/>
  <c r="B47" i="12" s="1"/>
  <c r="N47" i="12" s="1"/>
  <c r="O47" i="12" s="1"/>
  <c r="A47" i="5"/>
  <c r="B47" i="5" s="1"/>
  <c r="A47" i="17"/>
  <c r="B47" i="17" s="1"/>
  <c r="C47" i="17" s="1"/>
  <c r="D47" i="17" s="1"/>
  <c r="P47" i="17" s="1"/>
  <c r="Q47" i="17" s="1"/>
  <c r="A47" i="13"/>
  <c r="B47" i="13" s="1"/>
  <c r="C47" i="13" s="1"/>
  <c r="D47" i="13" s="1"/>
  <c r="G47" i="13" s="1"/>
  <c r="A47" i="16"/>
  <c r="B47" i="16" s="1"/>
  <c r="E59" i="16"/>
  <c r="D65" i="12"/>
  <c r="F26" i="13"/>
  <c r="H26" i="13" s="1"/>
  <c r="F61" i="13"/>
  <c r="F20" i="13"/>
  <c r="H20" i="13" s="1"/>
  <c r="D27" i="12"/>
  <c r="F23" i="13"/>
  <c r="H23" i="13" s="1"/>
  <c r="D71" i="12"/>
  <c r="F28" i="17"/>
  <c r="D10" i="12"/>
  <c r="F56" i="13"/>
  <c r="F73" i="13"/>
  <c r="D40" i="12"/>
  <c r="F28" i="13"/>
  <c r="H28" i="13" s="1"/>
  <c r="D35" i="12"/>
  <c r="D12" i="12"/>
  <c r="F61" i="17"/>
  <c r="D82" i="12"/>
  <c r="F14" i="17"/>
  <c r="D67" i="12"/>
  <c r="F6" i="17"/>
  <c r="F43" i="13"/>
  <c r="H43" i="13" s="1"/>
  <c r="F18" i="13"/>
  <c r="H18" i="13" s="1"/>
  <c r="F39" i="17"/>
  <c r="D74" i="12"/>
  <c r="F41" i="17"/>
  <c r="F84" i="17"/>
  <c r="D38" i="12"/>
  <c r="F40" i="17"/>
  <c r="F35" i="17"/>
  <c r="D41" i="12"/>
  <c r="D8" i="12"/>
  <c r="F38" i="13"/>
  <c r="H38" i="13" s="1"/>
  <c r="E20" i="16"/>
  <c r="F20" i="17"/>
  <c r="F58" i="13"/>
  <c r="F24" i="13"/>
  <c r="H24" i="13" s="1"/>
  <c r="E56" i="16"/>
  <c r="D51" i="12"/>
  <c r="F69" i="13"/>
  <c r="E22" i="16"/>
  <c r="F32" i="17"/>
  <c r="F31" i="13"/>
  <c r="H31" i="13" s="1"/>
  <c r="D81" i="12"/>
  <c r="E4" i="16"/>
  <c r="G4" i="16" s="1"/>
  <c r="F64" i="17"/>
  <c r="D23" i="12"/>
  <c r="F7" i="17"/>
  <c r="F15" i="17"/>
  <c r="D57" i="12"/>
  <c r="D66" i="12"/>
  <c r="E36" i="16"/>
  <c r="E80" i="16"/>
  <c r="F75" i="17"/>
  <c r="E31" i="16"/>
  <c r="F14" i="13"/>
  <c r="H14" i="13" s="1"/>
  <c r="F67" i="17"/>
  <c r="E77" i="16"/>
  <c r="F52" i="13"/>
  <c r="E29" i="16"/>
  <c r="F54" i="13"/>
  <c r="F79" i="13"/>
  <c r="F25" i="13"/>
  <c r="H25" i="13" s="1"/>
  <c r="F6" i="13"/>
  <c r="H6" i="13" s="1"/>
  <c r="E5" i="16"/>
  <c r="G5" i="16" s="1"/>
  <c r="D36" i="12"/>
  <c r="D80" i="12"/>
  <c r="F64" i="13"/>
  <c r="D34" i="12"/>
  <c r="E19" i="16"/>
  <c r="D62" i="12"/>
  <c r="F10" i="13"/>
  <c r="H10" i="13" s="1"/>
  <c r="F15" i="13"/>
  <c r="H15" i="13" s="1"/>
  <c r="F78" i="17"/>
  <c r="D60" i="12"/>
  <c r="D42" i="12"/>
  <c r="F21" i="13"/>
  <c r="H21" i="13" s="1"/>
  <c r="F59" i="13"/>
  <c r="E49" i="16"/>
  <c r="F36" i="13"/>
  <c r="H36" i="13" s="1"/>
  <c r="F80" i="17"/>
  <c r="E50" i="16"/>
  <c r="F67" i="13"/>
  <c r="F62" i="13"/>
  <c r="D19" i="12"/>
  <c r="E70" i="16"/>
  <c r="D53" i="12"/>
  <c r="E82" i="16"/>
  <c r="F36" i="17"/>
  <c r="F80" i="13"/>
  <c r="D50" i="12"/>
  <c r="F31" i="17"/>
  <c r="F19" i="13"/>
  <c r="H19" i="13" s="1"/>
  <c r="D24" i="12"/>
  <c r="F34" i="17"/>
  <c r="E63" i="16"/>
  <c r="F10" i="17"/>
  <c r="F11" i="13"/>
  <c r="H11" i="13" s="1"/>
  <c r="F66" i="13"/>
  <c r="Q36" i="17"/>
  <c r="M36" i="12"/>
  <c r="O36" i="12"/>
  <c r="M24" i="12"/>
  <c r="O24" i="12"/>
  <c r="P35" i="16"/>
  <c r="M61" i="12"/>
  <c r="O6" i="12"/>
  <c r="M6" i="12"/>
  <c r="P39" i="16"/>
  <c r="M82" i="12"/>
  <c r="M63" i="12"/>
  <c r="M47" i="12"/>
  <c r="O39" i="12"/>
  <c r="M39" i="12"/>
  <c r="P30" i="16"/>
  <c r="P38" i="16"/>
  <c r="E66" i="16"/>
  <c r="E11" i="16"/>
  <c r="M80" i="12"/>
  <c r="D43" i="12"/>
  <c r="P46" i="16"/>
  <c r="F82" i="17"/>
  <c r="P28" i="16"/>
  <c r="E55" i="16"/>
  <c r="M35" i="12"/>
  <c r="O35" i="12"/>
  <c r="F50" i="13"/>
  <c r="F11" i="17"/>
  <c r="F13" i="13"/>
  <c r="H13" i="13" s="1"/>
  <c r="D61" i="12"/>
  <c r="M64" i="12"/>
  <c r="F24" i="17"/>
  <c r="D63" i="12"/>
  <c r="P20" i="16"/>
  <c r="P29" i="16"/>
  <c r="M60" i="12"/>
  <c r="F62" i="17"/>
  <c r="D16" i="12"/>
  <c r="D31" i="12"/>
  <c r="O7" i="12"/>
  <c r="M7" i="12"/>
  <c r="O22" i="12"/>
  <c r="M22" i="12"/>
  <c r="F78" i="13"/>
  <c r="E60" i="16"/>
  <c r="E42" i="16"/>
  <c r="F22" i="13"/>
  <c r="H22" i="13" s="1"/>
  <c r="F8" i="13"/>
  <c r="H8" i="13" s="1"/>
  <c r="F21" i="17"/>
  <c r="M76" i="12"/>
  <c r="F59" i="17"/>
  <c r="D49" i="12"/>
  <c r="D37" i="12"/>
  <c r="E72" i="16"/>
  <c r="F77" i="13"/>
  <c r="F53" i="13"/>
  <c r="E67" i="16"/>
  <c r="D4" i="12"/>
  <c r="F54" i="17"/>
  <c r="O38" i="12"/>
  <c r="M38" i="12"/>
  <c r="M56" i="12"/>
  <c r="F79" i="17"/>
  <c r="D48" i="12"/>
  <c r="F25" i="17"/>
  <c r="M66" i="12"/>
  <c r="M57" i="12"/>
  <c r="P27" i="16"/>
  <c r="M45" i="12"/>
  <c r="O45" i="12"/>
  <c r="E40" i="16"/>
  <c r="E35" i="16"/>
  <c r="F83" i="17"/>
  <c r="F3" i="17"/>
  <c r="F23" i="17"/>
  <c r="E71" i="16"/>
  <c r="E17" i="16"/>
  <c r="E69" i="16"/>
  <c r="O46" i="12"/>
  <c r="M46" i="12"/>
  <c r="F82" i="13"/>
  <c r="O28" i="12"/>
  <c r="M28" i="12"/>
  <c r="D55" i="12"/>
  <c r="F50" i="17"/>
  <c r="F4" i="13"/>
  <c r="H4" i="13" s="1"/>
  <c r="D6" i="12"/>
  <c r="F51" i="17"/>
  <c r="E27" i="16"/>
  <c r="P25" i="16"/>
  <c r="P44" i="16"/>
  <c r="F63" i="17"/>
  <c r="O20" i="12"/>
  <c r="M20" i="12"/>
  <c r="Q39" i="17"/>
  <c r="O29" i="12"/>
  <c r="M29" i="12"/>
  <c r="E7" i="16"/>
  <c r="E23" i="16"/>
  <c r="F45" i="17"/>
  <c r="D73" i="12"/>
  <c r="F46" i="17"/>
  <c r="P11" i="16"/>
  <c r="F5" i="17"/>
  <c r="E18" i="16"/>
  <c r="E39" i="16"/>
  <c r="F60" i="17"/>
  <c r="F42" i="13"/>
  <c r="H42" i="13" s="1"/>
  <c r="F71" i="17"/>
  <c r="D5" i="12"/>
  <c r="P33" i="16"/>
  <c r="P32" i="16"/>
  <c r="F49" i="17"/>
  <c r="F37" i="13"/>
  <c r="H37" i="13" s="1"/>
  <c r="O18" i="12"/>
  <c r="M18" i="12"/>
  <c r="F77" i="17"/>
  <c r="D29" i="12"/>
  <c r="E81" i="16"/>
  <c r="F41" i="13"/>
  <c r="H41" i="13" s="1"/>
  <c r="F43" i="17"/>
  <c r="P26" i="16"/>
  <c r="E68" i="16"/>
  <c r="P37" i="16"/>
  <c r="F48" i="13"/>
  <c r="E47" i="16"/>
  <c r="R4" i="16"/>
  <c r="Q38" i="16" s="1"/>
  <c r="Q6" i="17"/>
  <c r="M79" i="12"/>
  <c r="O40" i="12"/>
  <c r="M40" i="12"/>
  <c r="M53" i="12"/>
  <c r="E38" i="16"/>
  <c r="F58" i="17"/>
  <c r="F16" i="13"/>
  <c r="H16" i="13" s="1"/>
  <c r="F19" i="17"/>
  <c r="O14" i="12"/>
  <c r="M14" i="12"/>
  <c r="P24" i="16"/>
  <c r="P34" i="16"/>
  <c r="P31" i="16"/>
  <c r="F55" i="17"/>
  <c r="E75" i="16"/>
  <c r="F9" i="13"/>
  <c r="H9" i="13" s="1"/>
  <c r="E32" i="16"/>
  <c r="D56" i="12"/>
  <c r="P13" i="16"/>
  <c r="E41" i="16"/>
  <c r="O25" i="12"/>
  <c r="M25" i="12"/>
  <c r="E34" i="16"/>
  <c r="M44" i="12"/>
  <c r="O44" i="12"/>
  <c r="F63" i="13"/>
  <c r="M75" i="12"/>
  <c r="P43" i="16"/>
  <c r="D7" i="12"/>
  <c r="D58" i="12"/>
  <c r="F51" i="13"/>
  <c r="F45" i="13"/>
  <c r="H45" i="13" s="1"/>
  <c r="F70" i="13"/>
  <c r="E73" i="16"/>
  <c r="D18" i="12"/>
  <c r="D39" i="12"/>
  <c r="F60" i="13"/>
  <c r="O30" i="12"/>
  <c r="M30" i="12"/>
  <c r="F42" i="17"/>
  <c r="E51" i="16"/>
  <c r="D46" i="12"/>
  <c r="D70" i="12"/>
  <c r="F27" i="17"/>
  <c r="O33" i="12"/>
  <c r="M33" i="12"/>
  <c r="M68" i="12"/>
  <c r="F49" i="13"/>
  <c r="M50" i="12"/>
  <c r="F37" i="17"/>
  <c r="D72" i="12"/>
  <c r="F29" i="13"/>
  <c r="H29" i="13" s="1"/>
  <c r="F22" i="17"/>
  <c r="E15" i="16"/>
  <c r="D69" i="12"/>
  <c r="O26" i="12"/>
  <c r="M26" i="12"/>
  <c r="D68" i="12"/>
  <c r="O37" i="12"/>
  <c r="M37" i="12"/>
  <c r="F48" i="17"/>
  <c r="D47" i="12"/>
  <c r="M78" i="12"/>
  <c r="M74" i="12"/>
  <c r="Q3" i="17"/>
  <c r="S4" i="17"/>
  <c r="R75" i="17" s="1"/>
  <c r="P15" i="16"/>
  <c r="E53" i="16"/>
  <c r="P23" i="16"/>
  <c r="E12" i="16"/>
  <c r="F40" i="13"/>
  <c r="H40" i="13" s="1"/>
  <c r="P36" i="16"/>
  <c r="F35" i="13"/>
  <c r="H35" i="13" s="1"/>
  <c r="F73" i="17"/>
  <c r="E84" i="16"/>
  <c r="P14" i="16"/>
  <c r="F55" i="13"/>
  <c r="D75" i="12"/>
  <c r="M48" i="12"/>
  <c r="E64" i="16"/>
  <c r="D32" i="12"/>
  <c r="F57" i="17"/>
  <c r="O13" i="12"/>
  <c r="M13" i="12"/>
  <c r="D17" i="12"/>
  <c r="E43" i="16"/>
  <c r="P19" i="16"/>
  <c r="E24" i="16"/>
  <c r="Q20" i="17"/>
  <c r="O43" i="12"/>
  <c r="M43" i="12"/>
  <c r="F7" i="13"/>
  <c r="H7" i="13" s="1"/>
  <c r="F13" i="17"/>
  <c r="F12" i="13"/>
  <c r="H12" i="13" s="1"/>
  <c r="M62" i="12"/>
  <c r="E58" i="16"/>
  <c r="D14" i="12"/>
  <c r="M58" i="12"/>
  <c r="F18" i="17"/>
  <c r="M77" i="12"/>
  <c r="F39" i="13"/>
  <c r="H39" i="13" s="1"/>
  <c r="E74" i="16"/>
  <c r="F5" i="13"/>
  <c r="H5" i="13" s="1"/>
  <c r="F66" i="17"/>
  <c r="E10" i="16"/>
  <c r="E21" i="16"/>
  <c r="E65" i="16"/>
  <c r="E83" i="16"/>
  <c r="F72" i="13"/>
  <c r="F69" i="17"/>
  <c r="M59" i="12"/>
  <c r="F29" i="17"/>
  <c r="F71" i="13"/>
  <c r="F17" i="13"/>
  <c r="H17" i="13" s="1"/>
  <c r="F8" i="17"/>
  <c r="E33" i="16"/>
  <c r="P40" i="16"/>
  <c r="E76" i="16"/>
  <c r="F68" i="13"/>
  <c r="E44" i="16"/>
  <c r="F47" i="13"/>
  <c r="E57" i="16"/>
  <c r="D30" i="12"/>
  <c r="O31" i="12"/>
  <c r="M31" i="12"/>
  <c r="P21" i="16"/>
  <c r="O19" i="12"/>
  <c r="M19" i="12"/>
  <c r="M83" i="12"/>
  <c r="M11" i="12"/>
  <c r="O11" i="12"/>
  <c r="M54" i="12"/>
  <c r="D83" i="12"/>
  <c r="F72" i="17"/>
  <c r="E52" i="16"/>
  <c r="E46" i="16"/>
  <c r="E14" i="16"/>
  <c r="F27" i="13"/>
  <c r="H27" i="13" s="1"/>
  <c r="D33" i="12"/>
  <c r="D76" i="12"/>
  <c r="F68" i="17"/>
  <c r="M65" i="12"/>
  <c r="D44" i="12"/>
  <c r="F47" i="17"/>
  <c r="F46" i="13"/>
  <c r="H46" i="13" s="1"/>
  <c r="E30" i="16"/>
  <c r="O34" i="12"/>
  <c r="M34" i="12"/>
  <c r="Q44" i="17"/>
  <c r="P42" i="16"/>
  <c r="P10" i="16"/>
  <c r="M55" i="12"/>
  <c r="G3" i="16"/>
  <c r="P4" i="16"/>
  <c r="F75" i="13"/>
  <c r="D64" i="12"/>
  <c r="M21" i="12"/>
  <c r="O21" i="12"/>
  <c r="F32" i="13"/>
  <c r="H32" i="13" s="1"/>
  <c r="D20" i="12"/>
  <c r="F16" i="17"/>
  <c r="P6" i="16"/>
  <c r="F34" i="13"/>
  <c r="H34" i="13" s="1"/>
  <c r="O42" i="12"/>
  <c r="M42" i="12"/>
  <c r="D45" i="12"/>
  <c r="E62" i="16"/>
  <c r="F57" i="13"/>
  <c r="F70" i="17"/>
  <c r="E8" i="16"/>
  <c r="D13" i="12"/>
  <c r="E16" i="16"/>
  <c r="P7" i="16"/>
  <c r="P22" i="16"/>
  <c r="E78" i="16"/>
  <c r="F74" i="13"/>
  <c r="P41" i="16"/>
  <c r="E13" i="16"/>
  <c r="E9" i="16"/>
  <c r="O32" i="12"/>
  <c r="M32" i="12"/>
  <c r="F65" i="17"/>
  <c r="E37" i="16"/>
  <c r="F83" i="13"/>
  <c r="P18" i="16"/>
  <c r="D52" i="12"/>
  <c r="P16" i="16"/>
  <c r="D11" i="12"/>
  <c r="E54" i="16"/>
  <c r="F33" i="17"/>
  <c r="F76" i="17"/>
  <c r="E79" i="16"/>
  <c r="E48" i="16"/>
  <c r="E25" i="16"/>
  <c r="F44" i="17"/>
  <c r="D15" i="12"/>
  <c r="F30" i="13"/>
  <c r="H30" i="13" s="1"/>
  <c r="E61" i="16"/>
  <c r="F81" i="17"/>
  <c r="E6" i="16"/>
  <c r="F9" i="17"/>
  <c r="D78" i="12"/>
  <c r="M52" i="12"/>
  <c r="F74" i="17"/>
  <c r="O41" i="12"/>
  <c r="M41" i="12"/>
  <c r="M49" i="12"/>
  <c r="F53" i="17"/>
  <c r="F4" i="17"/>
  <c r="H4" i="17" s="1"/>
  <c r="D21" i="12"/>
  <c r="D59" i="12"/>
  <c r="F65" i="13"/>
  <c r="M72" i="12"/>
  <c r="D77" i="12"/>
  <c r="F52" i="17"/>
  <c r="D54" i="12"/>
  <c r="F33" i="13"/>
  <c r="H33" i="13" s="1"/>
  <c r="F76" i="13"/>
  <c r="D79" i="12"/>
  <c r="D25" i="12"/>
  <c r="F44" i="13"/>
  <c r="H44" i="13" s="1"/>
  <c r="F30" i="17"/>
  <c r="G5" i="17"/>
  <c r="F6" i="16"/>
  <c r="B49" i="15"/>
  <c r="R79" i="17" l="1"/>
  <c r="H47" i="13"/>
  <c r="R65" i="17"/>
  <c r="Q42" i="16"/>
  <c r="R13" i="17"/>
  <c r="Q61" i="16"/>
  <c r="Q41" i="16"/>
  <c r="A48" i="5"/>
  <c r="B48" i="5" s="1"/>
  <c r="A48" i="17"/>
  <c r="B48" i="17" s="1"/>
  <c r="A48" i="12"/>
  <c r="B48" i="12" s="1"/>
  <c r="N48" i="12" s="1"/>
  <c r="O48" i="12" s="1"/>
  <c r="A48" i="13"/>
  <c r="B48" i="13" s="1"/>
  <c r="C48" i="13" s="1"/>
  <c r="D48" i="13" s="1"/>
  <c r="G48" i="13" s="1"/>
  <c r="H48" i="13" s="1"/>
  <c r="A48" i="16"/>
  <c r="B48" i="16" s="1"/>
  <c r="C48" i="16" s="1"/>
  <c r="O48" i="16" s="1"/>
  <c r="P48" i="16" s="1"/>
  <c r="Q16" i="16"/>
  <c r="Q7" i="16"/>
  <c r="Q10" i="16"/>
  <c r="Q40" i="16"/>
  <c r="Q6" i="16"/>
  <c r="Q79" i="16"/>
  <c r="Q4" i="16"/>
  <c r="C47" i="16"/>
  <c r="O47" i="16" s="1"/>
  <c r="P47" i="16" s="1"/>
  <c r="Q52" i="16"/>
  <c r="Q22" i="16"/>
  <c r="Q18" i="16"/>
  <c r="Q47" i="16"/>
  <c r="Q78" i="16"/>
  <c r="Q58" i="16"/>
  <c r="Q66" i="16"/>
  <c r="Q77" i="16"/>
  <c r="Q21" i="16"/>
  <c r="Q65" i="16"/>
  <c r="Q56" i="16"/>
  <c r="Q33" i="16"/>
  <c r="Q24" i="16"/>
  <c r="R20" i="17"/>
  <c r="Q19" i="16"/>
  <c r="Q63" i="16"/>
  <c r="Q59" i="16"/>
  <c r="Q84" i="16"/>
  <c r="Q44" i="16"/>
  <c r="Q36" i="16"/>
  <c r="R52" i="17"/>
  <c r="Q62" i="16"/>
  <c r="Q76" i="16"/>
  <c r="Q20" i="16"/>
  <c r="R77" i="17"/>
  <c r="Q15" i="16"/>
  <c r="Q50" i="16"/>
  <c r="Q23" i="16"/>
  <c r="Q43" i="16"/>
  <c r="Q71" i="16"/>
  <c r="Q35" i="16"/>
  <c r="I4" i="16"/>
  <c r="H6" i="16" s="1"/>
  <c r="R44" i="17"/>
  <c r="R6" i="17"/>
  <c r="Q37" i="16"/>
  <c r="Q68" i="16"/>
  <c r="Q80" i="16"/>
  <c r="R19" i="17"/>
  <c r="Q55" i="16"/>
  <c r="R57" i="17"/>
  <c r="R61" i="17"/>
  <c r="Q27" i="16"/>
  <c r="R53" i="17"/>
  <c r="Q29" i="16"/>
  <c r="R68" i="17"/>
  <c r="R76" i="17"/>
  <c r="Q11" i="16"/>
  <c r="R39" i="17"/>
  <c r="Q53" i="16"/>
  <c r="R51" i="17"/>
  <c r="Q17" i="16"/>
  <c r="Q9" i="16"/>
  <c r="Q51" i="16"/>
  <c r="Q12" i="16"/>
  <c r="Q5" i="16"/>
  <c r="Q3" i="16"/>
  <c r="Q69" i="16"/>
  <c r="Q73" i="16"/>
  <c r="Q67" i="16"/>
  <c r="Q25" i="16"/>
  <c r="R63" i="17"/>
  <c r="R14" i="17"/>
  <c r="R49" i="17"/>
  <c r="Q28" i="16"/>
  <c r="Q82" i="16"/>
  <c r="Q30" i="16"/>
  <c r="Q64" i="16"/>
  <c r="Q39" i="16"/>
  <c r="R55" i="17"/>
  <c r="R56" i="17"/>
  <c r="R21" i="17"/>
  <c r="Q54" i="16"/>
  <c r="Q83" i="16"/>
  <c r="Q14" i="16"/>
  <c r="Q57" i="16"/>
  <c r="Q31" i="16"/>
  <c r="H3" i="17"/>
  <c r="J4" i="17"/>
  <c r="I5" i="17" s="1"/>
  <c r="Q48" i="16"/>
  <c r="Q45" i="16"/>
  <c r="Q60" i="16"/>
  <c r="R29" i="17"/>
  <c r="R17" i="17"/>
  <c r="R69" i="17"/>
  <c r="R81" i="17"/>
  <c r="R23" i="17"/>
  <c r="R4" i="17"/>
  <c r="R31" i="17"/>
  <c r="R38" i="17"/>
  <c r="R72" i="17"/>
  <c r="R59" i="17"/>
  <c r="R48" i="17"/>
  <c r="R24" i="17"/>
  <c r="R27" i="17"/>
  <c r="R71" i="17"/>
  <c r="R9" i="17"/>
  <c r="R67" i="17"/>
  <c r="R45" i="17"/>
  <c r="R25" i="17"/>
  <c r="R26" i="17"/>
  <c r="R28" i="17"/>
  <c r="R18" i="17"/>
  <c r="R33" i="17"/>
  <c r="R37" i="17"/>
  <c r="R15" i="17"/>
  <c r="R3" i="17"/>
  <c r="R43" i="17"/>
  <c r="R64" i="17"/>
  <c r="R5" i="17"/>
  <c r="R32" i="17"/>
  <c r="R70" i="17"/>
  <c r="R73" i="17"/>
  <c r="R46" i="17"/>
  <c r="R66" i="17"/>
  <c r="R7" i="17"/>
  <c r="R58" i="17"/>
  <c r="R50" i="17"/>
  <c r="R41" i="17"/>
  <c r="R11" i="17"/>
  <c r="R40" i="17"/>
  <c r="R16" i="17"/>
  <c r="R80" i="17"/>
  <c r="R22" i="17"/>
  <c r="R34" i="17"/>
  <c r="R74" i="17"/>
  <c r="R8" i="17"/>
  <c r="R84" i="17"/>
  <c r="R60" i="17"/>
  <c r="R54" i="17"/>
  <c r="R10" i="17"/>
  <c r="R30" i="17"/>
  <c r="R35" i="17"/>
  <c r="Q72" i="16"/>
  <c r="R62" i="17"/>
  <c r="R12" i="17"/>
  <c r="Q13" i="16"/>
  <c r="Q70" i="16"/>
  <c r="Q32" i="16"/>
  <c r="Q75" i="16"/>
  <c r="Q81" i="16"/>
  <c r="Q49" i="16"/>
  <c r="R47" i="17"/>
  <c r="Q46" i="16"/>
  <c r="R78" i="17"/>
  <c r="Q8" i="16"/>
  <c r="R36" i="17"/>
  <c r="R42" i="17"/>
  <c r="R83" i="17"/>
  <c r="Q34" i="16"/>
  <c r="Q26" i="16"/>
  <c r="Q74" i="16"/>
  <c r="R82" i="17"/>
  <c r="G6" i="17"/>
  <c r="H5" i="17"/>
  <c r="F7" i="16"/>
  <c r="F8" i="16" s="1"/>
  <c r="G6" i="16"/>
  <c r="B50" i="15"/>
  <c r="H8" i="16" l="1"/>
  <c r="A49" i="13"/>
  <c r="B49" i="13" s="1"/>
  <c r="C49" i="13" s="1"/>
  <c r="D49" i="13" s="1"/>
  <c r="G49" i="13" s="1"/>
  <c r="H49" i="13" s="1"/>
  <c r="A49" i="5"/>
  <c r="B49" i="5" s="1"/>
  <c r="A49" i="17"/>
  <c r="B49" i="17" s="1"/>
  <c r="C49" i="17" s="1"/>
  <c r="D49" i="17" s="1"/>
  <c r="P49" i="17" s="1"/>
  <c r="Q49" i="17" s="1"/>
  <c r="A49" i="12"/>
  <c r="B49" i="12" s="1"/>
  <c r="N49" i="12" s="1"/>
  <c r="O49" i="12" s="1"/>
  <c r="A49" i="16"/>
  <c r="B49" i="16" s="1"/>
  <c r="C48" i="17"/>
  <c r="D48" i="17" s="1"/>
  <c r="P48" i="17" s="1"/>
  <c r="Q48" i="17" s="1"/>
  <c r="H3" i="16"/>
  <c r="H5" i="16"/>
  <c r="H4" i="16"/>
  <c r="H7" i="16"/>
  <c r="S5" i="16"/>
  <c r="T5" i="17"/>
  <c r="I3" i="17"/>
  <c r="I4" i="17"/>
  <c r="G7" i="17"/>
  <c r="I6" i="17"/>
  <c r="H6" i="17"/>
  <c r="G7" i="16"/>
  <c r="F9" i="16"/>
  <c r="H9" i="16" s="1"/>
  <c r="G8" i="16"/>
  <c r="B51" i="15"/>
  <c r="A50" i="13" l="1"/>
  <c r="B50" i="13" s="1"/>
  <c r="C50" i="13" s="1"/>
  <c r="D50" i="13" s="1"/>
  <c r="G50" i="13" s="1"/>
  <c r="H50" i="13" s="1"/>
  <c r="A50" i="17"/>
  <c r="B50" i="17" s="1"/>
  <c r="A50" i="5"/>
  <c r="B50" i="5" s="1"/>
  <c r="A50" i="16"/>
  <c r="B50" i="16" s="1"/>
  <c r="C50" i="16" s="1"/>
  <c r="O50" i="16" s="1"/>
  <c r="P50" i="16" s="1"/>
  <c r="A50" i="12"/>
  <c r="B50" i="12" s="1"/>
  <c r="N50" i="12" s="1"/>
  <c r="O50" i="12" s="1"/>
  <c r="C49" i="16"/>
  <c r="O49" i="16" s="1"/>
  <c r="P49" i="16" s="1"/>
  <c r="I7" i="17"/>
  <c r="H7" i="17"/>
  <c r="G8" i="17"/>
  <c r="F10" i="16"/>
  <c r="H10" i="16" s="1"/>
  <c r="G9" i="16"/>
  <c r="B52" i="15"/>
  <c r="A51" i="12" l="1"/>
  <c r="B51" i="12" s="1"/>
  <c r="N51" i="12" s="1"/>
  <c r="O51" i="12" s="1"/>
  <c r="A51" i="17"/>
  <c r="B51" i="17" s="1"/>
  <c r="C51" i="17" s="1"/>
  <c r="D51" i="17" s="1"/>
  <c r="P51" i="17" s="1"/>
  <c r="Q51" i="17" s="1"/>
  <c r="A51" i="13"/>
  <c r="B51" i="13" s="1"/>
  <c r="C51" i="13" s="1"/>
  <c r="D51" i="13" s="1"/>
  <c r="G51" i="13" s="1"/>
  <c r="H51" i="13" s="1"/>
  <c r="A51" i="16"/>
  <c r="B51" i="16" s="1"/>
  <c r="A51" i="5"/>
  <c r="B51" i="5" s="1"/>
  <c r="C50" i="17"/>
  <c r="D50" i="17" s="1"/>
  <c r="P50" i="17" s="1"/>
  <c r="Q50" i="17" s="1"/>
  <c r="I8" i="17"/>
  <c r="G9" i="17"/>
  <c r="H8" i="17"/>
  <c r="F11" i="16"/>
  <c r="H11" i="16" s="1"/>
  <c r="G10" i="16"/>
  <c r="B53" i="15"/>
  <c r="C51" i="16" l="1"/>
  <c r="O51" i="16" s="1"/>
  <c r="P51" i="16" s="1"/>
  <c r="A52" i="17"/>
  <c r="B52" i="17" s="1"/>
  <c r="A52" i="12"/>
  <c r="B52" i="12" s="1"/>
  <c r="N52" i="12" s="1"/>
  <c r="O52" i="12" s="1"/>
  <c r="A52" i="16"/>
  <c r="B52" i="16" s="1"/>
  <c r="C52" i="16" s="1"/>
  <c r="O52" i="16" s="1"/>
  <c r="P52" i="16" s="1"/>
  <c r="A52" i="13"/>
  <c r="B52" i="13" s="1"/>
  <c r="C52" i="13" s="1"/>
  <c r="D52" i="13" s="1"/>
  <c r="G52" i="13" s="1"/>
  <c r="H52" i="13" s="1"/>
  <c r="A52" i="5"/>
  <c r="B52" i="5" s="1"/>
  <c r="G10" i="17"/>
  <c r="I9" i="17"/>
  <c r="H9" i="17"/>
  <c r="F12" i="16"/>
  <c r="H12" i="16" s="1"/>
  <c r="G11" i="16"/>
  <c r="B54" i="15"/>
  <c r="C52" i="17" l="1"/>
  <c r="D52" i="17" s="1"/>
  <c r="P52" i="17" s="1"/>
  <c r="Q52" i="17" s="1"/>
  <c r="A53" i="12"/>
  <c r="B53" i="12" s="1"/>
  <c r="N53" i="12" s="1"/>
  <c r="O53" i="12" s="1"/>
  <c r="A53" i="16"/>
  <c r="B53" i="16" s="1"/>
  <c r="C53" i="16" s="1"/>
  <c r="O53" i="16" s="1"/>
  <c r="P53" i="16" s="1"/>
  <c r="A53" i="17"/>
  <c r="B53" i="17" s="1"/>
  <c r="C53" i="17" s="1"/>
  <c r="D53" i="17" s="1"/>
  <c r="P53" i="17" s="1"/>
  <c r="Q53" i="17" s="1"/>
  <c r="A53" i="13"/>
  <c r="B53" i="13" s="1"/>
  <c r="C53" i="13" s="1"/>
  <c r="D53" i="13" s="1"/>
  <c r="G53" i="13" s="1"/>
  <c r="H53" i="13" s="1"/>
  <c r="A53" i="5"/>
  <c r="B53" i="5" s="1"/>
  <c r="I10" i="17"/>
  <c r="H10" i="17"/>
  <c r="G11" i="17"/>
  <c r="F13" i="16"/>
  <c r="H13" i="16" s="1"/>
  <c r="G12" i="16"/>
  <c r="B55" i="15"/>
  <c r="A54" i="16" l="1"/>
  <c r="B54" i="16" s="1"/>
  <c r="C54" i="16" s="1"/>
  <c r="O54" i="16" s="1"/>
  <c r="P54" i="16" s="1"/>
  <c r="A54" i="12"/>
  <c r="B54" i="12" s="1"/>
  <c r="N54" i="12" s="1"/>
  <c r="O54" i="12" s="1"/>
  <c r="A54" i="13"/>
  <c r="B54" i="13" s="1"/>
  <c r="C54" i="13" s="1"/>
  <c r="D54" i="13" s="1"/>
  <c r="G54" i="13" s="1"/>
  <c r="H54" i="13" s="1"/>
  <c r="A54" i="17"/>
  <c r="B54" i="17" s="1"/>
  <c r="C54" i="17" s="1"/>
  <c r="D54" i="17" s="1"/>
  <c r="P54" i="17" s="1"/>
  <c r="Q54" i="17" s="1"/>
  <c r="A54" i="5"/>
  <c r="B54" i="5" s="1"/>
  <c r="G12" i="17"/>
  <c r="I11" i="17"/>
  <c r="H11" i="17"/>
  <c r="G13" i="16"/>
  <c r="F14" i="16"/>
  <c r="H14" i="16" s="1"/>
  <c r="B56" i="15"/>
  <c r="A55" i="16" l="1"/>
  <c r="B55" i="16" s="1"/>
  <c r="C55" i="16" s="1"/>
  <c r="O55" i="16" s="1"/>
  <c r="P55" i="16" s="1"/>
  <c r="A55" i="5"/>
  <c r="B55" i="5" s="1"/>
  <c r="A55" i="12"/>
  <c r="B55" i="12" s="1"/>
  <c r="N55" i="12" s="1"/>
  <c r="O55" i="12" s="1"/>
  <c r="A55" i="17"/>
  <c r="B55" i="17" s="1"/>
  <c r="C55" i="17" s="1"/>
  <c r="D55" i="17" s="1"/>
  <c r="P55" i="17" s="1"/>
  <c r="Q55" i="17" s="1"/>
  <c r="A55" i="13"/>
  <c r="B55" i="13" s="1"/>
  <c r="C55" i="13" s="1"/>
  <c r="D55" i="13" s="1"/>
  <c r="G55" i="13" s="1"/>
  <c r="H55" i="13" s="1"/>
  <c r="G13" i="17"/>
  <c r="I12" i="17"/>
  <c r="H12" i="17"/>
  <c r="F15" i="16"/>
  <c r="H15" i="16" s="1"/>
  <c r="G14" i="16"/>
  <c r="B57" i="15"/>
  <c r="A56" i="5" l="1"/>
  <c r="B56" i="5" s="1"/>
  <c r="A56" i="17"/>
  <c r="B56" i="17" s="1"/>
  <c r="C56" i="17" s="1"/>
  <c r="D56" i="17" s="1"/>
  <c r="P56" i="17" s="1"/>
  <c r="Q56" i="17" s="1"/>
  <c r="A56" i="12"/>
  <c r="B56" i="12" s="1"/>
  <c r="N56" i="12" s="1"/>
  <c r="O56" i="12" s="1"/>
  <c r="A56" i="13"/>
  <c r="B56" i="13" s="1"/>
  <c r="C56" i="13" s="1"/>
  <c r="D56" i="13" s="1"/>
  <c r="G56" i="13" s="1"/>
  <c r="H56" i="13" s="1"/>
  <c r="A56" i="16"/>
  <c r="B56" i="16" s="1"/>
  <c r="C56" i="16" s="1"/>
  <c r="O56" i="16" s="1"/>
  <c r="P56" i="16" s="1"/>
  <c r="I13" i="17"/>
  <c r="G14" i="17"/>
  <c r="H13" i="17"/>
  <c r="F16" i="16"/>
  <c r="H16" i="16" s="1"/>
  <c r="G15" i="16"/>
  <c r="B58" i="15"/>
  <c r="A57" i="13" l="1"/>
  <c r="B57" i="13" s="1"/>
  <c r="C57" i="13" s="1"/>
  <c r="D57" i="13" s="1"/>
  <c r="G57" i="13" s="1"/>
  <c r="H57" i="13" s="1"/>
  <c r="A57" i="5"/>
  <c r="B57" i="5" s="1"/>
  <c r="A57" i="17"/>
  <c r="B57" i="17" s="1"/>
  <c r="C57" i="17" s="1"/>
  <c r="D57" i="17" s="1"/>
  <c r="P57" i="17" s="1"/>
  <c r="Q57" i="17" s="1"/>
  <c r="A57" i="12"/>
  <c r="B57" i="12" s="1"/>
  <c r="N57" i="12" s="1"/>
  <c r="O57" i="12" s="1"/>
  <c r="A57" i="16"/>
  <c r="B57" i="16" s="1"/>
  <c r="C57" i="16" s="1"/>
  <c r="O57" i="16" s="1"/>
  <c r="P57" i="16" s="1"/>
  <c r="G15" i="17"/>
  <c r="I14" i="17"/>
  <c r="H14" i="17"/>
  <c r="F17" i="16"/>
  <c r="H17" i="16" s="1"/>
  <c r="G16" i="16"/>
  <c r="B59" i="15"/>
  <c r="A58" i="13" l="1"/>
  <c r="B58" i="13" s="1"/>
  <c r="C58" i="13" s="1"/>
  <c r="D58" i="13" s="1"/>
  <c r="G58" i="13" s="1"/>
  <c r="H58" i="13" s="1"/>
  <c r="A58" i="17"/>
  <c r="B58" i="17" s="1"/>
  <c r="C58" i="17" s="1"/>
  <c r="D58" i="17" s="1"/>
  <c r="P58" i="17" s="1"/>
  <c r="Q58" i="17" s="1"/>
  <c r="A58" i="5"/>
  <c r="B58" i="5" s="1"/>
  <c r="A58" i="16"/>
  <c r="B58" i="16" s="1"/>
  <c r="C58" i="16" s="1"/>
  <c r="O58" i="16" s="1"/>
  <c r="P58" i="16" s="1"/>
  <c r="A58" i="12"/>
  <c r="B58" i="12" s="1"/>
  <c r="N58" i="12" s="1"/>
  <c r="O58" i="12" s="1"/>
  <c r="G16" i="17"/>
  <c r="I15" i="17"/>
  <c r="H15" i="17"/>
  <c r="F18" i="16"/>
  <c r="H18" i="16" s="1"/>
  <c r="G17" i="16"/>
  <c r="B60" i="15"/>
  <c r="A59" i="17" l="1"/>
  <c r="B59" i="17" s="1"/>
  <c r="C59" i="17" s="1"/>
  <c r="D59" i="17" s="1"/>
  <c r="P59" i="17" s="1"/>
  <c r="Q59" i="17" s="1"/>
  <c r="A59" i="13"/>
  <c r="B59" i="13" s="1"/>
  <c r="C59" i="13" s="1"/>
  <c r="D59" i="13" s="1"/>
  <c r="G59" i="13" s="1"/>
  <c r="H59" i="13" s="1"/>
  <c r="A59" i="16"/>
  <c r="B59" i="16" s="1"/>
  <c r="C59" i="16" s="1"/>
  <c r="O59" i="16" s="1"/>
  <c r="P59" i="16" s="1"/>
  <c r="A59" i="5"/>
  <c r="B59" i="5" s="1"/>
  <c r="A59" i="12"/>
  <c r="B59" i="12" s="1"/>
  <c r="N59" i="12" s="1"/>
  <c r="O59" i="12" s="1"/>
  <c r="I16" i="17"/>
  <c r="G17" i="17"/>
  <c r="H16" i="17"/>
  <c r="F19" i="16"/>
  <c r="H19" i="16" s="1"/>
  <c r="G18" i="16"/>
  <c r="B61" i="15"/>
  <c r="A60" i="17" l="1"/>
  <c r="B60" i="17" s="1"/>
  <c r="C60" i="17" s="1"/>
  <c r="D60" i="17" s="1"/>
  <c r="P60" i="17" s="1"/>
  <c r="Q60" i="17" s="1"/>
  <c r="A60" i="12"/>
  <c r="B60" i="12" s="1"/>
  <c r="N60" i="12" s="1"/>
  <c r="O60" i="12" s="1"/>
  <c r="A60" i="16"/>
  <c r="B60" i="16" s="1"/>
  <c r="C60" i="16" s="1"/>
  <c r="O60" i="16" s="1"/>
  <c r="P60" i="16" s="1"/>
  <c r="A60" i="13"/>
  <c r="B60" i="13" s="1"/>
  <c r="C60" i="13" s="1"/>
  <c r="D60" i="13" s="1"/>
  <c r="G60" i="13" s="1"/>
  <c r="H60" i="13" s="1"/>
  <c r="A60" i="5"/>
  <c r="B60" i="5" s="1"/>
  <c r="G18" i="17"/>
  <c r="I17" i="17"/>
  <c r="H17" i="17"/>
  <c r="F20" i="16"/>
  <c r="H20" i="16" s="1"/>
  <c r="G19" i="16"/>
  <c r="B62" i="15"/>
  <c r="A61" i="12" l="1"/>
  <c r="B61" i="12" s="1"/>
  <c r="N61" i="12" s="1"/>
  <c r="O61" i="12" s="1"/>
  <c r="A61" i="16"/>
  <c r="B61" i="16" s="1"/>
  <c r="C61" i="16" s="1"/>
  <c r="O61" i="16" s="1"/>
  <c r="P61" i="16" s="1"/>
  <c r="A61" i="17"/>
  <c r="B61" i="17" s="1"/>
  <c r="C61" i="17" s="1"/>
  <c r="D61" i="17" s="1"/>
  <c r="P61" i="17" s="1"/>
  <c r="Q61" i="17" s="1"/>
  <c r="A61" i="13"/>
  <c r="B61" i="13" s="1"/>
  <c r="C61" i="13" s="1"/>
  <c r="D61" i="13" s="1"/>
  <c r="G61" i="13" s="1"/>
  <c r="H61" i="13" s="1"/>
  <c r="A61" i="5"/>
  <c r="B61" i="5" s="1"/>
  <c r="I18" i="17"/>
  <c r="G19" i="17"/>
  <c r="H18" i="17"/>
  <c r="F21" i="16"/>
  <c r="H21" i="16" s="1"/>
  <c r="G20" i="16"/>
  <c r="B63" i="15"/>
  <c r="A62" i="16" l="1"/>
  <c r="B62" i="16" s="1"/>
  <c r="C62" i="16" s="1"/>
  <c r="O62" i="16" s="1"/>
  <c r="P62" i="16" s="1"/>
  <c r="A62" i="12"/>
  <c r="B62" i="12" s="1"/>
  <c r="N62" i="12" s="1"/>
  <c r="O62" i="12" s="1"/>
  <c r="A62" i="13"/>
  <c r="B62" i="13" s="1"/>
  <c r="C62" i="13" s="1"/>
  <c r="D62" i="13" s="1"/>
  <c r="G62" i="13" s="1"/>
  <c r="H62" i="13" s="1"/>
  <c r="A62" i="17"/>
  <c r="B62" i="17" s="1"/>
  <c r="C62" i="17" s="1"/>
  <c r="D62" i="17" s="1"/>
  <c r="P62" i="17" s="1"/>
  <c r="Q62" i="17" s="1"/>
  <c r="A62" i="5"/>
  <c r="B62" i="5" s="1"/>
  <c r="G20" i="17"/>
  <c r="I19" i="17"/>
  <c r="H19" i="17"/>
  <c r="F22" i="16"/>
  <c r="H22" i="16" s="1"/>
  <c r="G21" i="16"/>
  <c r="B64" i="15"/>
  <c r="A63" i="16" l="1"/>
  <c r="B63" i="16" s="1"/>
  <c r="C63" i="16" s="1"/>
  <c r="O63" i="16" s="1"/>
  <c r="P63" i="16" s="1"/>
  <c r="A63" i="12"/>
  <c r="B63" i="12" s="1"/>
  <c r="N63" i="12" s="1"/>
  <c r="O63" i="12" s="1"/>
  <c r="A63" i="17"/>
  <c r="B63" i="17" s="1"/>
  <c r="C63" i="17" s="1"/>
  <c r="D63" i="17" s="1"/>
  <c r="P63" i="17" s="1"/>
  <c r="Q63" i="17" s="1"/>
  <c r="A63" i="13"/>
  <c r="B63" i="13" s="1"/>
  <c r="C63" i="13" s="1"/>
  <c r="D63" i="13" s="1"/>
  <c r="G63" i="13" s="1"/>
  <c r="H63" i="13" s="1"/>
  <c r="A63" i="5"/>
  <c r="B63" i="5" s="1"/>
  <c r="G21" i="17"/>
  <c r="I20" i="17"/>
  <c r="H20" i="17"/>
  <c r="F23" i="16"/>
  <c r="H23" i="16" s="1"/>
  <c r="G22" i="16"/>
  <c r="B65" i="15"/>
  <c r="A64" i="5" l="1"/>
  <c r="B64" i="5" s="1"/>
  <c r="A64" i="13"/>
  <c r="B64" i="13" s="1"/>
  <c r="C64" i="13" s="1"/>
  <c r="D64" i="13" s="1"/>
  <c r="G64" i="13" s="1"/>
  <c r="H64" i="13" s="1"/>
  <c r="A64" i="17"/>
  <c r="B64" i="17" s="1"/>
  <c r="C64" i="17" s="1"/>
  <c r="D64" i="17" s="1"/>
  <c r="P64" i="17" s="1"/>
  <c r="Q64" i="17" s="1"/>
  <c r="A64" i="12"/>
  <c r="B64" i="12" s="1"/>
  <c r="N64" i="12" s="1"/>
  <c r="O64" i="12" s="1"/>
  <c r="A64" i="16"/>
  <c r="B64" i="16" s="1"/>
  <c r="C64" i="16" s="1"/>
  <c r="O64" i="16" s="1"/>
  <c r="P64" i="16" s="1"/>
  <c r="G22" i="17"/>
  <c r="I21" i="17"/>
  <c r="H21" i="17"/>
  <c r="F24" i="16"/>
  <c r="H24" i="16" s="1"/>
  <c r="G23" i="16"/>
  <c r="B66" i="15"/>
  <c r="A65" i="13" l="1"/>
  <c r="B65" i="13" s="1"/>
  <c r="C65" i="13" s="1"/>
  <c r="D65" i="13" s="1"/>
  <c r="G65" i="13" s="1"/>
  <c r="H65" i="13" s="1"/>
  <c r="A65" i="5"/>
  <c r="B65" i="5" s="1"/>
  <c r="A65" i="17"/>
  <c r="B65" i="17" s="1"/>
  <c r="C65" i="17" s="1"/>
  <c r="D65" i="17" s="1"/>
  <c r="P65" i="17" s="1"/>
  <c r="Q65" i="17" s="1"/>
  <c r="A65" i="12"/>
  <c r="B65" i="12" s="1"/>
  <c r="N65" i="12" s="1"/>
  <c r="O65" i="12" s="1"/>
  <c r="A65" i="16"/>
  <c r="B65" i="16" s="1"/>
  <c r="C65" i="16" s="1"/>
  <c r="O65" i="16" s="1"/>
  <c r="P65" i="16" s="1"/>
  <c r="G23" i="17"/>
  <c r="I22" i="17"/>
  <c r="H22" i="17"/>
  <c r="F25" i="16"/>
  <c r="H25" i="16" s="1"/>
  <c r="G24" i="16"/>
  <c r="B67" i="15"/>
  <c r="A66" i="13" l="1"/>
  <c r="B66" i="13" s="1"/>
  <c r="C66" i="13" s="1"/>
  <c r="D66" i="13" s="1"/>
  <c r="G66" i="13" s="1"/>
  <c r="H66" i="13" s="1"/>
  <c r="A66" i="17"/>
  <c r="B66" i="17" s="1"/>
  <c r="C66" i="17" s="1"/>
  <c r="D66" i="17" s="1"/>
  <c r="P66" i="17" s="1"/>
  <c r="Q66" i="17" s="1"/>
  <c r="A66" i="5"/>
  <c r="B66" i="5" s="1"/>
  <c r="A66" i="16"/>
  <c r="B66" i="16" s="1"/>
  <c r="C66" i="16" s="1"/>
  <c r="O66" i="16" s="1"/>
  <c r="P66" i="16" s="1"/>
  <c r="A66" i="12"/>
  <c r="B66" i="12" s="1"/>
  <c r="N66" i="12" s="1"/>
  <c r="O66" i="12" s="1"/>
  <c r="I23" i="17"/>
  <c r="G24" i="17"/>
  <c r="H23" i="17"/>
  <c r="F26" i="16"/>
  <c r="H26" i="16" s="1"/>
  <c r="G25" i="16"/>
  <c r="B68" i="15"/>
  <c r="A67" i="17" l="1"/>
  <c r="B67" i="17" s="1"/>
  <c r="C67" i="17" s="1"/>
  <c r="D67" i="17" s="1"/>
  <c r="P67" i="17" s="1"/>
  <c r="Q67" i="17" s="1"/>
  <c r="A67" i="13"/>
  <c r="B67" i="13" s="1"/>
  <c r="C67" i="13" s="1"/>
  <c r="D67" i="13" s="1"/>
  <c r="G67" i="13" s="1"/>
  <c r="H67" i="13" s="1"/>
  <c r="A67" i="16"/>
  <c r="B67" i="16" s="1"/>
  <c r="C67" i="16" s="1"/>
  <c r="O67" i="16" s="1"/>
  <c r="P67" i="16" s="1"/>
  <c r="A67" i="5"/>
  <c r="B67" i="5" s="1"/>
  <c r="A67" i="12"/>
  <c r="B67" i="12" s="1"/>
  <c r="N67" i="12" s="1"/>
  <c r="O67" i="12" s="1"/>
  <c r="G25" i="17"/>
  <c r="I24" i="17"/>
  <c r="H24" i="17"/>
  <c r="F27" i="16"/>
  <c r="H27" i="16" s="1"/>
  <c r="G26" i="16"/>
  <c r="B69" i="15"/>
  <c r="A68" i="17" l="1"/>
  <c r="B68" i="17" s="1"/>
  <c r="C68" i="17" s="1"/>
  <c r="D68" i="17" s="1"/>
  <c r="P68" i="17" s="1"/>
  <c r="Q68" i="17" s="1"/>
  <c r="A68" i="12"/>
  <c r="B68" i="12" s="1"/>
  <c r="N68" i="12" s="1"/>
  <c r="O68" i="12" s="1"/>
  <c r="A68" i="16"/>
  <c r="B68" i="16" s="1"/>
  <c r="C68" i="16" s="1"/>
  <c r="O68" i="16" s="1"/>
  <c r="P68" i="16" s="1"/>
  <c r="A68" i="13"/>
  <c r="B68" i="13" s="1"/>
  <c r="C68" i="13" s="1"/>
  <c r="D68" i="13" s="1"/>
  <c r="G68" i="13" s="1"/>
  <c r="H68" i="13" s="1"/>
  <c r="A68" i="5"/>
  <c r="B68" i="5" s="1"/>
  <c r="I25" i="17"/>
  <c r="G26" i="17"/>
  <c r="H25" i="17"/>
  <c r="F28" i="16"/>
  <c r="H28" i="16" s="1"/>
  <c r="G27" i="16"/>
  <c r="B70" i="15"/>
  <c r="A69" i="12" l="1"/>
  <c r="B69" i="12" s="1"/>
  <c r="N69" i="12" s="1"/>
  <c r="O69" i="12" s="1"/>
  <c r="A69" i="16"/>
  <c r="B69" i="16" s="1"/>
  <c r="C69" i="16" s="1"/>
  <c r="O69" i="16" s="1"/>
  <c r="P69" i="16" s="1"/>
  <c r="A69" i="13"/>
  <c r="B69" i="13" s="1"/>
  <c r="C69" i="13" s="1"/>
  <c r="D69" i="13" s="1"/>
  <c r="G69" i="13" s="1"/>
  <c r="H69" i="13" s="1"/>
  <c r="A69" i="5"/>
  <c r="B69" i="5" s="1"/>
  <c r="A69" i="17"/>
  <c r="B69" i="17" s="1"/>
  <c r="C69" i="17" s="1"/>
  <c r="D69" i="17" s="1"/>
  <c r="P69" i="17" s="1"/>
  <c r="Q69" i="17" s="1"/>
  <c r="I26" i="17"/>
  <c r="G27" i="17"/>
  <c r="H26" i="17"/>
  <c r="F29" i="16"/>
  <c r="H29" i="16" s="1"/>
  <c r="G28" i="16"/>
  <c r="B71" i="15"/>
  <c r="A70" i="16" l="1"/>
  <c r="B70" i="16" s="1"/>
  <c r="C70" i="16" s="1"/>
  <c r="O70" i="16" s="1"/>
  <c r="P70" i="16" s="1"/>
  <c r="A70" i="12"/>
  <c r="B70" i="12" s="1"/>
  <c r="N70" i="12" s="1"/>
  <c r="O70" i="12" s="1"/>
  <c r="A70" i="13"/>
  <c r="B70" i="13" s="1"/>
  <c r="C70" i="13" s="1"/>
  <c r="D70" i="13" s="1"/>
  <c r="G70" i="13" s="1"/>
  <c r="H70" i="13" s="1"/>
  <c r="A70" i="17"/>
  <c r="B70" i="17" s="1"/>
  <c r="C70" i="17" s="1"/>
  <c r="D70" i="17" s="1"/>
  <c r="P70" i="17" s="1"/>
  <c r="Q70" i="17" s="1"/>
  <c r="A70" i="5"/>
  <c r="B70" i="5" s="1"/>
  <c r="G28" i="17"/>
  <c r="I27" i="17"/>
  <c r="H27" i="17"/>
  <c r="F30" i="16"/>
  <c r="H30" i="16" s="1"/>
  <c r="G29" i="16"/>
  <c r="B72" i="15"/>
  <c r="A71" i="5" l="1"/>
  <c r="B71" i="5" s="1"/>
  <c r="A71" i="12"/>
  <c r="B71" i="12" s="1"/>
  <c r="N71" i="12" s="1"/>
  <c r="O71" i="12" s="1"/>
  <c r="A71" i="16"/>
  <c r="B71" i="16" s="1"/>
  <c r="C71" i="16" s="1"/>
  <c r="O71" i="16" s="1"/>
  <c r="P71" i="16" s="1"/>
  <c r="A71" i="17"/>
  <c r="B71" i="17" s="1"/>
  <c r="C71" i="17" s="1"/>
  <c r="D71" i="17" s="1"/>
  <c r="P71" i="17" s="1"/>
  <c r="Q71" i="17" s="1"/>
  <c r="A71" i="13"/>
  <c r="B71" i="13" s="1"/>
  <c r="C71" i="13" s="1"/>
  <c r="D71" i="13" s="1"/>
  <c r="G71" i="13" s="1"/>
  <c r="H71" i="13" s="1"/>
  <c r="I28" i="17"/>
  <c r="G29" i="17"/>
  <c r="H28" i="17"/>
  <c r="F31" i="16"/>
  <c r="H31" i="16" s="1"/>
  <c r="G30" i="16"/>
  <c r="B73" i="15"/>
  <c r="A72" i="13" l="1"/>
  <c r="B72" i="13" s="1"/>
  <c r="C72" i="13" s="1"/>
  <c r="D72" i="13" s="1"/>
  <c r="G72" i="13" s="1"/>
  <c r="H72" i="13" s="1"/>
  <c r="A72" i="17"/>
  <c r="B72" i="17" s="1"/>
  <c r="C72" i="17" s="1"/>
  <c r="D72" i="17" s="1"/>
  <c r="P72" i="17" s="1"/>
  <c r="Q72" i="17" s="1"/>
  <c r="A72" i="12"/>
  <c r="B72" i="12" s="1"/>
  <c r="N72" i="12" s="1"/>
  <c r="O72" i="12" s="1"/>
  <c r="A72" i="16"/>
  <c r="B72" i="16" s="1"/>
  <c r="C72" i="16" s="1"/>
  <c r="O72" i="16" s="1"/>
  <c r="P72" i="16" s="1"/>
  <c r="G30" i="17"/>
  <c r="I29" i="17"/>
  <c r="H29" i="17"/>
  <c r="F32" i="16"/>
  <c r="H32" i="16" s="1"/>
  <c r="G31" i="16"/>
  <c r="B74" i="15"/>
  <c r="A73" i="13" l="1"/>
  <c r="B73" i="13" s="1"/>
  <c r="C73" i="13" s="1"/>
  <c r="D73" i="13" s="1"/>
  <c r="G73" i="13" s="1"/>
  <c r="H73" i="13" s="1"/>
  <c r="A73" i="17"/>
  <c r="B73" i="17" s="1"/>
  <c r="C73" i="17" s="1"/>
  <c r="D73" i="17" s="1"/>
  <c r="P73" i="17" s="1"/>
  <c r="Q73" i="17" s="1"/>
  <c r="A73" i="12"/>
  <c r="B73" i="12" s="1"/>
  <c r="N73" i="12" s="1"/>
  <c r="O73" i="12" s="1"/>
  <c r="A73" i="16"/>
  <c r="B73" i="16" s="1"/>
  <c r="C73" i="16" s="1"/>
  <c r="O73" i="16" s="1"/>
  <c r="P73" i="16" s="1"/>
  <c r="G31" i="17"/>
  <c r="I30" i="17"/>
  <c r="H30" i="17"/>
  <c r="F33" i="16"/>
  <c r="H33" i="16" s="1"/>
  <c r="G32" i="16"/>
  <c r="B75" i="15"/>
  <c r="A74" i="13" l="1"/>
  <c r="B74" i="13" s="1"/>
  <c r="C74" i="13" s="1"/>
  <c r="D74" i="13" s="1"/>
  <c r="G74" i="13" s="1"/>
  <c r="H74" i="13" s="1"/>
  <c r="A74" i="17"/>
  <c r="B74" i="17" s="1"/>
  <c r="C74" i="17" s="1"/>
  <c r="D74" i="17" s="1"/>
  <c r="P74" i="17" s="1"/>
  <c r="Q74" i="17" s="1"/>
  <c r="A74" i="16"/>
  <c r="B74" i="16" s="1"/>
  <c r="C74" i="16" s="1"/>
  <c r="O74" i="16" s="1"/>
  <c r="P74" i="16" s="1"/>
  <c r="A74" i="12"/>
  <c r="B74" i="12" s="1"/>
  <c r="N74" i="12" s="1"/>
  <c r="O74" i="12" s="1"/>
  <c r="I31" i="17"/>
  <c r="G32" i="17"/>
  <c r="H31" i="17"/>
  <c r="F34" i="16"/>
  <c r="H34" i="16" s="1"/>
  <c r="G33" i="16"/>
  <c r="B76" i="15"/>
  <c r="A75" i="17" l="1"/>
  <c r="B75" i="17" s="1"/>
  <c r="C75" i="17" s="1"/>
  <c r="D75" i="17" s="1"/>
  <c r="P75" i="17" s="1"/>
  <c r="Q75" i="17" s="1"/>
  <c r="A75" i="13"/>
  <c r="B75" i="13" s="1"/>
  <c r="C75" i="13" s="1"/>
  <c r="D75" i="13" s="1"/>
  <c r="G75" i="13" s="1"/>
  <c r="H75" i="13" s="1"/>
  <c r="A75" i="16"/>
  <c r="B75" i="16" s="1"/>
  <c r="C75" i="16" s="1"/>
  <c r="O75" i="16" s="1"/>
  <c r="P75" i="16" s="1"/>
  <c r="A75" i="12"/>
  <c r="B75" i="12" s="1"/>
  <c r="N75" i="12" s="1"/>
  <c r="O75" i="12" s="1"/>
  <c r="G33" i="17"/>
  <c r="I32" i="17"/>
  <c r="H32" i="17"/>
  <c r="F35" i="16"/>
  <c r="H35" i="16" s="1"/>
  <c r="G34" i="16"/>
  <c r="B77" i="15"/>
  <c r="A76" i="17" l="1"/>
  <c r="B76" i="17" s="1"/>
  <c r="C76" i="17" s="1"/>
  <c r="D76" i="17" s="1"/>
  <c r="P76" i="17" s="1"/>
  <c r="Q76" i="17" s="1"/>
  <c r="A76" i="12"/>
  <c r="B76" i="12" s="1"/>
  <c r="N76" i="12" s="1"/>
  <c r="O76" i="12" s="1"/>
  <c r="A76" i="16"/>
  <c r="B76" i="16" s="1"/>
  <c r="C76" i="16" s="1"/>
  <c r="O76" i="16" s="1"/>
  <c r="P76" i="16" s="1"/>
  <c r="A76" i="13"/>
  <c r="B76" i="13" s="1"/>
  <c r="C76" i="13" s="1"/>
  <c r="D76" i="13" s="1"/>
  <c r="G76" i="13" s="1"/>
  <c r="H76" i="13" s="1"/>
  <c r="G34" i="17"/>
  <c r="I33" i="17"/>
  <c r="H33" i="17"/>
  <c r="F36" i="16"/>
  <c r="H36" i="16" s="1"/>
  <c r="G35" i="16"/>
  <c r="B78" i="15"/>
  <c r="A77" i="12" l="1"/>
  <c r="B77" i="12" s="1"/>
  <c r="N77" i="12" s="1"/>
  <c r="O77" i="12" s="1"/>
  <c r="A77" i="16"/>
  <c r="B77" i="16" s="1"/>
  <c r="C77" i="16" s="1"/>
  <c r="O77" i="16" s="1"/>
  <c r="P77" i="16" s="1"/>
  <c r="A77" i="13"/>
  <c r="B77" i="13" s="1"/>
  <c r="C77" i="13" s="1"/>
  <c r="D77" i="13" s="1"/>
  <c r="G77" i="13" s="1"/>
  <c r="H77" i="13" s="1"/>
  <c r="A77" i="17"/>
  <c r="B77" i="17" s="1"/>
  <c r="C77" i="17" s="1"/>
  <c r="D77" i="17" s="1"/>
  <c r="P77" i="17" s="1"/>
  <c r="Q77" i="17" s="1"/>
  <c r="G35" i="17"/>
  <c r="I34" i="17"/>
  <c r="H34" i="17"/>
  <c r="F37" i="16"/>
  <c r="H37" i="16" s="1"/>
  <c r="G36" i="16"/>
  <c r="B79" i="15"/>
  <c r="A78" i="16" l="1"/>
  <c r="B78" i="16" s="1"/>
  <c r="C78" i="16" s="1"/>
  <c r="O78" i="16" s="1"/>
  <c r="P78" i="16" s="1"/>
  <c r="A78" i="12"/>
  <c r="B78" i="12" s="1"/>
  <c r="N78" i="12" s="1"/>
  <c r="O78" i="12" s="1"/>
  <c r="A78" i="13"/>
  <c r="B78" i="13" s="1"/>
  <c r="C78" i="13" s="1"/>
  <c r="D78" i="13" s="1"/>
  <c r="G78" i="13" s="1"/>
  <c r="H78" i="13" s="1"/>
  <c r="A78" i="17"/>
  <c r="B78" i="17" s="1"/>
  <c r="C78" i="17" s="1"/>
  <c r="D78" i="17" s="1"/>
  <c r="P78" i="17" s="1"/>
  <c r="Q78" i="17" s="1"/>
  <c r="G36" i="17"/>
  <c r="I35" i="17"/>
  <c r="H35" i="17"/>
  <c r="F38" i="16"/>
  <c r="H38" i="16" s="1"/>
  <c r="G37" i="16"/>
  <c r="B80" i="15"/>
  <c r="A79" i="12" l="1"/>
  <c r="B79" i="12" s="1"/>
  <c r="N79" i="12" s="1"/>
  <c r="O79" i="12" s="1"/>
  <c r="A79" i="17"/>
  <c r="B79" i="17" s="1"/>
  <c r="C79" i="17" s="1"/>
  <c r="D79" i="17" s="1"/>
  <c r="P79" i="17" s="1"/>
  <c r="Q79" i="17" s="1"/>
  <c r="A79" i="16"/>
  <c r="B79" i="16" s="1"/>
  <c r="C79" i="16" s="1"/>
  <c r="O79" i="16" s="1"/>
  <c r="P79" i="16" s="1"/>
  <c r="A79" i="13"/>
  <c r="B79" i="13" s="1"/>
  <c r="C79" i="13" s="1"/>
  <c r="D79" i="13" s="1"/>
  <c r="G79" i="13" s="1"/>
  <c r="H79" i="13" s="1"/>
  <c r="G37" i="17"/>
  <c r="I36" i="17"/>
  <c r="H36" i="17"/>
  <c r="F39" i="16"/>
  <c r="H39" i="16" s="1"/>
  <c r="G38" i="16"/>
  <c r="B81" i="15"/>
  <c r="A80" i="13" l="1"/>
  <c r="B80" i="13" s="1"/>
  <c r="C80" i="13" s="1"/>
  <c r="D80" i="13" s="1"/>
  <c r="G80" i="13" s="1"/>
  <c r="H80" i="13" s="1"/>
  <c r="A80" i="17"/>
  <c r="B80" i="17" s="1"/>
  <c r="C80" i="17" s="1"/>
  <c r="D80" i="17" s="1"/>
  <c r="P80" i="17" s="1"/>
  <c r="Q80" i="17" s="1"/>
  <c r="A80" i="12"/>
  <c r="B80" i="12" s="1"/>
  <c r="N80" i="12" s="1"/>
  <c r="O80" i="12" s="1"/>
  <c r="A80" i="16"/>
  <c r="B80" i="16" s="1"/>
  <c r="C80" i="16" s="1"/>
  <c r="O80" i="16" s="1"/>
  <c r="P80" i="16" s="1"/>
  <c r="G38" i="17"/>
  <c r="I37" i="17"/>
  <c r="H37" i="17"/>
  <c r="F40" i="16"/>
  <c r="H40" i="16" s="1"/>
  <c r="G39" i="16"/>
  <c r="B82" i="15"/>
  <c r="A81" i="13" l="1"/>
  <c r="B81" i="13" s="1"/>
  <c r="C81" i="13" s="1"/>
  <c r="D81" i="13" s="1"/>
  <c r="G81" i="13" s="1"/>
  <c r="H81" i="13" s="1"/>
  <c r="A81" i="17"/>
  <c r="B81" i="17" s="1"/>
  <c r="C81" i="17" s="1"/>
  <c r="D81" i="17" s="1"/>
  <c r="P81" i="17" s="1"/>
  <c r="Q81" i="17" s="1"/>
  <c r="A81" i="12"/>
  <c r="B81" i="12" s="1"/>
  <c r="N81" i="12" s="1"/>
  <c r="O81" i="12" s="1"/>
  <c r="A81" i="16"/>
  <c r="B81" i="16" s="1"/>
  <c r="C81" i="16" s="1"/>
  <c r="O81" i="16" s="1"/>
  <c r="P81" i="16" s="1"/>
  <c r="I38" i="17"/>
  <c r="G39" i="17"/>
  <c r="H38" i="17"/>
  <c r="F41" i="16"/>
  <c r="H41" i="16" s="1"/>
  <c r="G40" i="16"/>
  <c r="B83" i="15"/>
  <c r="A82" i="13" l="1"/>
  <c r="B82" i="13" s="1"/>
  <c r="C82" i="13" s="1"/>
  <c r="D82" i="13" s="1"/>
  <c r="G82" i="13" s="1"/>
  <c r="H82" i="13" s="1"/>
  <c r="A82" i="17"/>
  <c r="B82" i="17" s="1"/>
  <c r="C82" i="17" s="1"/>
  <c r="D82" i="17" s="1"/>
  <c r="P82" i="17" s="1"/>
  <c r="Q82" i="17" s="1"/>
  <c r="A82" i="16"/>
  <c r="B82" i="16" s="1"/>
  <c r="C82" i="16" s="1"/>
  <c r="O82" i="16" s="1"/>
  <c r="P82" i="16" s="1"/>
  <c r="A82" i="12"/>
  <c r="B82" i="12" s="1"/>
  <c r="N82" i="12" s="1"/>
  <c r="O82" i="12" s="1"/>
  <c r="G40" i="17"/>
  <c r="I39" i="17"/>
  <c r="H39" i="17"/>
  <c r="F42" i="16"/>
  <c r="H42" i="16" s="1"/>
  <c r="G41" i="16"/>
  <c r="B84" i="15"/>
  <c r="A83" i="17" l="1"/>
  <c r="B83" i="17" s="1"/>
  <c r="C83" i="17" s="1"/>
  <c r="D83" i="17" s="1"/>
  <c r="P83" i="17" s="1"/>
  <c r="Q83" i="17" s="1"/>
  <c r="A83" i="12"/>
  <c r="B83" i="12" s="1"/>
  <c r="N83" i="12" s="1"/>
  <c r="O83" i="12" s="1"/>
  <c r="A83" i="13"/>
  <c r="B83" i="13" s="1"/>
  <c r="C83" i="13" s="1"/>
  <c r="D83" i="13" s="1"/>
  <c r="G83" i="13" s="1"/>
  <c r="H83" i="13" s="1"/>
  <c r="A83" i="16"/>
  <c r="B83" i="16" s="1"/>
  <c r="C83" i="16" s="1"/>
  <c r="O83" i="16" s="1"/>
  <c r="P83" i="16" s="1"/>
  <c r="G41" i="17"/>
  <c r="I40" i="17"/>
  <c r="H40" i="17"/>
  <c r="F43" i="16"/>
  <c r="H43" i="16" s="1"/>
  <c r="G42" i="16"/>
  <c r="B85" i="15"/>
  <c r="A84" i="17" l="1"/>
  <c r="B84" i="17" s="1"/>
  <c r="A84" i="16"/>
  <c r="B84" i="16" s="1"/>
  <c r="A84" i="13"/>
  <c r="W3" i="5"/>
  <c r="I41" i="17"/>
  <c r="G42" i="17"/>
  <c r="H41" i="17"/>
  <c r="G43" i="16"/>
  <c r="F44" i="16"/>
  <c r="H44" i="16" s="1"/>
  <c r="B86" i="15"/>
  <c r="A85" i="13" s="1"/>
  <c r="C84" i="16" l="1"/>
  <c r="O84" i="16" s="1"/>
  <c r="P84" i="16" s="1"/>
  <c r="S3" i="16" s="1"/>
  <c r="T3" i="16" s="1"/>
  <c r="T5" i="16" s="1"/>
  <c r="V3" i="16"/>
  <c r="C84" i="17"/>
  <c r="D84" i="17" s="1"/>
  <c r="P84" i="17" s="1"/>
  <c r="Q84" i="17" s="1"/>
  <c r="T3" i="17" s="1"/>
  <c r="U3" i="17" s="1"/>
  <c r="U5" i="17" s="1"/>
  <c r="W3" i="17"/>
  <c r="G43" i="17"/>
  <c r="I42" i="17"/>
  <c r="H42" i="17"/>
  <c r="F45" i="16"/>
  <c r="H45" i="16" s="1"/>
  <c r="G44" i="16"/>
  <c r="B87" i="15"/>
  <c r="A86" i="13" s="1"/>
  <c r="G44" i="17" l="1"/>
  <c r="I43" i="17"/>
  <c r="H43" i="17"/>
  <c r="F46" i="16"/>
  <c r="H46" i="16" s="1"/>
  <c r="G45" i="16"/>
  <c r="B88" i="15"/>
  <c r="A87" i="13" s="1"/>
  <c r="G45" i="17" l="1"/>
  <c r="I44" i="17"/>
  <c r="H44" i="17"/>
  <c r="F47" i="16"/>
  <c r="H47" i="16" s="1"/>
  <c r="G46" i="16"/>
  <c r="B89" i="15"/>
  <c r="A88" i="13" s="1"/>
  <c r="I45" i="17" l="1"/>
  <c r="G46" i="17"/>
  <c r="H45" i="17"/>
  <c r="F48" i="16"/>
  <c r="H48" i="16" s="1"/>
  <c r="G47" i="16"/>
  <c r="B90" i="15"/>
  <c r="A89" i="13" s="1"/>
  <c r="I46" i="17" l="1"/>
  <c r="G47" i="17"/>
  <c r="H46" i="17"/>
  <c r="F49" i="16"/>
  <c r="H49" i="16" s="1"/>
  <c r="G48" i="16"/>
  <c r="B91" i="15"/>
  <c r="A90" i="13" s="1"/>
  <c r="G48" i="17" l="1"/>
  <c r="I47" i="17"/>
  <c r="H47" i="17"/>
  <c r="F50" i="16"/>
  <c r="H50" i="16" s="1"/>
  <c r="G49" i="16"/>
  <c r="B92" i="15"/>
  <c r="A91" i="13" s="1"/>
  <c r="G49" i="17" l="1"/>
  <c r="I48" i="17"/>
  <c r="H48" i="17"/>
  <c r="F51" i="16"/>
  <c r="H51" i="16" s="1"/>
  <c r="G50" i="16"/>
  <c r="B93" i="15"/>
  <c r="A92" i="13" s="1"/>
  <c r="I49" i="17" l="1"/>
  <c r="G50" i="17"/>
  <c r="H49" i="17"/>
  <c r="F52" i="16"/>
  <c r="H52" i="16" s="1"/>
  <c r="G51" i="16"/>
  <c r="B94" i="15"/>
  <c r="A93" i="13" s="1"/>
  <c r="G51" i="17" l="1"/>
  <c r="I50" i="17"/>
  <c r="H50" i="17"/>
  <c r="F53" i="16"/>
  <c r="H53" i="16" s="1"/>
  <c r="G52" i="16"/>
  <c r="B95" i="15"/>
  <c r="A94" i="13" s="1"/>
  <c r="G52" i="17" l="1"/>
  <c r="I51" i="17"/>
  <c r="H51" i="17"/>
  <c r="F54" i="16"/>
  <c r="H54" i="16" s="1"/>
  <c r="G53" i="16"/>
  <c r="B96" i="15"/>
  <c r="A95" i="13" s="1"/>
  <c r="G53" i="17" l="1"/>
  <c r="I52" i="17"/>
  <c r="H52" i="17"/>
  <c r="F55" i="16"/>
  <c r="H55" i="16" s="1"/>
  <c r="G54" i="16"/>
  <c r="B97" i="15"/>
  <c r="A96" i="13" s="1"/>
  <c r="I53" i="17" l="1"/>
  <c r="G54" i="17"/>
  <c r="H53" i="17"/>
  <c r="F56" i="16"/>
  <c r="H56" i="16" s="1"/>
  <c r="G55" i="16"/>
  <c r="B98" i="15"/>
  <c r="A97" i="13" s="1"/>
  <c r="I54" i="17" l="1"/>
  <c r="G55" i="17"/>
  <c r="H54" i="17"/>
  <c r="F57" i="16"/>
  <c r="H57" i="16" s="1"/>
  <c r="G56" i="16"/>
  <c r="B99" i="15"/>
  <c r="A98" i="13" s="1"/>
  <c r="G56" i="17" l="1"/>
  <c r="I55" i="17"/>
  <c r="H55" i="17"/>
  <c r="F58" i="16"/>
  <c r="H58" i="16" s="1"/>
  <c r="G57" i="16"/>
  <c r="B100" i="15"/>
  <c r="A99" i="13" s="1"/>
  <c r="G57" i="17" l="1"/>
  <c r="I56" i="17"/>
  <c r="H56" i="17"/>
  <c r="F59" i="16"/>
  <c r="H59" i="16" s="1"/>
  <c r="G58" i="16"/>
  <c r="B101" i="15"/>
  <c r="A100" i="13" s="1"/>
  <c r="I57" i="17" l="1"/>
  <c r="G58" i="17"/>
  <c r="H57" i="17"/>
  <c r="G59" i="16"/>
  <c r="F60" i="16"/>
  <c r="H60" i="16" s="1"/>
  <c r="B102" i="15"/>
  <c r="A101" i="13" s="1"/>
  <c r="G59" i="17" l="1"/>
  <c r="I58" i="17"/>
  <c r="H58" i="17"/>
  <c r="F61" i="16"/>
  <c r="H61" i="16" s="1"/>
  <c r="G60" i="16"/>
  <c r="B103" i="15"/>
  <c r="A102" i="13" s="1"/>
  <c r="G60" i="17" l="1"/>
  <c r="I59" i="17"/>
  <c r="H59" i="17"/>
  <c r="F62" i="16"/>
  <c r="H62" i="16" s="1"/>
  <c r="G61" i="16"/>
  <c r="B104" i="15"/>
  <c r="A103" i="13" s="1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O83" i="13" l="1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298" i="2" s="1"/>
  <c r="N299" i="2" s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O3" i="2"/>
  <c r="M3" i="12"/>
  <c r="D3" i="12"/>
  <c r="I73" i="13" l="1"/>
  <c r="I41" i="13"/>
  <c r="I9" i="13"/>
  <c r="I72" i="13"/>
  <c r="I40" i="13"/>
  <c r="I8" i="13"/>
  <c r="I70" i="13"/>
  <c r="I38" i="13"/>
  <c r="I6" i="13"/>
  <c r="I69" i="13"/>
  <c r="I37" i="13"/>
  <c r="I5" i="13"/>
  <c r="I68" i="13"/>
  <c r="I36" i="13"/>
  <c r="I4" i="13"/>
  <c r="I67" i="13"/>
  <c r="I35" i="13"/>
  <c r="I7" i="13"/>
  <c r="I58" i="13"/>
  <c r="I26" i="13"/>
  <c r="I65" i="13"/>
  <c r="I33" i="13"/>
  <c r="I63" i="13"/>
  <c r="I64" i="13"/>
  <c r="I32" i="13"/>
  <c r="I55" i="13"/>
  <c r="I62" i="13"/>
  <c r="I30" i="13"/>
  <c r="I71" i="13"/>
  <c r="I61" i="13"/>
  <c r="I29" i="13"/>
  <c r="I79" i="13"/>
  <c r="I60" i="13"/>
  <c r="I28" i="13"/>
  <c r="I23" i="13"/>
  <c r="I59" i="13"/>
  <c r="I27" i="13"/>
  <c r="I82" i="13"/>
  <c r="I50" i="13"/>
  <c r="I18" i="13"/>
  <c r="I57" i="13"/>
  <c r="I25" i="13"/>
  <c r="I15" i="13"/>
  <c r="I56" i="13"/>
  <c r="I24" i="13"/>
  <c r="I31" i="13"/>
  <c r="I54" i="13"/>
  <c r="I22" i="13"/>
  <c r="I39" i="13"/>
  <c r="I53" i="13"/>
  <c r="I21" i="13"/>
  <c r="I47" i="13"/>
  <c r="I52" i="13"/>
  <c r="I20" i="13"/>
  <c r="I83" i="13"/>
  <c r="I51" i="13"/>
  <c r="I19" i="13"/>
  <c r="I74" i="13"/>
  <c r="I42" i="13"/>
  <c r="I10" i="13"/>
  <c r="I81" i="13"/>
  <c r="I49" i="13"/>
  <c r="I17" i="13"/>
  <c r="I80" i="13"/>
  <c r="I48" i="13"/>
  <c r="I16" i="13"/>
  <c r="I78" i="13"/>
  <c r="I46" i="13"/>
  <c r="I14" i="13"/>
  <c r="I77" i="13"/>
  <c r="I45" i="13"/>
  <c r="I13" i="13"/>
  <c r="I76" i="13"/>
  <c r="I44" i="13"/>
  <c r="I12" i="13"/>
  <c r="I75" i="13"/>
  <c r="I43" i="13"/>
  <c r="I11" i="13"/>
  <c r="I66" i="13"/>
  <c r="I34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T14" i="2"/>
  <c r="T13" i="2"/>
  <c r="R3" i="2" l="1"/>
  <c r="J4" i="5"/>
  <c r="P189" i="12"/>
  <c r="P185" i="12"/>
  <c r="P193" i="12"/>
  <c r="P180" i="12"/>
  <c r="P191" i="12"/>
  <c r="P184" i="12"/>
  <c r="P186" i="12"/>
  <c r="P190" i="12"/>
  <c r="P178" i="12"/>
  <c r="P177" i="12"/>
  <c r="P192" i="12"/>
  <c r="P179" i="12"/>
  <c r="P182" i="12"/>
  <c r="P176" i="12"/>
  <c r="P194" i="12"/>
  <c r="P183" i="12"/>
  <c r="P181" i="12"/>
  <c r="P187" i="12"/>
  <c r="P188" i="12"/>
  <c r="P172" i="12"/>
  <c r="P174" i="12"/>
  <c r="P164" i="12"/>
  <c r="P168" i="12"/>
  <c r="P162" i="12"/>
  <c r="P160" i="12"/>
  <c r="P170" i="12"/>
  <c r="P166" i="12"/>
  <c r="P171" i="12"/>
  <c r="P161" i="12"/>
  <c r="P167" i="12"/>
  <c r="P159" i="12"/>
  <c r="P165" i="12"/>
  <c r="P163" i="12"/>
  <c r="P175" i="12"/>
  <c r="P169" i="12"/>
  <c r="P173" i="12"/>
  <c r="P157" i="12"/>
  <c r="P155" i="12"/>
  <c r="P149" i="12"/>
  <c r="P145" i="12"/>
  <c r="P151" i="12"/>
  <c r="P158" i="12"/>
  <c r="P147" i="12"/>
  <c r="P150" i="12"/>
  <c r="P146" i="12"/>
  <c r="P154" i="12"/>
  <c r="P148" i="12"/>
  <c r="P153" i="12"/>
  <c r="P156" i="12"/>
  <c r="P152" i="12"/>
  <c r="P95" i="12"/>
  <c r="P131" i="12"/>
  <c r="P135" i="12"/>
  <c r="P139" i="12"/>
  <c r="P105" i="12"/>
  <c r="P141" i="12"/>
  <c r="P143" i="12"/>
  <c r="P101" i="12"/>
  <c r="P103" i="12"/>
  <c r="P133" i="12"/>
  <c r="P137" i="12"/>
  <c r="P127" i="12"/>
  <c r="P87" i="12"/>
  <c r="P91" i="12"/>
  <c r="P118" i="12"/>
  <c r="P85" i="12"/>
  <c r="P92" i="12"/>
  <c r="P144" i="12"/>
  <c r="P142" i="12"/>
  <c r="P115" i="12"/>
  <c r="P98" i="12"/>
  <c r="P113" i="12"/>
  <c r="P108" i="12"/>
  <c r="P88" i="12"/>
  <c r="P94" i="12"/>
  <c r="P129" i="12"/>
  <c r="P114" i="12"/>
  <c r="P93" i="12"/>
  <c r="P120" i="12"/>
  <c r="P104" i="12"/>
  <c r="P124" i="12"/>
  <c r="P134" i="12"/>
  <c r="P112" i="12"/>
  <c r="P117" i="12"/>
  <c r="P122" i="12"/>
  <c r="P109" i="12"/>
  <c r="P123" i="12"/>
  <c r="P110" i="12"/>
  <c r="P136" i="12"/>
  <c r="P128" i="12"/>
  <c r="P111" i="12"/>
  <c r="P90" i="12"/>
  <c r="P121" i="12"/>
  <c r="P132" i="12"/>
  <c r="P102" i="12"/>
  <c r="P138" i="12"/>
  <c r="P99" i="12"/>
  <c r="P126" i="12"/>
  <c r="P140" i="12"/>
  <c r="P86" i="12"/>
  <c r="P125" i="12"/>
  <c r="P89" i="12"/>
  <c r="P96" i="12"/>
  <c r="P119" i="12"/>
  <c r="P130" i="12"/>
  <c r="P116" i="12"/>
  <c r="P100" i="12"/>
  <c r="P97" i="12"/>
  <c r="P106" i="12"/>
  <c r="P84" i="12"/>
  <c r="P107" i="12"/>
  <c r="H4" i="2"/>
  <c r="Q4" i="2"/>
  <c r="F3" i="2"/>
  <c r="P10" i="12"/>
  <c r="P18" i="12"/>
  <c r="P26" i="12"/>
  <c r="P34" i="12"/>
  <c r="P42" i="12"/>
  <c r="P50" i="12"/>
  <c r="P58" i="12"/>
  <c r="P66" i="12"/>
  <c r="P74" i="12"/>
  <c r="P82" i="12"/>
  <c r="P6" i="12"/>
  <c r="P14" i="12"/>
  <c r="P22" i="12"/>
  <c r="P30" i="12"/>
  <c r="P38" i="12"/>
  <c r="P46" i="12"/>
  <c r="P54" i="12"/>
  <c r="P62" i="12"/>
  <c r="P70" i="12"/>
  <c r="P78" i="12"/>
  <c r="P7" i="12"/>
  <c r="P15" i="12"/>
  <c r="P23" i="12"/>
  <c r="P31" i="12"/>
  <c r="P39" i="12"/>
  <c r="P47" i="12"/>
  <c r="P55" i="12"/>
  <c r="P63" i="12"/>
  <c r="P71" i="12"/>
  <c r="P79" i="12"/>
  <c r="P16" i="12"/>
  <c r="P28" i="12"/>
  <c r="P41" i="12"/>
  <c r="P53" i="12"/>
  <c r="P67" i="12"/>
  <c r="P80" i="12"/>
  <c r="P4" i="12"/>
  <c r="P17" i="12"/>
  <c r="P29" i="12"/>
  <c r="P43" i="12"/>
  <c r="P56" i="12"/>
  <c r="P68" i="12"/>
  <c r="P81" i="12"/>
  <c r="P5" i="12"/>
  <c r="P19" i="12"/>
  <c r="P32" i="12"/>
  <c r="P44" i="12"/>
  <c r="P57" i="12"/>
  <c r="P69" i="12"/>
  <c r="P83" i="12"/>
  <c r="P8" i="12"/>
  <c r="P20" i="12"/>
  <c r="P33" i="12"/>
  <c r="P45" i="12"/>
  <c r="P59" i="12"/>
  <c r="P72" i="12"/>
  <c r="P9" i="12"/>
  <c r="P21" i="12"/>
  <c r="P35" i="12"/>
  <c r="P48" i="12"/>
  <c r="P60" i="12"/>
  <c r="P73" i="12"/>
  <c r="P11" i="12"/>
  <c r="P24" i="12"/>
  <c r="P36" i="12"/>
  <c r="P49" i="12"/>
  <c r="P61" i="12"/>
  <c r="P75" i="12"/>
  <c r="P12" i="12"/>
  <c r="P25" i="12"/>
  <c r="P37" i="12"/>
  <c r="P51" i="12"/>
  <c r="P64" i="12"/>
  <c r="P76" i="12"/>
  <c r="P13" i="12"/>
  <c r="P27" i="12"/>
  <c r="P40" i="12"/>
  <c r="P52" i="12"/>
  <c r="P65" i="12"/>
  <c r="P77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4" i="12"/>
  <c r="F4" i="12"/>
  <c r="R74" i="13"/>
  <c r="F64" i="2"/>
  <c r="F56" i="2"/>
  <c r="F48" i="2"/>
  <c r="F40" i="2"/>
  <c r="F32" i="2"/>
  <c r="F23" i="2"/>
  <c r="F15" i="2"/>
  <c r="F7" i="2"/>
  <c r="F66" i="2"/>
  <c r="F58" i="2"/>
  <c r="F50" i="2"/>
  <c r="F42" i="2"/>
  <c r="F34" i="2"/>
  <c r="F25" i="2"/>
  <c r="F17" i="2"/>
  <c r="F9" i="2"/>
  <c r="F71" i="2"/>
  <c r="F63" i="2"/>
  <c r="F55" i="2"/>
  <c r="F47" i="2"/>
  <c r="F39" i="2"/>
  <c r="F31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65" i="2"/>
  <c r="F57" i="2"/>
  <c r="F49" i="2"/>
  <c r="F41" i="2"/>
  <c r="F33" i="2"/>
  <c r="F24" i="2"/>
  <c r="F16" i="2"/>
  <c r="F8" i="2"/>
  <c r="F70" i="2"/>
  <c r="F62" i="2"/>
  <c r="F54" i="2"/>
  <c r="F46" i="2"/>
  <c r="F38" i="2"/>
  <c r="F30" i="2"/>
  <c r="F21" i="2"/>
  <c r="F13" i="2"/>
  <c r="F5" i="2"/>
  <c r="F6" i="2"/>
  <c r="F69" i="2"/>
  <c r="F61" i="2"/>
  <c r="F53" i="2"/>
  <c r="F45" i="2"/>
  <c r="F37" i="2"/>
  <c r="F29" i="2"/>
  <c r="F20" i="2"/>
  <c r="F12" i="2"/>
  <c r="F4" i="2"/>
  <c r="F22" i="2"/>
  <c r="F68" i="2"/>
  <c r="F60" i="2"/>
  <c r="F52" i="2"/>
  <c r="F44" i="2"/>
  <c r="F36" i="2"/>
  <c r="F28" i="2"/>
  <c r="F19" i="2"/>
  <c r="F11" i="2"/>
  <c r="F14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S4" i="5"/>
  <c r="R4" i="5" s="1"/>
  <c r="G4" i="5"/>
  <c r="Q70" i="5"/>
  <c r="Q62" i="5"/>
  <c r="Q54" i="5"/>
  <c r="Q46" i="5"/>
  <c r="Q38" i="5"/>
  <c r="Q30" i="5"/>
  <c r="Q22" i="5"/>
  <c r="Q6" i="5"/>
  <c r="Q13" i="5"/>
  <c r="Q5" i="5"/>
  <c r="Q64" i="5"/>
  <c r="Q48" i="5"/>
  <c r="Q32" i="5"/>
  <c r="Q24" i="5"/>
  <c r="Q60" i="5"/>
  <c r="Q36" i="5"/>
  <c r="Q20" i="5"/>
  <c r="Q11" i="5"/>
  <c r="Q67" i="5"/>
  <c r="Q59" i="5"/>
  <c r="Q51" i="5"/>
  <c r="Q35" i="5"/>
  <c r="Q27" i="5"/>
  <c r="Q19" i="5"/>
  <c r="Q66" i="5"/>
  <c r="Q42" i="5"/>
  <c r="Q34" i="5"/>
  <c r="Q10" i="5"/>
  <c r="Q44" i="5"/>
  <c r="Q8" i="5"/>
  <c r="Q40" i="5"/>
  <c r="Q56" i="5"/>
  <c r="Q25" i="5"/>
  <c r="Q9" i="5"/>
  <c r="Q68" i="5"/>
  <c r="Q52" i="5"/>
  <c r="Q28" i="5"/>
  <c r="Q12" i="5"/>
  <c r="R12" i="5"/>
  <c r="Q50" i="5"/>
  <c r="Q26" i="5"/>
  <c r="Q7" i="5"/>
  <c r="Q16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I3" i="2" l="1"/>
  <c r="P135" i="2"/>
  <c r="P151" i="2"/>
  <c r="P167" i="2"/>
  <c r="P173" i="2"/>
  <c r="P137" i="2"/>
  <c r="P157" i="2"/>
  <c r="P179" i="2"/>
  <c r="P147" i="2"/>
  <c r="P163" i="2"/>
  <c r="P169" i="2"/>
  <c r="P196" i="2"/>
  <c r="P212" i="2"/>
  <c r="P133" i="2"/>
  <c r="P145" i="2"/>
  <c r="P186" i="2"/>
  <c r="P202" i="2"/>
  <c r="P192" i="2"/>
  <c r="P208" i="2"/>
  <c r="P198" i="2"/>
  <c r="P214" i="2"/>
  <c r="P194" i="2"/>
  <c r="P200" i="2"/>
  <c r="P225" i="2"/>
  <c r="P155" i="2"/>
  <c r="P165" i="2"/>
  <c r="P231" i="2"/>
  <c r="P247" i="2"/>
  <c r="P153" i="2"/>
  <c r="P149" i="2"/>
  <c r="P150" i="2"/>
  <c r="P161" i="2"/>
  <c r="P188" i="2"/>
  <c r="P190" i="2"/>
  <c r="P210" i="2"/>
  <c r="P216" i="2"/>
  <c r="P243" i="2"/>
  <c r="P261" i="2"/>
  <c r="P263" i="2"/>
  <c r="P265" i="2"/>
  <c r="P221" i="2"/>
  <c r="P235" i="2"/>
  <c r="P159" i="2"/>
  <c r="P204" i="2"/>
  <c r="P184" i="2"/>
  <c r="P233" i="2"/>
  <c r="P253" i="2"/>
  <c r="P181" i="2"/>
  <c r="P182" i="2"/>
  <c r="P259" i="2"/>
  <c r="P249" i="2"/>
  <c r="P223" i="2"/>
  <c r="P206" i="2"/>
  <c r="P283" i="2"/>
  <c r="P252" i="2"/>
  <c r="P178" i="2"/>
  <c r="P227" i="2"/>
  <c r="P180" i="2"/>
  <c r="P139" i="2"/>
  <c r="P146" i="2"/>
  <c r="P293" i="2"/>
  <c r="P279" i="2"/>
  <c r="P195" i="2"/>
  <c r="P213" i="2"/>
  <c r="P197" i="2"/>
  <c r="P174" i="2"/>
  <c r="P117" i="2"/>
  <c r="P281" i="2"/>
  <c r="P156" i="2"/>
  <c r="P168" i="2"/>
  <c r="P273" i="2"/>
  <c r="P236" i="2"/>
  <c r="P271" i="2"/>
  <c r="P237" i="2"/>
  <c r="P162" i="2"/>
  <c r="P201" i="2"/>
  <c r="P152" i="2"/>
  <c r="P289" i="2"/>
  <c r="P258" i="2"/>
  <c r="P136" i="2"/>
  <c r="P123" i="2"/>
  <c r="P295" i="2"/>
  <c r="P267" i="2"/>
  <c r="P119" i="2"/>
  <c r="P256" i="2"/>
  <c r="P183" i="2"/>
  <c r="P191" i="2"/>
  <c r="P144" i="2"/>
  <c r="P134" i="2"/>
  <c r="P132" i="2"/>
  <c r="P285" i="2"/>
  <c r="P218" i="2"/>
  <c r="P111" i="2"/>
  <c r="P291" i="2"/>
  <c r="P269" i="2"/>
  <c r="P207" i="2"/>
  <c r="P287" i="2"/>
  <c r="P277" i="2"/>
  <c r="P193" i="2"/>
  <c r="P274" i="2"/>
  <c r="P248" i="2"/>
  <c r="P121" i="2"/>
  <c r="P187" i="2"/>
  <c r="P154" i="2"/>
  <c r="P118" i="2"/>
  <c r="P160" i="2"/>
  <c r="P114" i="2"/>
  <c r="P254" i="2"/>
  <c r="P209" i="2"/>
  <c r="P138" i="2"/>
  <c r="P176" i="2"/>
  <c r="P122" i="2"/>
  <c r="P264" i="2"/>
  <c r="P126" i="2"/>
  <c r="P239" i="2"/>
  <c r="P120" i="2"/>
  <c r="P199" i="2"/>
  <c r="P286" i="2"/>
  <c r="P215" i="2"/>
  <c r="P266" i="2"/>
  <c r="P116" i="2"/>
  <c r="P284" i="2"/>
  <c r="P224" i="2"/>
  <c r="P185" i="2"/>
  <c r="P177" i="2"/>
  <c r="P203" i="2"/>
  <c r="P276" i="2"/>
  <c r="P170" i="2"/>
  <c r="P172" i="2"/>
  <c r="P241" i="2"/>
  <c r="P130" i="2"/>
  <c r="P242" i="2"/>
  <c r="P278" i="2"/>
  <c r="P217" i="2"/>
  <c r="P230" i="2"/>
  <c r="P282" i="2"/>
  <c r="P244" i="2"/>
  <c r="P246" i="2"/>
  <c r="P270" i="2"/>
  <c r="P171" i="2"/>
  <c r="P226" i="2"/>
  <c r="P115" i="2"/>
  <c r="P127" i="2"/>
  <c r="P175" i="2"/>
  <c r="P245" i="2"/>
  <c r="P211" i="2"/>
  <c r="P140" i="2"/>
  <c r="P260" i="2"/>
  <c r="P125" i="2"/>
  <c r="P232" i="2"/>
  <c r="P143" i="2"/>
  <c r="P257" i="2"/>
  <c r="P166" i="2"/>
  <c r="P294" i="2"/>
  <c r="P229" i="2"/>
  <c r="P220" i="2"/>
  <c r="P112" i="2"/>
  <c r="P262" i="2"/>
  <c r="P272" i="2"/>
  <c r="P222" i="2"/>
  <c r="P131" i="2"/>
  <c r="P219" i="2"/>
  <c r="P189" i="2"/>
  <c r="P255" i="2"/>
  <c r="P275" i="2"/>
  <c r="P250" i="2"/>
  <c r="P129" i="2"/>
  <c r="P164" i="2"/>
  <c r="P292" i="2"/>
  <c r="P128" i="2"/>
  <c r="P228" i="2"/>
  <c r="P240" i="2"/>
  <c r="P280" i="2"/>
  <c r="P290" i="2"/>
  <c r="P141" i="2"/>
  <c r="P251" i="2"/>
  <c r="P296" i="2"/>
  <c r="P205" i="2"/>
  <c r="P148" i="2"/>
  <c r="P234" i="2"/>
  <c r="P142" i="2"/>
  <c r="P158" i="2"/>
  <c r="P124" i="2"/>
  <c r="P238" i="2"/>
  <c r="P268" i="2"/>
  <c r="P113" i="2"/>
  <c r="P288" i="2"/>
  <c r="G165" i="2"/>
  <c r="G194" i="2"/>
  <c r="G210" i="2"/>
  <c r="G137" i="2"/>
  <c r="G161" i="2"/>
  <c r="G169" i="2"/>
  <c r="G200" i="2"/>
  <c r="G190" i="2"/>
  <c r="G167" i="2"/>
  <c r="G151" i="2"/>
  <c r="G163" i="2"/>
  <c r="G212" i="2"/>
  <c r="G223" i="2"/>
  <c r="G183" i="2"/>
  <c r="G206" i="2"/>
  <c r="G147" i="2"/>
  <c r="G231" i="2"/>
  <c r="G247" i="2"/>
  <c r="G258" i="2"/>
  <c r="G133" i="2"/>
  <c r="G196" i="2"/>
  <c r="G281" i="2"/>
  <c r="G285" i="2"/>
  <c r="G135" i="2"/>
  <c r="G145" i="2"/>
  <c r="G269" i="2"/>
  <c r="G289" i="2"/>
  <c r="G263" i="2"/>
  <c r="G271" i="2"/>
  <c r="G251" i="2"/>
  <c r="G256" i="2"/>
  <c r="G157" i="2"/>
  <c r="G202" i="2"/>
  <c r="G225" i="2"/>
  <c r="G237" i="2"/>
  <c r="G277" i="2"/>
  <c r="G155" i="2"/>
  <c r="G208" i="2"/>
  <c r="G261" i="2"/>
  <c r="G293" i="2"/>
  <c r="G255" i="2"/>
  <c r="G186" i="2"/>
  <c r="G265" i="2"/>
  <c r="G250" i="2"/>
  <c r="G260" i="2"/>
  <c r="G179" i="2"/>
  <c r="G173" i="2"/>
  <c r="G192" i="2"/>
  <c r="G252" i="2"/>
  <c r="G236" i="2"/>
  <c r="G191" i="2"/>
  <c r="G168" i="2"/>
  <c r="G257" i="2"/>
  <c r="G275" i="2"/>
  <c r="G254" i="2"/>
  <c r="G259" i="2"/>
  <c r="G149" i="2"/>
  <c r="G153" i="2"/>
  <c r="G117" i="2"/>
  <c r="G248" i="2"/>
  <c r="G241" i="2"/>
  <c r="G224" i="2"/>
  <c r="G288" i="2"/>
  <c r="G229" i="2"/>
  <c r="G235" i="2"/>
  <c r="G213" i="2"/>
  <c r="G159" i="2"/>
  <c r="G182" i="2"/>
  <c r="G242" i="2"/>
  <c r="G207" i="2"/>
  <c r="G221" i="2"/>
  <c r="G123" i="2"/>
  <c r="G245" i="2"/>
  <c r="G246" i="2"/>
  <c r="G280" i="2"/>
  <c r="G201" i="2"/>
  <c r="G204" i="2"/>
  <c r="G174" i="2"/>
  <c r="G295" i="2"/>
  <c r="G181" i="2"/>
  <c r="G273" i="2"/>
  <c r="G291" i="2"/>
  <c r="G267" i="2"/>
  <c r="G268" i="2"/>
  <c r="G233" i="2"/>
  <c r="G119" i="2"/>
  <c r="G274" i="2"/>
  <c r="G139" i="2"/>
  <c r="G132" i="2"/>
  <c r="G146" i="2"/>
  <c r="G156" i="2"/>
  <c r="G136" i="2"/>
  <c r="G162" i="2"/>
  <c r="G249" i="2"/>
  <c r="G292" i="2"/>
  <c r="G276" i="2"/>
  <c r="G188" i="2"/>
  <c r="G150" i="2"/>
  <c r="G195" i="2"/>
  <c r="G226" i="2"/>
  <c r="G180" i="2"/>
  <c r="G184" i="2"/>
  <c r="G283" i="2"/>
  <c r="G239" i="2"/>
  <c r="G216" i="2"/>
  <c r="G198" i="2"/>
  <c r="G266" i="2"/>
  <c r="G284" i="2"/>
  <c r="G218" i="2"/>
  <c r="G178" i="2"/>
  <c r="G144" i="2"/>
  <c r="G287" i="2"/>
  <c r="G243" i="2"/>
  <c r="G227" i="2"/>
  <c r="G253" i="2"/>
  <c r="G296" i="2"/>
  <c r="G214" i="2"/>
  <c r="G279" i="2"/>
  <c r="G230" i="2"/>
  <c r="G197" i="2"/>
  <c r="G152" i="2"/>
  <c r="G134" i="2"/>
  <c r="G116" i="2"/>
  <c r="G122" i="2"/>
  <c r="G120" i="2"/>
  <c r="G294" i="2"/>
  <c r="G138" i="2"/>
  <c r="G141" i="2"/>
  <c r="G219" i="2"/>
  <c r="G148" i="2"/>
  <c r="G175" i="2"/>
  <c r="G112" i="2"/>
  <c r="G199" i="2"/>
  <c r="G262" i="2"/>
  <c r="G209" i="2"/>
  <c r="G171" i="2"/>
  <c r="G240" i="2"/>
  <c r="G286" i="2"/>
  <c r="G130" i="2"/>
  <c r="G121" i="2"/>
  <c r="G244" i="2"/>
  <c r="G185" i="2"/>
  <c r="G142" i="2"/>
  <c r="G189" i="2"/>
  <c r="G193" i="2"/>
  <c r="G270" i="2"/>
  <c r="G131" i="2"/>
  <c r="G143" i="2"/>
  <c r="G118" i="2"/>
  <c r="G228" i="2"/>
  <c r="G282" i="2"/>
  <c r="G127" i="2"/>
  <c r="G124" i="2"/>
  <c r="G158" i="2"/>
  <c r="G166" i="2"/>
  <c r="G203" i="2"/>
  <c r="G170" i="2"/>
  <c r="G272" i="2"/>
  <c r="G114" i="2"/>
  <c r="G177" i="2"/>
  <c r="G129" i="2"/>
  <c r="G211" i="2"/>
  <c r="G220" i="2"/>
  <c r="G187" i="2"/>
  <c r="G111" i="2"/>
  <c r="G176" i="2"/>
  <c r="G238" i="2"/>
  <c r="G290" i="2"/>
  <c r="G222" i="2"/>
  <c r="G278" i="2"/>
  <c r="G234" i="2"/>
  <c r="G113" i="2"/>
  <c r="G154" i="2"/>
  <c r="G205" i="2"/>
  <c r="G232" i="2"/>
  <c r="G172" i="2"/>
  <c r="G160" i="2"/>
  <c r="G115" i="2"/>
  <c r="G164" i="2"/>
  <c r="G128" i="2"/>
  <c r="G215" i="2"/>
  <c r="G125" i="2"/>
  <c r="G217" i="2"/>
  <c r="G264" i="2"/>
  <c r="G140" i="2"/>
  <c r="G126" i="2"/>
  <c r="P108" i="2"/>
  <c r="P107" i="2"/>
  <c r="P109" i="2"/>
  <c r="P110" i="2"/>
  <c r="G108" i="2"/>
  <c r="G110" i="2"/>
  <c r="G109" i="2"/>
  <c r="G107" i="2"/>
  <c r="P106" i="2"/>
  <c r="P88" i="2"/>
  <c r="P86" i="2"/>
  <c r="P76" i="2"/>
  <c r="P72" i="2"/>
  <c r="P80" i="2"/>
  <c r="P102" i="2"/>
  <c r="P100" i="2"/>
  <c r="P82" i="2"/>
  <c r="P98" i="2"/>
  <c r="P84" i="2"/>
  <c r="P92" i="2"/>
  <c r="P104" i="2"/>
  <c r="P78" i="2"/>
  <c r="P90" i="2"/>
  <c r="P94" i="2"/>
  <c r="P74" i="2"/>
  <c r="P96" i="2"/>
  <c r="P87" i="2"/>
  <c r="P89" i="2"/>
  <c r="P97" i="2"/>
  <c r="P85" i="2"/>
  <c r="P91" i="2"/>
  <c r="P99" i="2"/>
  <c r="P73" i="2"/>
  <c r="P83" i="2"/>
  <c r="P77" i="2"/>
  <c r="P95" i="2"/>
  <c r="P93" i="2"/>
  <c r="P75" i="2"/>
  <c r="P79" i="2"/>
  <c r="P105" i="2"/>
  <c r="P101" i="2"/>
  <c r="P81" i="2"/>
  <c r="P103" i="2"/>
  <c r="G15" i="2"/>
  <c r="G106" i="2"/>
  <c r="G104" i="2"/>
  <c r="G80" i="2"/>
  <c r="G102" i="2"/>
  <c r="G72" i="2"/>
  <c r="G98" i="2"/>
  <c r="G96" i="2"/>
  <c r="G82" i="2"/>
  <c r="G76" i="2"/>
  <c r="G78" i="2"/>
  <c r="G100" i="2"/>
  <c r="G74" i="2"/>
  <c r="G84" i="2"/>
  <c r="G85" i="2"/>
  <c r="G101" i="2"/>
  <c r="G86" i="2"/>
  <c r="G79" i="2"/>
  <c r="G83" i="2"/>
  <c r="G94" i="2"/>
  <c r="G81" i="2"/>
  <c r="G89" i="2"/>
  <c r="G97" i="2"/>
  <c r="G77" i="2"/>
  <c r="G90" i="2"/>
  <c r="G91" i="2"/>
  <c r="G73" i="2"/>
  <c r="G87" i="2"/>
  <c r="G92" i="2"/>
  <c r="G95" i="2"/>
  <c r="G75" i="2"/>
  <c r="G99" i="2"/>
  <c r="G93" i="2"/>
  <c r="G103" i="2"/>
  <c r="G105" i="2"/>
  <c r="G88" i="2"/>
  <c r="T3" i="5"/>
  <c r="G83" i="12"/>
  <c r="E84" i="12"/>
  <c r="G13" i="2"/>
  <c r="G56" i="2"/>
  <c r="G32" i="2"/>
  <c r="G8" i="2"/>
  <c r="G37" i="2"/>
  <c r="G55" i="2"/>
  <c r="G31" i="2"/>
  <c r="G7" i="2"/>
  <c r="G53" i="2"/>
  <c r="G29" i="2"/>
  <c r="G5" i="2"/>
  <c r="G24" i="2"/>
  <c r="G23" i="2"/>
  <c r="G63" i="2"/>
  <c r="G71" i="2"/>
  <c r="G47" i="2"/>
  <c r="G69" i="2"/>
  <c r="G45" i="2"/>
  <c r="G21" i="2"/>
  <c r="G48" i="2"/>
  <c r="G64" i="2"/>
  <c r="G40" i="2"/>
  <c r="G3" i="2"/>
  <c r="F12" i="12"/>
  <c r="G7" i="12"/>
  <c r="F7" i="12"/>
  <c r="G6" i="12"/>
  <c r="F6" i="12"/>
  <c r="F10" i="12"/>
  <c r="G10" i="12"/>
  <c r="F8" i="12"/>
  <c r="G8" i="12"/>
  <c r="F15" i="12"/>
  <c r="F5" i="12"/>
  <c r="G15" i="12"/>
  <c r="G5" i="12"/>
  <c r="G14" i="12"/>
  <c r="F11" i="12"/>
  <c r="G12" i="12"/>
  <c r="F14" i="12"/>
  <c r="G11" i="12"/>
  <c r="I4" i="5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P48" i="2"/>
  <c r="P31" i="2"/>
  <c r="P14" i="2"/>
  <c r="P10" i="2"/>
  <c r="P21" i="2"/>
  <c r="P20" i="2"/>
  <c r="P33" i="2"/>
  <c r="P65" i="2"/>
  <c r="P8" i="2"/>
  <c r="P44" i="2"/>
  <c r="P47" i="2"/>
  <c r="P36" i="2"/>
  <c r="P66" i="2"/>
  <c r="P40" i="2"/>
  <c r="P58" i="2"/>
  <c r="P23" i="2"/>
  <c r="P57" i="2"/>
  <c r="P70" i="2"/>
  <c r="P6" i="2"/>
  <c r="P13" i="2"/>
  <c r="P18" i="2"/>
  <c r="P12" i="2"/>
  <c r="P41" i="2"/>
  <c r="P16" i="2"/>
  <c r="P46" i="2"/>
  <c r="P53" i="2"/>
  <c r="P49" i="2"/>
  <c r="P35" i="2"/>
  <c r="P38" i="2"/>
  <c r="P45" i="2"/>
  <c r="P64" i="2"/>
  <c r="P11" i="2"/>
  <c r="P43" i="2"/>
  <c r="P56" i="2"/>
  <c r="P19" i="2"/>
  <c r="P39" i="2"/>
  <c r="P26" i="2"/>
  <c r="P22" i="2"/>
  <c r="P50" i="2"/>
  <c r="P28" i="2"/>
  <c r="P42" i="2"/>
  <c r="P32" i="2"/>
  <c r="P34" i="2"/>
  <c r="P15" i="2"/>
  <c r="P25" i="2"/>
  <c r="P62" i="2"/>
  <c r="P69" i="2"/>
  <c r="P5" i="2"/>
  <c r="P68" i="2"/>
  <c r="P4" i="2"/>
  <c r="P24" i="2"/>
  <c r="P71" i="2"/>
  <c r="P7" i="2"/>
  <c r="P54" i="2"/>
  <c r="P61" i="2"/>
  <c r="P60" i="2"/>
  <c r="P17" i="2"/>
  <c r="P63" i="2"/>
  <c r="P59" i="2"/>
  <c r="P52" i="2"/>
  <c r="P55" i="2"/>
  <c r="P27" i="2"/>
  <c r="P51" i="2"/>
  <c r="P9" i="2"/>
  <c r="P67" i="2"/>
  <c r="P30" i="2"/>
  <c r="P37" i="2"/>
  <c r="P3" i="2"/>
  <c r="P29" i="2"/>
  <c r="G6" i="2"/>
  <c r="G61" i="2"/>
  <c r="G39" i="2"/>
  <c r="G16" i="2"/>
  <c r="R5" i="2" l="1"/>
  <c r="E85" i="12"/>
  <c r="F84" i="12"/>
  <c r="G84" i="12"/>
  <c r="H5" i="5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28" i="2"/>
  <c r="G46" i="2"/>
  <c r="G57" i="2"/>
  <c r="G10" i="2"/>
  <c r="G27" i="2"/>
  <c r="G36" i="2"/>
  <c r="G54" i="2"/>
  <c r="G65" i="2"/>
  <c r="G18" i="2"/>
  <c r="G35" i="2"/>
  <c r="G44" i="2"/>
  <c r="G62" i="2"/>
  <c r="G9" i="2"/>
  <c r="G26" i="2"/>
  <c r="G43" i="2"/>
  <c r="G52" i="2"/>
  <c r="G38" i="2"/>
  <c r="G70" i="2"/>
  <c r="G17" i="2"/>
  <c r="G34" i="2"/>
  <c r="G51" i="2"/>
  <c r="G60" i="2"/>
  <c r="G49" i="2"/>
  <c r="G14" i="2"/>
  <c r="G25" i="2"/>
  <c r="G42" i="2"/>
  <c r="G59" i="2"/>
  <c r="G4" i="2"/>
  <c r="I5" i="2" s="1"/>
  <c r="J3" i="2" s="1"/>
  <c r="G68" i="2"/>
  <c r="G22" i="2"/>
  <c r="G33" i="2"/>
  <c r="G50" i="2"/>
  <c r="G67" i="2"/>
  <c r="G12" i="2"/>
  <c r="G19" i="2"/>
  <c r="G30" i="2"/>
  <c r="G41" i="2"/>
  <c r="G58" i="2"/>
  <c r="G11" i="2"/>
  <c r="G20" i="2"/>
  <c r="F85" i="12" l="1"/>
  <c r="E86" i="12"/>
  <c r="G85" i="12"/>
  <c r="H6" i="5"/>
  <c r="I6" i="5"/>
  <c r="L3" i="13"/>
  <c r="L5" i="13" s="1"/>
  <c r="T5" i="13"/>
  <c r="T3" i="13"/>
  <c r="S3" i="12"/>
  <c r="S5" i="12" s="1"/>
  <c r="G7" i="5"/>
  <c r="S3" i="2"/>
  <c r="S5" i="2" s="1"/>
  <c r="F86" i="12" l="1"/>
  <c r="E87" i="12"/>
  <c r="G86" i="12"/>
  <c r="H7" i="5"/>
  <c r="I7" i="5"/>
  <c r="U3" i="13"/>
  <c r="U5" i="13" s="1"/>
  <c r="Y6" i="13" s="1"/>
  <c r="G8" i="5"/>
  <c r="J5" i="2"/>
  <c r="W6" i="2" s="1"/>
  <c r="E88" i="12" l="1"/>
  <c r="F87" i="12"/>
  <c r="G87" i="12"/>
  <c r="H8" i="5"/>
  <c r="I8" i="5"/>
  <c r="G9" i="5"/>
  <c r="E89" i="12" l="1"/>
  <c r="F88" i="12"/>
  <c r="G88" i="12"/>
  <c r="H9" i="5"/>
  <c r="I9" i="5"/>
  <c r="G10" i="5"/>
  <c r="F89" i="12" l="1"/>
  <c r="E90" i="12"/>
  <c r="G89" i="12"/>
  <c r="H10" i="5"/>
  <c r="I10" i="5"/>
  <c r="G11" i="5"/>
  <c r="F90" i="12" l="1"/>
  <c r="E91" i="12"/>
  <c r="G90" i="12"/>
  <c r="H11" i="5"/>
  <c r="I11" i="5"/>
  <c r="G12" i="5"/>
  <c r="F91" i="12" l="1"/>
  <c r="E92" i="12"/>
  <c r="G91" i="12"/>
  <c r="H12" i="5"/>
  <c r="I12" i="5"/>
  <c r="G13" i="5"/>
  <c r="E93" i="12" l="1"/>
  <c r="F92" i="12"/>
  <c r="G92" i="12"/>
  <c r="H13" i="5"/>
  <c r="I13" i="5"/>
  <c r="G14" i="5"/>
  <c r="F93" i="12" l="1"/>
  <c r="E94" i="12"/>
  <c r="G93" i="12"/>
  <c r="H14" i="5"/>
  <c r="I14" i="5"/>
  <c r="G15" i="5"/>
  <c r="F94" i="12" l="1"/>
  <c r="E95" i="12"/>
  <c r="G94" i="12"/>
  <c r="H15" i="5"/>
  <c r="I15" i="5"/>
  <c r="G16" i="5"/>
  <c r="F95" i="12" l="1"/>
  <c r="E96" i="12"/>
  <c r="G95" i="12"/>
  <c r="H16" i="5"/>
  <c r="I16" i="5"/>
  <c r="G17" i="5"/>
  <c r="E97" i="12" l="1"/>
  <c r="F96" i="12"/>
  <c r="G96" i="12"/>
  <c r="H17" i="5"/>
  <c r="I17" i="5"/>
  <c r="G18" i="5"/>
  <c r="E98" i="12" l="1"/>
  <c r="F97" i="12"/>
  <c r="G97" i="12"/>
  <c r="H18" i="5"/>
  <c r="I18" i="5"/>
  <c r="G19" i="5"/>
  <c r="F98" i="12" l="1"/>
  <c r="E99" i="12"/>
  <c r="G98" i="12"/>
  <c r="H19" i="5"/>
  <c r="I19" i="5"/>
  <c r="G20" i="5"/>
  <c r="E100" i="12" l="1"/>
  <c r="F99" i="12"/>
  <c r="G99" i="12"/>
  <c r="H20" i="5"/>
  <c r="I20" i="5"/>
  <c r="G21" i="5"/>
  <c r="F100" i="12" l="1"/>
  <c r="E101" i="12"/>
  <c r="G100" i="12"/>
  <c r="H21" i="5"/>
  <c r="I21" i="5"/>
  <c r="G22" i="5"/>
  <c r="E102" i="12" l="1"/>
  <c r="F101" i="12"/>
  <c r="G101" i="12"/>
  <c r="H22" i="5"/>
  <c r="I22" i="5"/>
  <c r="G23" i="5"/>
  <c r="E103" i="12" l="1"/>
  <c r="F102" i="12"/>
  <c r="G102" i="12"/>
  <c r="H23" i="5"/>
  <c r="I23" i="5"/>
  <c r="G24" i="5"/>
  <c r="E104" i="12" l="1"/>
  <c r="F103" i="12"/>
  <c r="G103" i="12"/>
  <c r="H24" i="5"/>
  <c r="I24" i="5"/>
  <c r="G25" i="5"/>
  <c r="E105" i="12" l="1"/>
  <c r="F104" i="12"/>
  <c r="G104" i="12"/>
  <c r="H25" i="5"/>
  <c r="I25" i="5"/>
  <c r="G26" i="5"/>
  <c r="E106" i="12" l="1"/>
  <c r="F105" i="12"/>
  <c r="G105" i="12"/>
  <c r="H26" i="5"/>
  <c r="I26" i="5"/>
  <c r="G27" i="5"/>
  <c r="E107" i="12" l="1"/>
  <c r="F106" i="12"/>
  <c r="G106" i="12"/>
  <c r="H27" i="5"/>
  <c r="I27" i="5"/>
  <c r="G28" i="5"/>
  <c r="E108" i="12" l="1"/>
  <c r="F107" i="12"/>
  <c r="G107" i="12"/>
  <c r="H28" i="5"/>
  <c r="I28" i="5"/>
  <c r="G29" i="5"/>
  <c r="E109" i="12" l="1"/>
  <c r="F108" i="12"/>
  <c r="G108" i="12"/>
  <c r="H29" i="5"/>
  <c r="I29" i="5"/>
  <c r="G30" i="5"/>
  <c r="E110" i="12" l="1"/>
  <c r="F109" i="12"/>
  <c r="G109" i="12"/>
  <c r="H30" i="5"/>
  <c r="I30" i="5"/>
  <c r="G31" i="5"/>
  <c r="E111" i="12" l="1"/>
  <c r="F110" i="12"/>
  <c r="G110" i="12"/>
  <c r="H31" i="5"/>
  <c r="I31" i="5"/>
  <c r="G32" i="5"/>
  <c r="E112" i="12" l="1"/>
  <c r="F111" i="12"/>
  <c r="G111" i="12"/>
  <c r="H32" i="5"/>
  <c r="I32" i="5"/>
  <c r="G33" i="5"/>
  <c r="E113" i="12" l="1"/>
  <c r="F112" i="12"/>
  <c r="G112" i="12"/>
  <c r="H33" i="5"/>
  <c r="I33" i="5"/>
  <c r="G34" i="5"/>
  <c r="E114" i="12" l="1"/>
  <c r="F113" i="12"/>
  <c r="G113" i="12"/>
  <c r="H34" i="5"/>
  <c r="I34" i="5"/>
  <c r="G35" i="5"/>
  <c r="E115" i="12" l="1"/>
  <c r="F114" i="12"/>
  <c r="G114" i="12"/>
  <c r="H35" i="5"/>
  <c r="I35" i="5"/>
  <c r="G36" i="5"/>
  <c r="F115" i="12" l="1"/>
  <c r="E116" i="12"/>
  <c r="G115" i="12"/>
  <c r="H36" i="5"/>
  <c r="I36" i="5"/>
  <c r="G37" i="5"/>
  <c r="E117" i="12" l="1"/>
  <c r="F116" i="12"/>
  <c r="G116" i="12"/>
  <c r="H37" i="5"/>
  <c r="I37" i="5"/>
  <c r="G38" i="5"/>
  <c r="E118" i="12" l="1"/>
  <c r="F117" i="12"/>
  <c r="G117" i="12"/>
  <c r="H38" i="5"/>
  <c r="I38" i="5"/>
  <c r="G39" i="5"/>
  <c r="F118" i="12" l="1"/>
  <c r="E119" i="12"/>
  <c r="G118" i="12"/>
  <c r="H39" i="5"/>
  <c r="I39" i="5"/>
  <c r="G40" i="5"/>
  <c r="E120" i="12" l="1"/>
  <c r="F119" i="12"/>
  <c r="G119" i="12"/>
  <c r="H40" i="5"/>
  <c r="I40" i="5"/>
  <c r="G41" i="5"/>
  <c r="E121" i="12" l="1"/>
  <c r="F120" i="12"/>
  <c r="G120" i="12"/>
  <c r="H41" i="5"/>
  <c r="I41" i="5"/>
  <c r="G42" i="5"/>
  <c r="E122" i="12" l="1"/>
  <c r="F121" i="12"/>
  <c r="G121" i="12"/>
  <c r="H42" i="5"/>
  <c r="I42" i="5"/>
  <c r="G43" i="5"/>
  <c r="F122" i="12" l="1"/>
  <c r="E123" i="12"/>
  <c r="G122" i="12"/>
  <c r="H43" i="5"/>
  <c r="I43" i="5"/>
  <c r="G44" i="5"/>
  <c r="F123" i="12" l="1"/>
  <c r="E124" i="12"/>
  <c r="G123" i="12"/>
  <c r="H44" i="5"/>
  <c r="I44" i="5"/>
  <c r="G45" i="5"/>
  <c r="F124" i="12" l="1"/>
  <c r="E125" i="12"/>
  <c r="G124" i="12"/>
  <c r="H45" i="5"/>
  <c r="I45" i="5"/>
  <c r="G46" i="5"/>
  <c r="E126" i="12" l="1"/>
  <c r="F125" i="12"/>
  <c r="G125" i="12"/>
  <c r="H46" i="5"/>
  <c r="I46" i="5"/>
  <c r="G47" i="5"/>
  <c r="F126" i="12" l="1"/>
  <c r="E127" i="12"/>
  <c r="G126" i="12"/>
  <c r="H47" i="5"/>
  <c r="I47" i="5"/>
  <c r="G48" i="5"/>
  <c r="F127" i="12" l="1"/>
  <c r="E128" i="12"/>
  <c r="G127" i="12"/>
  <c r="H48" i="5"/>
  <c r="I48" i="5"/>
  <c r="G49" i="5"/>
  <c r="E129" i="12" l="1"/>
  <c r="F128" i="12"/>
  <c r="G128" i="12"/>
  <c r="H49" i="5"/>
  <c r="I49" i="5"/>
  <c r="G50" i="5"/>
  <c r="E130" i="12" l="1"/>
  <c r="F129" i="12"/>
  <c r="G129" i="12"/>
  <c r="H50" i="5"/>
  <c r="I50" i="5"/>
  <c r="G51" i="5"/>
  <c r="E131" i="12" l="1"/>
  <c r="F130" i="12"/>
  <c r="G130" i="12"/>
  <c r="H51" i="5"/>
  <c r="I51" i="5"/>
  <c r="G52" i="5"/>
  <c r="E132" i="12" l="1"/>
  <c r="F131" i="12"/>
  <c r="G131" i="12"/>
  <c r="H52" i="5"/>
  <c r="I52" i="5"/>
  <c r="G53" i="5"/>
  <c r="E133" i="12" l="1"/>
  <c r="F132" i="12"/>
  <c r="G132" i="12"/>
  <c r="H53" i="5"/>
  <c r="I53" i="5"/>
  <c r="G54" i="5"/>
  <c r="E134" i="12" l="1"/>
  <c r="F133" i="12"/>
  <c r="G133" i="12"/>
  <c r="H54" i="5"/>
  <c r="I54" i="5"/>
  <c r="G55" i="5"/>
  <c r="E135" i="12" l="1"/>
  <c r="F134" i="12"/>
  <c r="G134" i="12"/>
  <c r="H55" i="5"/>
  <c r="I55" i="5"/>
  <c r="G56" i="5"/>
  <c r="F135" i="12" l="1"/>
  <c r="E136" i="12"/>
  <c r="G135" i="12"/>
  <c r="H56" i="5"/>
  <c r="I56" i="5"/>
  <c r="G57" i="5"/>
  <c r="E137" i="12" l="1"/>
  <c r="F136" i="12"/>
  <c r="G136" i="12"/>
  <c r="H57" i="5"/>
  <c r="I57" i="5"/>
  <c r="G58" i="5"/>
  <c r="E138" i="12" l="1"/>
  <c r="F137" i="12"/>
  <c r="G137" i="12"/>
  <c r="H58" i="5"/>
  <c r="I58" i="5"/>
  <c r="G59" i="5"/>
  <c r="E139" i="12" l="1"/>
  <c r="F138" i="12"/>
  <c r="G138" i="12"/>
  <c r="H59" i="5"/>
  <c r="I59" i="5"/>
  <c r="G60" i="5"/>
  <c r="F139" i="12" l="1"/>
  <c r="E140" i="12"/>
  <c r="G139" i="12"/>
  <c r="H60" i="5"/>
  <c r="I60" i="5"/>
  <c r="G61" i="5"/>
  <c r="F140" i="12" l="1"/>
  <c r="E141" i="12"/>
  <c r="G140" i="12"/>
  <c r="H61" i="5"/>
  <c r="I61" i="5"/>
  <c r="G62" i="5"/>
  <c r="F141" i="12" l="1"/>
  <c r="E142" i="12"/>
  <c r="G141" i="12"/>
  <c r="H62" i="5"/>
  <c r="I62" i="5"/>
  <c r="G63" i="5"/>
  <c r="E143" i="12" l="1"/>
  <c r="F142" i="12"/>
  <c r="G142" i="12"/>
  <c r="H63" i="5"/>
  <c r="I63" i="5"/>
  <c r="G64" i="5"/>
  <c r="F143" i="12" l="1"/>
  <c r="E144" i="12"/>
  <c r="G143" i="12"/>
  <c r="H64" i="5"/>
  <c r="I64" i="5"/>
  <c r="G65" i="5"/>
  <c r="E145" i="12" l="1"/>
  <c r="F144" i="12"/>
  <c r="G144" i="12"/>
  <c r="H65" i="5"/>
  <c r="I65" i="5"/>
  <c r="G66" i="5"/>
  <c r="E146" i="12" l="1"/>
  <c r="F145" i="12"/>
  <c r="G145" i="12"/>
  <c r="H66" i="5"/>
  <c r="I66" i="5"/>
  <c r="G67" i="5"/>
  <c r="E147" i="12" l="1"/>
  <c r="F146" i="12"/>
  <c r="G146" i="12"/>
  <c r="H67" i="5"/>
  <c r="I67" i="5"/>
  <c r="G68" i="5"/>
  <c r="F147" i="12" l="1"/>
  <c r="E148" i="12"/>
  <c r="G147" i="12"/>
  <c r="H68" i="5"/>
  <c r="I68" i="5"/>
  <c r="G69" i="5"/>
  <c r="E149" i="12" l="1"/>
  <c r="F148" i="12"/>
  <c r="G148" i="12"/>
  <c r="H69" i="5"/>
  <c r="I69" i="5"/>
  <c r="G70" i="5"/>
  <c r="E150" i="12" l="1"/>
  <c r="F149" i="12"/>
  <c r="G149" i="12"/>
  <c r="H70" i="5"/>
  <c r="I70" i="5"/>
  <c r="G71" i="5"/>
  <c r="G72" i="5" s="1"/>
  <c r="G73" i="5" l="1"/>
  <c r="H72" i="5"/>
  <c r="I72" i="5"/>
  <c r="F150" i="12"/>
  <c r="E151" i="12"/>
  <c r="G150" i="12"/>
  <c r="H71" i="5"/>
  <c r="I71" i="5"/>
  <c r="H73" i="5" l="1"/>
  <c r="G74" i="5"/>
  <c r="I73" i="5"/>
  <c r="E152" i="12"/>
  <c r="F151" i="12"/>
  <c r="G151" i="12"/>
  <c r="G75" i="5" l="1"/>
  <c r="H74" i="5"/>
  <c r="I74" i="5"/>
  <c r="E153" i="12"/>
  <c r="F152" i="12"/>
  <c r="G152" i="12"/>
  <c r="G76" i="5" l="1"/>
  <c r="H75" i="5"/>
  <c r="I75" i="5"/>
  <c r="F153" i="12"/>
  <c r="E154" i="12"/>
  <c r="G153" i="12"/>
  <c r="G77" i="5" l="1"/>
  <c r="H76" i="5"/>
  <c r="I76" i="5"/>
  <c r="E155" i="12"/>
  <c r="F154" i="12"/>
  <c r="G154" i="12"/>
  <c r="G78" i="5" l="1"/>
  <c r="H77" i="5"/>
  <c r="I77" i="5"/>
  <c r="F155" i="12"/>
  <c r="E156" i="12"/>
  <c r="G155" i="12"/>
  <c r="G79" i="5" l="1"/>
  <c r="H78" i="5"/>
  <c r="I78" i="5"/>
  <c r="F156" i="12"/>
  <c r="E157" i="12"/>
  <c r="G156" i="12"/>
  <c r="G80" i="5" l="1"/>
  <c r="H79" i="5"/>
  <c r="I79" i="5"/>
  <c r="E158" i="12"/>
  <c r="F157" i="12"/>
  <c r="G157" i="12"/>
  <c r="G81" i="5" l="1"/>
  <c r="H80" i="5"/>
  <c r="I80" i="5"/>
  <c r="E159" i="12"/>
  <c r="F158" i="12"/>
  <c r="G158" i="12"/>
  <c r="G82" i="5" l="1"/>
  <c r="H81" i="5"/>
  <c r="I81" i="5"/>
  <c r="F159" i="12"/>
  <c r="E160" i="12"/>
  <c r="G159" i="12"/>
  <c r="G83" i="5" l="1"/>
  <c r="H82" i="5"/>
  <c r="I82" i="5"/>
  <c r="F160" i="12"/>
  <c r="E161" i="12"/>
  <c r="G160" i="12"/>
  <c r="G84" i="5" l="1"/>
  <c r="H83" i="5"/>
  <c r="I83" i="5"/>
  <c r="F161" i="12"/>
  <c r="E162" i="12"/>
  <c r="G161" i="12"/>
  <c r="G85" i="5" l="1"/>
  <c r="H84" i="5"/>
  <c r="I84" i="5"/>
  <c r="E163" i="12"/>
  <c r="F162" i="12"/>
  <c r="G162" i="12"/>
  <c r="G86" i="5" l="1"/>
  <c r="H85" i="5"/>
  <c r="I85" i="5"/>
  <c r="F163" i="12"/>
  <c r="E164" i="12"/>
  <c r="G163" i="12"/>
  <c r="G87" i="5" l="1"/>
  <c r="H86" i="5"/>
  <c r="I86" i="5"/>
  <c r="E165" i="12"/>
  <c r="F164" i="12"/>
  <c r="G164" i="12"/>
  <c r="H87" i="5" l="1"/>
  <c r="G88" i="5"/>
  <c r="I87" i="5"/>
  <c r="F165" i="12"/>
  <c r="E166" i="12"/>
  <c r="G165" i="12"/>
  <c r="G89" i="5" l="1"/>
  <c r="H88" i="5"/>
  <c r="I88" i="5"/>
  <c r="E167" i="12"/>
  <c r="F166" i="12"/>
  <c r="G166" i="12"/>
  <c r="G90" i="5" l="1"/>
  <c r="H89" i="5"/>
  <c r="I89" i="5"/>
  <c r="I3" i="12"/>
  <c r="F167" i="12"/>
  <c r="E168" i="12"/>
  <c r="G167" i="12"/>
  <c r="I5" i="12" s="1"/>
  <c r="G91" i="5" l="1"/>
  <c r="H90" i="5"/>
  <c r="I90" i="5"/>
  <c r="F168" i="12"/>
  <c r="E169" i="12"/>
  <c r="G168" i="12"/>
  <c r="J3" i="12"/>
  <c r="J5" i="12" s="1"/>
  <c r="W6" i="12" s="1"/>
  <c r="G92" i="5" l="1"/>
  <c r="H91" i="5"/>
  <c r="I91" i="5"/>
  <c r="F169" i="12"/>
  <c r="E170" i="12"/>
  <c r="G169" i="12"/>
  <c r="G93" i="5" l="1"/>
  <c r="H92" i="5"/>
  <c r="I92" i="5"/>
  <c r="E171" i="12"/>
  <c r="F170" i="12"/>
  <c r="G170" i="12"/>
  <c r="G94" i="5" l="1"/>
  <c r="H93" i="5"/>
  <c r="I93" i="5"/>
  <c r="F171" i="12"/>
  <c r="E172" i="12"/>
  <c r="G171" i="12"/>
  <c r="G95" i="5" l="1"/>
  <c r="H94" i="5"/>
  <c r="I94" i="5"/>
  <c r="F172" i="12"/>
  <c r="E173" i="12"/>
  <c r="G172" i="12"/>
  <c r="G96" i="5" l="1"/>
  <c r="H95" i="5"/>
  <c r="I95" i="5"/>
  <c r="E174" i="12"/>
  <c r="F173" i="12"/>
  <c r="G173" i="12"/>
  <c r="G97" i="5" l="1"/>
  <c r="H96" i="5"/>
  <c r="I96" i="5"/>
  <c r="E175" i="12"/>
  <c r="F174" i="12"/>
  <c r="G174" i="12"/>
  <c r="G98" i="5" l="1"/>
  <c r="H97" i="5"/>
  <c r="I97" i="5"/>
  <c r="E176" i="12"/>
  <c r="F175" i="12"/>
  <c r="G175" i="12"/>
  <c r="G99" i="5" l="1"/>
  <c r="H98" i="5"/>
  <c r="I98" i="5"/>
  <c r="G176" i="12"/>
  <c r="F176" i="12"/>
  <c r="E177" i="12"/>
  <c r="G100" i="5" l="1"/>
  <c r="H99" i="5"/>
  <c r="I99" i="5"/>
  <c r="E178" i="12"/>
  <c r="G177" i="12"/>
  <c r="F177" i="12"/>
  <c r="G101" i="5" l="1"/>
  <c r="H100" i="5"/>
  <c r="I100" i="5"/>
  <c r="G178" i="12"/>
  <c r="F178" i="12"/>
  <c r="E179" i="12"/>
  <c r="G102" i="5" l="1"/>
  <c r="H101" i="5"/>
  <c r="I101" i="5"/>
  <c r="F179" i="12"/>
  <c r="E180" i="12"/>
  <c r="G179" i="12"/>
  <c r="G103" i="5" l="1"/>
  <c r="H102" i="5"/>
  <c r="I102" i="5"/>
  <c r="G180" i="12"/>
  <c r="F180" i="12"/>
  <c r="E181" i="12"/>
  <c r="G104" i="5" l="1"/>
  <c r="H103" i="5"/>
  <c r="I103" i="5"/>
  <c r="G181" i="12"/>
  <c r="F181" i="12"/>
  <c r="E182" i="12"/>
  <c r="G105" i="5" l="1"/>
  <c r="H104" i="5"/>
  <c r="I104" i="5"/>
  <c r="G182" i="12"/>
  <c r="E183" i="12"/>
  <c r="F182" i="12"/>
  <c r="G106" i="5" l="1"/>
  <c r="H105" i="5"/>
  <c r="I105" i="5"/>
  <c r="G183" i="12"/>
  <c r="F183" i="12"/>
  <c r="E184" i="12"/>
  <c r="G107" i="5" l="1"/>
  <c r="H106" i="5"/>
  <c r="I106" i="5"/>
  <c r="G184" i="12"/>
  <c r="E185" i="12"/>
  <c r="F184" i="12"/>
  <c r="G108" i="5" l="1"/>
  <c r="H107" i="5"/>
  <c r="I107" i="5"/>
  <c r="G185" i="12"/>
  <c r="E186" i="12"/>
  <c r="F185" i="12"/>
  <c r="G109" i="5" l="1"/>
  <c r="H108" i="5"/>
  <c r="I108" i="5"/>
  <c r="G186" i="12"/>
  <c r="E187" i="12"/>
  <c r="F186" i="12"/>
  <c r="G110" i="5" l="1"/>
  <c r="H109" i="5"/>
  <c r="I109" i="5"/>
  <c r="G187" i="12"/>
  <c r="E188" i="12"/>
  <c r="F187" i="12"/>
  <c r="H110" i="5" l="1"/>
  <c r="I110" i="5"/>
  <c r="G188" i="12"/>
  <c r="F188" i="12"/>
  <c r="E189" i="12"/>
  <c r="G189" i="12" l="1"/>
  <c r="E190" i="12"/>
  <c r="F189" i="12"/>
  <c r="E191" i="12" l="1"/>
  <c r="G190" i="12"/>
  <c r="F190" i="12"/>
  <c r="G191" i="12" l="1"/>
  <c r="F191" i="12"/>
  <c r="E192" i="12"/>
  <c r="E193" i="12" l="1"/>
  <c r="G192" i="12"/>
  <c r="F192" i="12"/>
  <c r="F193" i="12" l="1"/>
  <c r="G193" i="12"/>
  <c r="E194" i="12"/>
  <c r="G194" i="12" l="1"/>
  <c r="F194" i="12"/>
  <c r="K5" i="5" l="1"/>
  <c r="K3" i="5" l="1"/>
  <c r="L3" i="5" s="1"/>
  <c r="L5" i="5" s="1"/>
  <c r="U8" i="5" s="1"/>
</calcChain>
</file>

<file path=xl/sharedStrings.xml><?xml version="1.0" encoding="utf-8"?>
<sst xmlns="http://schemas.openxmlformats.org/spreadsheetml/2006/main" count="907" uniqueCount="469">
  <si>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</si>
  <si>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</si>
  <si>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</si>
  <si>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</si>
  <si>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</si>
  <si>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</si>
  <si>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</si>
  <si>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</si>
  <si>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</si>
  <si>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</si>
  <si>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</si>
  <si>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</si>
  <si>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</si>
  <si>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</si>
  <si>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</si>
  <si>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</si>
  <si>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</si>
  <si>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</si>
  <si>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</si>
  <si>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</si>
  <si>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</si>
  <si>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</si>
  <si>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</si>
  <si>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</si>
  <si>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</si>
  <si>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</si>
  <si>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</si>
  <si>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</si>
  <si>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</si>
  <si>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</si>
  <si>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</si>
  <si>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</si>
  <si>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</si>
  <si>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</si>
  <si>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</si>
  <si>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</si>
  <si>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</si>
  <si>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</si>
  <si>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</si>
  <si>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</si>
  <si>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</si>
  <si>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</si>
  <si>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</si>
  <si>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</si>
  <si>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</si>
  <si>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</si>
  <si>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</si>
  <si>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</si>
  <si>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</si>
  <si>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</si>
  <si>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</si>
  <si>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</si>
  <si>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</si>
  <si>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</si>
  <si>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</si>
  <si>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</si>
  <si>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</si>
  <si>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</si>
  <si>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</si>
  <si>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</si>
  <si>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</si>
  <si>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</si>
  <si>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</si>
  <si>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</si>
  <si>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</si>
  <si>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</si>
  <si>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</si>
  <si>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</si>
  <si>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</si>
  <si>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</si>
  <si>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</si>
  <si>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</si>
  <si>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</si>
  <si>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</si>
  <si>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</si>
  <si>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</si>
  <si>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</si>
  <si>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</si>
  <si>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</si>
  <si>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</si>
  <si>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</si>
  <si>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</si>
  <si>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</si>
  <si>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</si>
  <si>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</si>
  <si>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</si>
  <si>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</si>
  <si>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</si>
  <si>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</si>
  <si>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</si>
  <si>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</si>
  <si>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</si>
  <si>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</si>
  <si>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</si>
  <si>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</si>
  <si>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</si>
  <si>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</si>
  <si>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</si>
  <si>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</si>
  <si>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</si>
  <si>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</si>
  <si>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</si>
  <si>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</si>
  <si>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</si>
  <si>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</si>
  <si>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</si>
  <si>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</si>
  <si>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</si>
  <si>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</si>
  <si>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</si>
  <si>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</si>
  <si>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</si>
  <si>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</si>
  <si>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</si>
  <si>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</si>
  <si>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</si>
  <si>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</si>
  <si>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</si>
  <si>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</si>
  <si>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</si>
  <si>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</si>
  <si>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</si>
  <si>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</si>
  <si>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</si>
  <si>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</si>
  <si>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</si>
  <si>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</si>
  <si>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</si>
  <si>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</si>
  <si>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</si>
  <si>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</si>
  <si>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</si>
  <si>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</si>
  <si>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</si>
  <si>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</si>
  <si>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</si>
  <si>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</si>
  <si>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</si>
  <si>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</si>
  <si>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</si>
  <si>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</si>
  <si>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</si>
  <si>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</si>
  <si>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</si>
  <si>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</si>
  <si>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</si>
  <si>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</si>
  <si>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</si>
  <si>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</si>
  <si>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</si>
  <si>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</si>
  <si>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</si>
  <si>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</si>
  <si>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</si>
  <si>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</si>
  <si>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</si>
  <si>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</si>
  <si>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</si>
  <si>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</si>
  <si>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</si>
  <si>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</si>
  <si>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</si>
  <si>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</si>
  <si>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</si>
  <si>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</si>
  <si>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</si>
  <si>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</si>
  <si>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</si>
  <si>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</si>
  <si>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</si>
  <si>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</si>
  <si>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</si>
  <si>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</si>
  <si>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</si>
  <si>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</si>
  <si>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</si>
  <si>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</si>
  <si>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</si>
  <si>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</si>
  <si>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</si>
  <si>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</si>
  <si>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</si>
  <si>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</si>
  <si>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</si>
  <si>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</si>
  <si>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</si>
  <si>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</si>
  <si>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</si>
  <si>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</si>
  <si>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</si>
  <si>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</si>
  <si>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</si>
  <si>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</si>
  <si>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</si>
  <si>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</si>
  <si>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</si>
  <si>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</si>
  <si>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</si>
  <si>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</si>
  <si>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</si>
  <si>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</si>
  <si>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</si>
  <si>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</si>
  <si>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</si>
  <si>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</si>
  <si>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</si>
  <si>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</si>
  <si>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</si>
  <si>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</si>
  <si>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</si>
  <si>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</si>
  <si>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</si>
  <si>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</si>
  <si>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</si>
  <si>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</si>
  <si>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</si>
  <si>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</si>
  <si>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</si>
  <si>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</si>
  <si>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</si>
  <si>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</si>
  <si>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</si>
  <si>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</si>
  <si>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</si>
  <si>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</si>
  <si>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</si>
  <si>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</si>
  <si>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</si>
  <si>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</si>
  <si>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</si>
  <si>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</si>
  <si>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</si>
  <si>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</si>
  <si>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</si>
  <si>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</si>
  <si>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</si>
  <si>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</si>
  <si>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</si>
  <si>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</si>
  <si>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</si>
  <si>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</si>
  <si>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</si>
  <si>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</si>
  <si>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</si>
  <si>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</si>
  <si>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</si>
  <si>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</si>
  <si>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</si>
  <si>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</si>
  <si>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</si>
  <si>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</si>
  <si>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</si>
  <si>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</si>
  <si>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</si>
  <si>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</si>
  <si>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</si>
  <si>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</si>
  <si>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</si>
  <si>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</si>
  <si>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</si>
  <si>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</si>
  <si>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</si>
  <si>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</si>
  <si>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</si>
  <si>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</si>
  <si>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</si>
  <si>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</si>
  <si>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</si>
  <si>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</si>
  <si>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</si>
  <si>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</si>
  <si>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</si>
  <si>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</si>
  <si>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</si>
  <si>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</si>
  <si>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</si>
  <si>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</si>
  <si>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</si>
  <si>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</si>
  <si>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</si>
  <si>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</si>
  <si>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</si>
  <si>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</si>
  <si>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</si>
  <si>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</si>
  <si>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</si>
  <si>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</si>
  <si>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</si>
  <si>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</si>
  <si>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</si>
  <si>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</si>
  <si>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</si>
  <si>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</si>
  <si>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</si>
  <si>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</si>
  <si>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</si>
  <si>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</si>
  <si>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</si>
  <si>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</si>
  <si>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</si>
  <si>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</si>
  <si>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</si>
  <si>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</si>
  <si>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</si>
  <si>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</si>
  <si>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</si>
  <si>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</si>
  <si>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</si>
  <si>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</si>
  <si>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</si>
  <si>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</si>
  <si>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</si>
  <si>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</si>
  <si>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</si>
  <si>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</si>
  <si>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</si>
  <si>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</si>
  <si>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</si>
  <si>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</si>
  <si>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</si>
  <si>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</si>
  <si>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</si>
  <si>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</si>
  <si>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</si>
  <si>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</si>
  <si>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</si>
  <si>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</si>
  <si>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</si>
  <si>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</si>
  <si>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</si>
  <si>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</si>
  <si>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</si>
  <si>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</si>
  <si>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</si>
  <si>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</si>
  <si>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</si>
  <si>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</si>
  <si>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</si>
  <si>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</si>
  <si>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</si>
  <si>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</si>
  <si>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</si>
  <si>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</si>
  <si>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</si>
  <si>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</si>
  <si>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</si>
  <si>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</si>
  <si>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</si>
  <si>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</si>
  <si>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</si>
  <si>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</si>
  <si>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</si>
  <si>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</si>
  <si>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</si>
  <si>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</si>
  <si>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</si>
  <si>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</si>
  <si>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</si>
  <si>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</si>
  <si>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</si>
  <si>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</si>
  <si>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</si>
  <si>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</si>
  <si>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</si>
  <si>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</si>
  <si>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</si>
  <si>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</si>
  <si>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</si>
  <si>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</si>
  <si>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</si>
  <si>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</si>
  <si>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</si>
  <si>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</si>
  <si>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</si>
  <si>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</si>
  <si>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</si>
  <si>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</si>
  <si>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</si>
  <si>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</si>
  <si>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</si>
  <si>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</si>
  <si>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</si>
  <si>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</si>
  <si>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</si>
  <si>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</si>
  <si>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</si>
  <si>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</si>
  <si>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</si>
  <si>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</si>
  <si>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</si>
  <si>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</si>
  <si>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</si>
  <si>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</si>
  <si>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</si>
  <si>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</si>
  <si>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</si>
  <si>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</si>
  <si>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</si>
  <si>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</si>
  <si>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</si>
  <si>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</si>
  <si>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</si>
  <si>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</si>
  <si>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</si>
  <si>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</si>
  <si>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</si>
  <si>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</si>
  <si>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</si>
  <si>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</si>
  <si>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</si>
  <si>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</si>
  <si>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</si>
  <si>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</si>
  <si>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</si>
  <si>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</si>
  <si>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</si>
  <si>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</si>
  <si>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</si>
  <si>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</si>
  <si>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</si>
  <si>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</si>
  <si>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</si>
  <si>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</si>
  <si>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</si>
  <si>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</si>
  <si>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</si>
  <si>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</si>
  <si>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</si>
  <si>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</si>
  <si>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</si>
  <si>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</si>
  <si>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</si>
  <si>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</si>
  <si>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</si>
  <si>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</si>
  <si>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</si>
  <si>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</si>
  <si>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</si>
  <si>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</si>
  <si>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</si>
  <si>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</si>
  <si>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</si>
  <si>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</si>
  <si>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</si>
  <si>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</si>
  <si>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</si>
  <si>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</si>
  <si>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</si>
  <si>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</si>
  <si>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</si>
  <si>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</si>
  <si>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</si>
  <si>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</si>
  <si>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</si>
  <si>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</si>
  <si>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</si>
  <si>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</si>
  <si>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</si>
  <si>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</si>
  <si>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</si>
  <si>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</si>
  <si>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</si>
  <si>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</si>
  <si>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exp(x)</t>
  </si>
  <si>
    <t>Difsq1</t>
  </si>
  <si>
    <t>Difsq2</t>
  </si>
  <si>
    <t>SqDif1</t>
  </si>
  <si>
    <t>Wave1</t>
  </si>
  <si>
    <t>Country: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</si>
</sst>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10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logistic!$B$2:$B$320</c:f>
              <c:strCache>
                <c:ptCount val="29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</c:strCache>
            </c:strRef>
          </c:xVal>
          <c:yVal>
            <c:numRef>
              <c:f>logistic!$D$2:$D$320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0.37019028571428569</c:v>
                </c:pt>
                <c:pt idx="3">
                  <c:v>0.77815514285714305</c:v>
                </c:pt>
                <c:pt idx="4">
                  <c:v>1.3863248571428572</c:v>
                </c:pt>
                <c:pt idx="5">
                  <c:v>2.2022545714285715</c:v>
                </c:pt>
                <c:pt idx="6">
                  <c:v>3.0332941428571427</c:v>
                </c:pt>
                <c:pt idx="7">
                  <c:v>4.1891945714285725</c:v>
                </c:pt>
                <c:pt idx="8">
                  <c:v>5.5377451428571431</c:v>
                </c:pt>
                <c:pt idx="9">
                  <c:v>7.1733820000000001</c:v>
                </c:pt>
                <c:pt idx="10">
                  <c:v>9.1187698571428566</c:v>
                </c:pt>
                <c:pt idx="11">
                  <c:v>11.279472714285715</c:v>
                </c:pt>
                <c:pt idx="12">
                  <c:v>13.783923571428572</c:v>
                </c:pt>
                <c:pt idx="13">
                  <c:v>16.805885428571429</c:v>
                </c:pt>
                <c:pt idx="14">
                  <c:v>20.077159142857141</c:v>
                </c:pt>
                <c:pt idx="15">
                  <c:v>23.718623142857144</c:v>
                </c:pt>
                <c:pt idx="16">
                  <c:v>27.88137557142857</c:v>
                </c:pt>
                <c:pt idx="17">
                  <c:v>32.520087142857143</c:v>
                </c:pt>
                <c:pt idx="18">
                  <c:v>37.453439857142861</c:v>
                </c:pt>
                <c:pt idx="19">
                  <c:v>42.779647571428569</c:v>
                </c:pt>
                <c:pt idx="20">
                  <c:v>48.457158428571432</c:v>
                </c:pt>
                <c:pt idx="21">
                  <c:v>54.973263714285707</c:v>
                </c:pt>
                <c:pt idx="22">
                  <c:v>62.505503714285709</c:v>
                </c:pt>
                <c:pt idx="23">
                  <c:v>70.018856428571425</c:v>
                </c:pt>
                <c:pt idx="24">
                  <c:v>78.480349571428562</c:v>
                </c:pt>
                <c:pt idx="25">
                  <c:v>87.387582142857127</c:v>
                </c:pt>
                <c:pt idx="26">
                  <c:v>96.970978714285721</c:v>
                </c:pt>
                <c:pt idx="27">
                  <c:v>106.98500485714285</c:v>
                </c:pt>
                <c:pt idx="28">
                  <c:v>116.915927</c:v>
                </c:pt>
                <c:pt idx="29">
                  <c:v>126.63153428571428</c:v>
                </c:pt>
                <c:pt idx="30">
                  <c:v>136.94020171428573</c:v>
                </c:pt>
                <c:pt idx="31">
                  <c:v>146.65580914285715</c:v>
                </c:pt>
                <c:pt idx="32">
                  <c:v>156.17876642857141</c:v>
                </c:pt>
                <c:pt idx="33">
                  <c:v>165.07088928571432</c:v>
                </c:pt>
                <c:pt idx="34">
                  <c:v>174.04989342857144</c:v>
                </c:pt>
                <c:pt idx="35">
                  <c:v>182.90046428571429</c:v>
                </c:pt>
                <c:pt idx="36">
                  <c:v>192.05700885714288</c:v>
                </c:pt>
                <c:pt idx="37">
                  <c:v>201.07001014285714</c:v>
                </c:pt>
                <c:pt idx="38">
                  <c:v>210.94049314285712</c:v>
                </c:pt>
                <c:pt idx="39">
                  <c:v>220.98473899999999</c:v>
                </c:pt>
                <c:pt idx="40">
                  <c:v>231.01009742857141</c:v>
                </c:pt>
                <c:pt idx="41">
                  <c:v>240.78236657142858</c:v>
                </c:pt>
                <c:pt idx="42">
                  <c:v>250.57730042857148</c:v>
                </c:pt>
                <c:pt idx="43">
                  <c:v>260.07003814285719</c:v>
                </c:pt>
                <c:pt idx="44">
                  <c:v>269.63076999999998</c:v>
                </c:pt>
                <c:pt idx="45">
                  <c:v>278.43223385714288</c:v>
                </c:pt>
                <c:pt idx="46">
                  <c:v>287.15437128571432</c:v>
                </c:pt>
                <c:pt idx="47">
                  <c:v>296.07671371428569</c:v>
                </c:pt>
                <c:pt idx="48">
                  <c:v>305.41079842857141</c:v>
                </c:pt>
                <c:pt idx="49">
                  <c:v>314.34825071428577</c:v>
                </c:pt>
                <c:pt idx="50">
                  <c:v>322.70775271428579</c:v>
                </c:pt>
                <c:pt idx="51">
                  <c:v>330.64795757142861</c:v>
                </c:pt>
                <c:pt idx="52">
                  <c:v>338.48994871428567</c:v>
                </c:pt>
                <c:pt idx="53">
                  <c:v>346.4377084285714</c:v>
                </c:pt>
                <c:pt idx="54">
                  <c:v>354.79721042857136</c:v>
                </c:pt>
                <c:pt idx="55">
                  <c:v>362.72986042857144</c:v>
                </c:pt>
                <c:pt idx="56">
                  <c:v>370.92693200000002</c:v>
                </c:pt>
                <c:pt idx="57">
                  <c:v>379.46775171428573</c:v>
                </c:pt>
                <c:pt idx="58">
                  <c:v>388.06523314285715</c:v>
                </c:pt>
                <c:pt idx="59">
                  <c:v>396.76470585714281</c:v>
                </c:pt>
                <c:pt idx="60">
                  <c:v>405.52839514285716</c:v>
                </c:pt>
                <c:pt idx="61">
                  <c:v>414.93425142857137</c:v>
                </c:pt>
                <c:pt idx="62">
                  <c:v>424.241894</c:v>
                </c:pt>
                <c:pt idx="63">
                  <c:v>433.94239157142857</c:v>
                </c:pt>
                <c:pt idx="64">
                  <c:v>443.95264028571427</c:v>
                </c:pt>
                <c:pt idx="65">
                  <c:v>453.7966811428571</c:v>
                </c:pt>
                <c:pt idx="66">
                  <c:v>463.36496785714274</c:v>
                </c:pt>
                <c:pt idx="67">
                  <c:v>473.03146842857132</c:v>
                </c:pt>
                <c:pt idx="68">
                  <c:v>481.89714914285713</c:v>
                </c:pt>
                <c:pt idx="69">
                  <c:v>491.47299071428574</c:v>
                </c:pt>
                <c:pt idx="70">
                  <c:v>501.02239014285709</c:v>
                </c:pt>
                <c:pt idx="71">
                  <c:v>510.85509857142864</c:v>
                </c:pt>
                <c:pt idx="72">
                  <c:v>520.956006</c:v>
                </c:pt>
                <c:pt idx="73">
                  <c:v>531.52154014285713</c:v>
                </c:pt>
                <c:pt idx="74">
                  <c:v>541.89442428571431</c:v>
                </c:pt>
                <c:pt idx="75">
                  <c:v>552.49395557142861</c:v>
                </c:pt>
                <c:pt idx="76">
                  <c:v>562.82151028571434</c:v>
                </c:pt>
                <c:pt idx="77">
                  <c:v>572.95263742857151</c:v>
                </c:pt>
                <c:pt idx="78">
                  <c:v>582.53225642857137</c:v>
                </c:pt>
                <c:pt idx="79">
                  <c:v>592.50473071428564</c:v>
                </c:pt>
                <c:pt idx="80">
                  <c:v>601.79726342857134</c:v>
                </c:pt>
                <c:pt idx="81">
                  <c:v>611.36932757142858</c:v>
                </c:pt>
                <c:pt idx="82">
                  <c:v>620.13679442857142</c:v>
                </c:pt>
                <c:pt idx="83">
                  <c:v>628.50007385714287</c:v>
                </c:pt>
                <c:pt idx="84">
                  <c:v>636.89735042857149</c:v>
                </c:pt>
                <c:pt idx="85">
                  <c:v>645.41550542857135</c:v>
                </c:pt>
                <c:pt idx="86">
                  <c:v>654.53805271428564</c:v>
                </c:pt>
                <c:pt idx="87">
                  <c:v>665.02048300000001</c:v>
                </c:pt>
                <c:pt idx="88">
                  <c:v>676.3339527142856</c:v>
                </c:pt>
                <c:pt idx="89">
                  <c:v>688.28958928571433</c:v>
                </c:pt>
                <c:pt idx="90">
                  <c:v>700.20745142857152</c:v>
                </c:pt>
                <c:pt idx="91">
                  <c:v>712.11775871428574</c:v>
                </c:pt>
                <c:pt idx="92">
                  <c:v>724.08095028571415</c:v>
                </c:pt>
                <c:pt idx="93">
                  <c:v>735.5304082857142</c:v>
                </c:pt>
                <c:pt idx="94">
                  <c:v>746.22437585714283</c:v>
                </c:pt>
                <c:pt idx="95">
                  <c:v>756.15152071428577</c:v>
                </c:pt>
                <c:pt idx="96">
                  <c:v>766.10510757142868</c:v>
                </c:pt>
                <c:pt idx="97">
                  <c:v>776.90484371428579</c:v>
                </c:pt>
                <c:pt idx="98">
                  <c:v>787.53459457142856</c:v>
                </c:pt>
                <c:pt idx="99">
                  <c:v>797.88103657142847</c:v>
                </c:pt>
                <c:pt idx="100">
                  <c:v>807.71374500000002</c:v>
                </c:pt>
                <c:pt idx="101">
                  <c:v>817.30469642857145</c:v>
                </c:pt>
                <c:pt idx="102">
                  <c:v>826.51790257142852</c:v>
                </c:pt>
                <c:pt idx="103">
                  <c:v>835.32692142857138</c:v>
                </c:pt>
                <c:pt idx="104">
                  <c:v>843.33512042857137</c:v>
                </c:pt>
                <c:pt idx="105">
                  <c:v>851.28288014285715</c:v>
                </c:pt>
                <c:pt idx="106">
                  <c:v>859.13620357142861</c:v>
                </c:pt>
                <c:pt idx="107">
                  <c:v>867.04618885714274</c:v>
                </c:pt>
                <c:pt idx="108">
                  <c:v>874.51043471428568</c:v>
                </c:pt>
                <c:pt idx="109">
                  <c:v>881.7895854285714</c:v>
                </c:pt>
                <c:pt idx="110">
                  <c:v>888.83831157142868</c:v>
                </c:pt>
                <c:pt idx="111">
                  <c:v>896.21945342857146</c:v>
                </c:pt>
                <c:pt idx="112">
                  <c:v>903.87634928571424</c:v>
                </c:pt>
                <c:pt idx="113">
                  <c:v>911.46902842857128</c:v>
                </c:pt>
                <c:pt idx="114">
                  <c:v>919.04282028571424</c:v>
                </c:pt>
                <c:pt idx="115">
                  <c:v>926.76015542857147</c:v>
                </c:pt>
                <c:pt idx="116">
                  <c:v>934.3188375714285</c:v>
                </c:pt>
                <c:pt idx="117">
                  <c:v>941.94551371428554</c:v>
                </c:pt>
                <c:pt idx="118">
                  <c:v>949.17555742857121</c:v>
                </c:pt>
                <c:pt idx="119">
                  <c:v>955.99385885714275</c:v>
                </c:pt>
                <c:pt idx="120">
                  <c:v>962.83482500000002</c:v>
                </c:pt>
                <c:pt idx="121">
                  <c:v>969.64179414285718</c:v>
                </c:pt>
                <c:pt idx="122">
                  <c:v>976.97382900000002</c:v>
                </c:pt>
                <c:pt idx="123">
                  <c:v>984.66094442857138</c:v>
                </c:pt>
                <c:pt idx="124">
                  <c:v>992.38583442857134</c:v>
                </c:pt>
                <c:pt idx="125">
                  <c:v>1000.0616175714283</c:v>
                </c:pt>
                <c:pt idx="126">
                  <c:v>1008.0055998571428</c:v>
                </c:pt>
                <c:pt idx="127">
                  <c:v>1016.2819979999999</c:v>
                </c:pt>
                <c:pt idx="128">
                  <c:v>1024.6868294285716</c:v>
                </c:pt>
                <c:pt idx="129">
                  <c:v>1033.0463314285716</c:v>
                </c:pt>
                <c:pt idx="130">
                  <c:v>1041.3302844285715</c:v>
                </c:pt>
                <c:pt idx="131">
                  <c:v>1050.1128611428574</c:v>
                </c:pt>
                <c:pt idx="132">
                  <c:v>1059.3336222857145</c:v>
                </c:pt>
                <c:pt idx="133">
                  <c:v>1068.875466857143</c:v>
                </c:pt>
                <c:pt idx="134">
                  <c:v>1078.8139438571429</c:v>
                </c:pt>
                <c:pt idx="135">
                  <c:v>1089.6778967142857</c:v>
                </c:pt>
                <c:pt idx="136">
                  <c:v>1100.8629331428572</c:v>
                </c:pt>
                <c:pt idx="137">
                  <c:v>1112.2670617142858</c:v>
                </c:pt>
                <c:pt idx="138">
                  <c:v>1124.0602678571429</c:v>
                </c:pt>
                <c:pt idx="139">
                  <c:v>1136.352097857143</c:v>
                </c:pt>
                <c:pt idx="140">
                  <c:v>1149.3880858571429</c:v>
                </c:pt>
                <c:pt idx="141">
                  <c:v>1163.1757868571428</c:v>
                </c:pt>
                <c:pt idx="142">
                  <c:v>1177.2430194285714</c:v>
                </c:pt>
                <c:pt idx="143">
                  <c:v>1191.7068844285714</c:v>
                </c:pt>
                <c:pt idx="144">
                  <c:v>1207.0697829999999</c:v>
                </c:pt>
                <c:pt idx="145">
                  <c:v>1223.1050682857142</c:v>
                </c:pt>
                <c:pt idx="146">
                  <c:v>1239.6238672857144</c:v>
                </c:pt>
                <c:pt idx="147">
                  <c:v>1256.5619635714286</c:v>
                </c:pt>
                <c:pt idx="148">
                  <c:v>1274.0742325714284</c:v>
                </c:pt>
                <c:pt idx="149">
                  <c:v>1292.2853302857145</c:v>
                </c:pt>
                <c:pt idx="150">
                  <c:v>1310.7835142857145</c:v>
                </c:pt>
                <c:pt idx="151">
                  <c:v>1329.4479062857145</c:v>
                </c:pt>
                <c:pt idx="152">
                  <c:v>1347.625006857143</c:v>
                </c:pt>
                <c:pt idx="153">
                  <c:v>1366.0854164285718</c:v>
                </c:pt>
                <c:pt idx="154">
                  <c:v>1384.8669094285713</c:v>
                </c:pt>
                <c:pt idx="155">
                  <c:v>1403.7352838571428</c:v>
                </c:pt>
                <c:pt idx="156">
                  <c:v>1422.3316815714288</c:v>
                </c:pt>
                <c:pt idx="157">
                  <c:v>1440.8147558571427</c:v>
                </c:pt>
                <c:pt idx="158">
                  <c:v>1459.2071712857144</c:v>
                </c:pt>
                <c:pt idx="159">
                  <c:v>1477.7733494285717</c:v>
                </c:pt>
                <c:pt idx="160">
                  <c:v>1496.4150767142858</c:v>
                </c:pt>
                <c:pt idx="161">
                  <c:v>1514.8905960000002</c:v>
                </c:pt>
                <c:pt idx="162">
                  <c:v>1533.6343144285715</c:v>
                </c:pt>
                <c:pt idx="163">
                  <c:v>1552.8653242857145</c:v>
                </c:pt>
                <c:pt idx="164">
                  <c:v>1572.0472272857144</c:v>
                </c:pt>
                <c:pt idx="165">
                  <c:v>1591.05159</c:v>
                </c:pt>
                <c:pt idx="166">
                  <c:v>1610.6830098571429</c:v>
                </c:pt>
                <c:pt idx="167">
                  <c:v>1630.2917648571429</c:v>
                </c:pt>
                <c:pt idx="168">
                  <c:v>1650.3538142857144</c:v>
                </c:pt>
                <c:pt idx="169">
                  <c:v>1669.9927890000001</c:v>
                </c:pt>
                <c:pt idx="170">
                  <c:v>1689.0991428571431</c:v>
                </c:pt>
                <c:pt idx="171">
                  <c:v>1708.3943692857144</c:v>
                </c:pt>
                <c:pt idx="172">
                  <c:v>1727.5158330000002</c:v>
                </c:pt>
                <c:pt idx="173">
                  <c:v>1745.8326992857146</c:v>
                </c:pt>
                <c:pt idx="174">
                  <c:v>1763.6433870000003</c:v>
                </c:pt>
                <c:pt idx="175">
                  <c:v>1780.4152752857144</c:v>
                </c:pt>
                <c:pt idx="176">
                  <c:v>1796.8094184285717</c:v>
                </c:pt>
                <c:pt idx="177">
                  <c:v>1812.478290714286</c:v>
                </c:pt>
                <c:pt idx="178">
                  <c:v>1827.4143372857145</c:v>
                </c:pt>
                <c:pt idx="179">
                  <c:v>1841.5948932857143</c:v>
                </c:pt>
                <c:pt idx="180">
                  <c:v>1855.2088315714286</c:v>
                </c:pt>
                <c:pt idx="181">
                  <c:v>1868.1654931428573</c:v>
                </c:pt>
                <c:pt idx="182">
                  <c:v>1880.7217447142857</c:v>
                </c:pt>
                <c:pt idx="183">
                  <c:v>1892.9115834285715</c:v>
                </c:pt>
                <c:pt idx="184">
                  <c:v>1905.2374104285716</c:v>
                </c:pt>
                <c:pt idx="185">
                  <c:v>1917.8087718571428</c:v>
                </c:pt>
                <c:pt idx="186">
                  <c:v>1930.6634421428575</c:v>
                </c:pt>
                <c:pt idx="187">
                  <c:v>1944.2924901428571</c:v>
                </c:pt>
                <c:pt idx="188">
                  <c:v>1958.5977021428571</c:v>
                </c:pt>
                <c:pt idx="189">
                  <c:v>1974.1532508571427</c:v>
                </c:pt>
                <c:pt idx="190">
                  <c:v>1990.3245242857145</c:v>
                </c:pt>
                <c:pt idx="191">
                  <c:v>2008.0030012857142</c:v>
                </c:pt>
                <c:pt idx="192">
                  <c:v>2027.2226787142856</c:v>
                </c:pt>
                <c:pt idx="193">
                  <c:v>2047.8437910000002</c:v>
                </c:pt>
                <c:pt idx="194">
                  <c:v>2068.8653132857144</c:v>
                </c:pt>
                <c:pt idx="195">
                  <c:v>2091.2996027142858</c:v>
                </c:pt>
                <c:pt idx="196">
                  <c:v>2114.8633502857142</c:v>
                </c:pt>
                <c:pt idx="197">
                  <c:v>2141.5623832857141</c:v>
                </c:pt>
                <c:pt idx="198">
                  <c:v>2170.4598935714284</c:v>
                </c:pt>
                <c:pt idx="199">
                  <c:v>2201.019482857143</c:v>
                </c:pt>
                <c:pt idx="200">
                  <c:v>2233.6868907142857</c:v>
                </c:pt>
                <c:pt idx="201">
                  <c:v>2268.6774315714288</c:v>
                </c:pt>
                <c:pt idx="202">
                  <c:v>2305.8513398571431</c:v>
                </c:pt>
                <c:pt idx="203">
                  <c:v>2346.1643112857141</c:v>
                </c:pt>
                <c:pt idx="204">
                  <c:v>2389.1403865714287</c:v>
                </c:pt>
                <c:pt idx="205">
                  <c:v>2435.0742068571431</c:v>
                </c:pt>
                <c:pt idx="206">
                  <c:v>2483.2140594285715</c:v>
                </c:pt>
                <c:pt idx="207">
                  <c:v>2533.9981285714289</c:v>
                </c:pt>
                <c:pt idx="208">
                  <c:v>2588.2196794285715</c:v>
                </c:pt>
                <c:pt idx="209">
                  <c:v>2647.9223135714283</c:v>
                </c:pt>
                <c:pt idx="210">
                  <c:v>2716.3621948571431</c:v>
                </c:pt>
                <c:pt idx="211">
                  <c:v>2794.0455020000004</c:v>
                </c:pt>
                <c:pt idx="212">
                  <c:v>2882.8080770000006</c:v>
                </c:pt>
                <c:pt idx="213">
                  <c:v>2980.0472550000004</c:v>
                </c:pt>
                <c:pt idx="214">
                  <c:v>3086.3069891428577</c:v>
                </c:pt>
                <c:pt idx="215">
                  <c:v>3203.2644682857144</c:v>
                </c:pt>
                <c:pt idx="216">
                  <c:v>3333.5299119999995</c:v>
                </c:pt>
                <c:pt idx="217">
                  <c:v>3478.2214461428566</c:v>
                </c:pt>
                <c:pt idx="218">
                  <c:v>3634.116904</c:v>
                </c:pt>
                <c:pt idx="219">
                  <c:v>3806.3385107142858</c:v>
                </c:pt>
                <c:pt idx="220">
                  <c:v>3995.0222547142857</c:v>
                </c:pt>
                <c:pt idx="221">
                  <c:v>4195.3707714285711</c:v>
                </c:pt>
                <c:pt idx="222">
                  <c:v>4411.6714694285702</c:v>
                </c:pt>
                <c:pt idx="223">
                  <c:v>4641.2461349999994</c:v>
                </c:pt>
                <c:pt idx="224">
                  <c:v>4885.9608294285708</c:v>
                </c:pt>
                <c:pt idx="225">
                  <c:v>5153.0644838571425</c:v>
                </c:pt>
                <c:pt idx="226">
                  <c:v>5435.3006122857141</c:v>
                </c:pt>
                <c:pt idx="227">
                  <c:v>5729.6472530000001</c:v>
                </c:pt>
                <c:pt idx="228">
                  <c:v>6034.4158847142853</c:v>
                </c:pt>
                <c:pt idx="229">
                  <c:v>6365.6606797142849</c:v>
                </c:pt>
                <c:pt idx="230">
                  <c:v>6730.0715061428573</c:v>
                </c:pt>
                <c:pt idx="231">
                  <c:v>7124.887046571429</c:v>
                </c:pt>
                <c:pt idx="232">
                  <c:v>7549.9108731428578</c:v>
                </c:pt>
                <c:pt idx="233">
                  <c:v>8006.1704531428568</c:v>
                </c:pt>
                <c:pt idx="234">
                  <c:v>8482.9378217142857</c:v>
                </c:pt>
                <c:pt idx="235">
                  <c:v>8979.8654535714286</c:v>
                </c:pt>
                <c:pt idx="236">
                  <c:v>9488.3671992857126</c:v>
                </c:pt>
                <c:pt idx="237">
                  <c:v>10019.050145142855</c:v>
                </c:pt>
                <c:pt idx="238">
                  <c:v>10576.12615042857</c:v>
                </c:pt>
                <c:pt idx="239">
                  <c:v>11153.815713142856</c:v>
                </c:pt>
                <c:pt idx="240">
                  <c:v>11754.086885999999</c:v>
                </c:pt>
                <c:pt idx="241">
                  <c:v>12383.119580857143</c:v>
                </c:pt>
                <c:pt idx="242">
                  <c:v>13035.326945571429</c:v>
                </c:pt>
                <c:pt idx="243">
                  <c:v>13710.538995142859</c:v>
                </c:pt>
                <c:pt idx="244">
                  <c:v>14387.749317000002</c:v>
                </c:pt>
                <c:pt idx="245">
                  <c:v>15048.112201428572</c:v>
                </c:pt>
                <c:pt idx="246">
                  <c:v>15697.010518000003</c:v>
                </c:pt>
                <c:pt idx="247">
                  <c:v>16337.205584428571</c:v>
                </c:pt>
                <c:pt idx="248">
                  <c:v>16966.328938142859</c:v>
                </c:pt>
                <c:pt idx="249">
                  <c:v>17592.063917142859</c:v>
                </c:pt>
                <c:pt idx="250">
                  <c:v>18193.993391428572</c:v>
                </c:pt>
                <c:pt idx="251">
                  <c:v>18775.758825142857</c:v>
                </c:pt>
                <c:pt idx="252">
                  <c:v>19362.404727285717</c:v>
                </c:pt>
                <c:pt idx="253">
                  <c:v>19943.055812714287</c:v>
                </c:pt>
                <c:pt idx="254">
                  <c:v>20518.577117714285</c:v>
                </c:pt>
                <c:pt idx="255">
                  <c:v>21078.996168285714</c:v>
                </c:pt>
                <c:pt idx="256">
                  <c:v>21617.453110999999</c:v>
                </c:pt>
                <c:pt idx="257">
                  <c:v>22207.211633999999</c:v>
                </c:pt>
                <c:pt idx="258">
                  <c:v>22779.869630285713</c:v>
                </c:pt>
                <c:pt idx="259">
                  <c:v>23325.008886285716</c:v>
                </c:pt>
                <c:pt idx="260">
                  <c:v>23850.656488142857</c:v>
                </c:pt>
                <c:pt idx="261">
                  <c:v>24342.171030714282</c:v>
                </c:pt>
                <c:pt idx="262">
                  <c:v>24809.608092142855</c:v>
                </c:pt>
                <c:pt idx="263">
                  <c:v>25242.04328028571</c:v>
                </c:pt>
                <c:pt idx="264">
                  <c:v>25585.255044285714</c:v>
                </c:pt>
                <c:pt idx="265">
                  <c:v>25922.675973857145</c:v>
                </c:pt>
                <c:pt idx="266">
                  <c:v>26253.195498000001</c:v>
                </c:pt>
                <c:pt idx="267">
                  <c:v>26568.348346142859</c:v>
                </c:pt>
                <c:pt idx="268">
                  <c:v>26873.113200428568</c:v>
                </c:pt>
                <c:pt idx="269">
                  <c:v>27169.167249571427</c:v>
                </c:pt>
                <c:pt idx="270">
                  <c:v>27460.253948857142</c:v>
                </c:pt>
                <c:pt idx="271">
                  <c:v>27748.307353857141</c:v>
                </c:pt>
                <c:pt idx="272">
                  <c:v>28030.101520428569</c:v>
                </c:pt>
                <c:pt idx="273">
                  <c:v>28307.691382571429</c:v>
                </c:pt>
                <c:pt idx="274">
                  <c:v>28584.786398428572</c:v>
                </c:pt>
                <c:pt idx="275">
                  <c:v>28858.375938428573</c:v>
                </c:pt>
                <c:pt idx="276">
                  <c:v>29131.209987999999</c:v>
                </c:pt>
                <c:pt idx="277">
                  <c:v>29405.838327571433</c:v>
                </c:pt>
                <c:pt idx="278">
                  <c:v>29675.042245571425</c:v>
                </c:pt>
                <c:pt idx="279">
                  <c:v>29945.337847142859</c:v>
                </c:pt>
                <c:pt idx="280">
                  <c:v>30208.845367000002</c:v>
                </c:pt>
                <c:pt idx="281">
                  <c:v>30464.439124142857</c:v>
                </c:pt>
                <c:pt idx="282">
                  <c:v>30719.077185857139</c:v>
                </c:pt>
                <c:pt idx="283">
                  <c:v>30972.257150999991</c:v>
                </c:pt>
                <c:pt idx="284">
                  <c:v>31224.443646142856</c:v>
                </c:pt>
                <c:pt idx="285">
                  <c:v>31477.83137114286</c:v>
                </c:pt>
                <c:pt idx="286">
                  <c:v>31730.852683428569</c:v>
                </c:pt>
                <c:pt idx="287">
                  <c:v>31988.263395142858</c:v>
                </c:pt>
                <c:pt idx="288">
                  <c:v>32238.387401285716</c:v>
                </c:pt>
                <c:pt idx="289">
                  <c:v>32464.456591142854</c:v>
                </c:pt>
                <c:pt idx="290">
                  <c:v>32672.590437285719</c:v>
                </c:pt>
                <c:pt idx="291">
                  <c:v>32875.35274614286</c:v>
                </c:pt>
                <c:pt idx="292">
                  <c:v>33079.746914428571</c:v>
                </c:pt>
                <c:pt idx="293">
                  <c:v>33285.735167571431</c:v>
                </c:pt>
                <c:pt idx="294">
                  <c:v>33493.041751571436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493-4AD6-A0EA-A82344F75703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logistic!$B$2:$B$320</c:f>
              <c:strCache>
                <c:ptCount val="29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</c:strCache>
            </c:strRef>
          </c:xVal>
          <c:yVal>
            <c:numRef>
              <c:f>logistic!$E$2:$E$320</c:f>
              <c:numCache>
                <c:formatCode>General</c:formatCode>
                <c:ptCount val="319"/>
                <c:pt idx="0">
                  <c:v>0</c:v>
                </c:pt>
                <c:pt idx="1">
                  <c:v>4.3160622238656229E-3</c:v>
                </c:pt>
                <c:pt idx="2">
                  <c:v>4.6011366136669398E-3</c:v>
                </c:pt>
                <c:pt idx="3">
                  <c:v>4.9050400638820614E-3</c:v>
                </c:pt>
                <c:pt idx="4">
                  <c:v>5.2290162267869672E-3</c:v>
                </c:pt>
                <c:pt idx="5">
                  <c:v>5.5743908973682503E-3</c:v>
                </c:pt>
                <c:pt idx="6">
                  <c:v>5.9425774388079935E-3</c:v>
                </c:pt>
                <c:pt idx="7">
                  <c:v>6.3350825663182299E-3</c:v>
                </c:pt>
                <c:pt idx="8">
                  <c:v>6.753512512993773E-3</c:v>
                </c:pt>
                <c:pt idx="9">
                  <c:v>7.1995796029151286E-3</c:v>
                </c:pt>
                <c:pt idx="10">
                  <c:v>7.6751092584000525E-3</c:v>
                </c:pt>
                <c:pt idx="11">
                  <c:v>8.1820474700786509E-3</c:v>
                </c:pt>
                <c:pt idx="12">
                  <c:v>8.7224687603611479E-3</c:v>
                </c:pt>
                <c:pt idx="13">
                  <c:v>9.2985846728860285E-3</c:v>
                </c:pt>
                <c:pt idx="14">
                  <c:v>9.9127528226890596E-3</c:v>
                </c:pt>
                <c:pt idx="15">
                  <c:v>1.0567486544127851E-2</c:v>
                </c:pt>
                <c:pt idx="16">
                  <c:v>1.126546517604309E-2</c:v>
                </c:pt>
                <c:pt idx="17">
                  <c:v>1.2009545026244637E-2</c:v>
                </c:pt>
                <c:pt idx="18">
                  <c:v>1.2802771060191018E-2</c:v>
                </c:pt>
                <c:pt idx="19">
                  <c:v>1.3648389361693861E-2</c:v>
                </c:pt>
                <c:pt idx="20">
                  <c:v>1.4549860416638478E-2</c:v>
                </c:pt>
                <c:pt idx="21">
                  <c:v>1.5510873274078789E-2</c:v>
                </c:pt>
                <c:pt idx="22">
                  <c:v>1.6535360642655806E-2</c:v>
                </c:pt>
                <c:pt idx="23">
                  <c:v>1.7627514984115498E-2</c:v>
                </c:pt>
                <c:pt idx="24">
                  <c:v>1.8791805669782734E-2</c:v>
                </c:pt>
                <c:pt idx="25">
                  <c:v>2.0032997270196432E-2</c:v>
                </c:pt>
                <c:pt idx="26">
                  <c:v>2.1356169052748945E-2</c:v>
                </c:pt>
                <c:pt idx="27">
                  <c:v>2.2766735767114733E-2</c:v>
                </c:pt>
                <c:pt idx="28">
                  <c:v>2.4270469803523907E-2</c:v>
                </c:pt>
                <c:pt idx="29">
                  <c:v>2.5873524814552257E-2</c:v>
                </c:pt>
                <c:pt idx="30">
                  <c:v>2.7582460897089083E-2</c:v>
                </c:pt>
                <c:pt idx="31">
                  <c:v>2.9404271437526986E-2</c:v>
                </c:pt>
                <c:pt idx="32">
                  <c:v>3.13464117300244E-2</c:v>
                </c:pt>
                <c:pt idx="33">
                  <c:v>3.3416829484944864E-2</c:v>
                </c:pt>
                <c:pt idx="34">
                  <c:v>3.562399735231251E-2</c:v>
                </c:pt>
                <c:pt idx="35">
                  <c:v>3.7976947593367116E-2</c:v>
                </c:pt>
                <c:pt idx="36">
                  <c:v>4.0485309042090856E-2</c:v>
                </c:pt>
                <c:pt idx="37">
                  <c:v>4.3159346507949843E-2</c:v>
                </c:pt>
                <c:pt idx="38">
                  <c:v>4.6010002781079189E-2</c:v>
                </c:pt>
                <c:pt idx="39">
                  <c:v>4.9048943411790571E-2</c:v>
                </c:pt>
                <c:pt idx="40">
                  <c:v>5.228860444762988E-2</c:v>
                </c:pt>
                <c:pt idx="41">
                  <c:v>5.5742243323315115E-2</c:v>
                </c:pt>
                <c:pt idx="42">
                  <c:v>5.9423993111780642E-2</c:v>
                </c:pt>
                <c:pt idx="43">
                  <c:v>6.3348920358308081E-2</c:v>
                </c:pt>
                <c:pt idx="44">
                  <c:v>6.7533086734380077E-2</c:v>
                </c:pt>
                <c:pt idx="45">
                  <c:v>7.1993614763522465E-2</c:v>
                </c:pt>
                <c:pt idx="46">
                  <c:v>7.6748757888055283E-2</c:v>
                </c:pt>
                <c:pt idx="47">
                  <c:v>8.1817975163434295E-2</c:v>
                </c:pt>
                <c:pt idx="48">
                  <c:v>8.7222010885791873E-2</c:v>
                </c:pt>
                <c:pt idx="49">
                  <c:v>9.2982979478470312E-2</c:v>
                </c:pt>
                <c:pt idx="50">
                  <c:v>9.9124455984846899E-2</c:v>
                </c:pt>
                <c:pt idx="51">
                  <c:v>0.105671572537688</c:v>
                </c:pt>
                <c:pt idx="52">
                  <c:v>0.11265112119971046</c:v>
                </c:pt>
                <c:pt idx="53">
                  <c:v>0.12009166359609322</c:v>
                </c:pt>
                <c:pt idx="54">
                  <c:v>0.12802364778745443</c:v>
                </c:pt>
                <c:pt idx="55">
                  <c:v>0.13647953286142914</c:v>
                </c:pt>
                <c:pt idx="56">
                  <c:v>0.14549392175254369</c:v>
                </c:pt>
                <c:pt idx="57">
                  <c:v>0.15510370283373937</c:v>
                </c:pt>
                <c:pt idx="58">
                  <c:v>0.16534820085876065</c:v>
                </c:pt>
                <c:pt idx="59">
                  <c:v>0.17626933787286853</c:v>
                </c:pt>
                <c:pt idx="60">
                  <c:v>0.18791180475009381</c:v>
                </c:pt>
                <c:pt idx="61">
                  <c:v>0.20032324405870147</c:v>
                </c:pt>
                <c:pt idx="62">
                  <c:v>0.21355444500284396</c:v>
                </c:pt>
                <c:pt idx="63">
                  <c:v>0.22765955123776149</c:v>
                </c:pt>
                <c:pt idx="64">
                  <c:v>0.24269628240850752</c:v>
                </c:pt>
                <c:pt idx="65">
                  <c:v>0.25872617031828543</c:v>
                </c:pt>
                <c:pt idx="66">
                  <c:v>0.2758148106922666</c:v>
                </c:pt>
                <c:pt idx="67">
                  <c:v>0.2940321315665152</c:v>
                </c:pt>
                <c:pt idx="68">
                  <c:v>0.31345267939957738</c:v>
                </c:pt>
                <c:pt idx="69">
                  <c:v>0.33415592407672773</c:v>
                </c:pt>
                <c:pt idx="70">
                  <c:v>0.356226584054045</c:v>
                </c:pt>
                <c:pt idx="71">
                  <c:v>0.37975497297179089</c:v>
                </c:pt>
                <c:pt idx="72">
                  <c:v>0.40483736915425944</c:v>
                </c:pt>
                <c:pt idx="73">
                  <c:v>0.4315764095067634</c:v>
                </c:pt>
                <c:pt idx="74">
                  <c:v>0.46008150942004916</c:v>
                </c:pt>
                <c:pt idx="75">
                  <c:v>0.49046931039865832</c:v>
                </c:pt>
                <c:pt idx="76">
                  <c:v>0.52286415724293933</c:v>
                </c:pt>
                <c:pt idx="77">
                  <c:v>0.55739860673508645</c:v>
                </c:pt>
                <c:pt idx="78">
                  <c:v>0.59421396990815234</c:v>
                </c:pt>
                <c:pt idx="79">
                  <c:v>0.63346089011406814</c:v>
                </c:pt>
                <c:pt idx="80">
                  <c:v>0.6752999592527601</c:v>
                </c:pt>
                <c:pt idx="81">
                  <c:v>0.71990237468016671</c:v>
                </c:pt>
                <c:pt idx="82">
                  <c:v>0.76745063947884462</c:v>
                </c:pt>
                <c:pt idx="83">
                  <c:v>0.81813930895172637</c:v>
                </c:pt>
                <c:pt idx="84">
                  <c:v>0.87217578638801496</c:v>
                </c:pt>
                <c:pt idx="85">
                  <c:v>0.92978117135107075</c:v>
                </c:pt>
                <c:pt idx="86">
                  <c:v>0.99119116395212936</c:v>
                </c:pt>
                <c:pt idx="87">
                  <c:v>1.0566570288018113</c:v>
                </c:pt>
                <c:pt idx="88">
                  <c:v>1.1264466225743894</c:v>
                </c:pt>
                <c:pt idx="89">
                  <c:v>1.2008454893788225</c:v>
                </c:pt>
                <c:pt idx="90">
                  <c:v>1.2801580284064626</c:v>
                </c:pt>
                <c:pt idx="91">
                  <c:v>1.3647087386194661</c:v>
                </c:pt>
                <c:pt idx="92">
                  <c:v>1.454843545557206</c:v>
                </c:pt>
                <c:pt idx="93">
                  <c:v>1.5509312156718706</c:v>
                </c:pt>
                <c:pt idx="94">
                  <c:v>1.6533648639600163</c:v>
                </c:pt>
                <c:pt idx="95">
                  <c:v>1.7625635610358592</c:v>
                </c:pt>
                <c:pt idx="96">
                  <c:v>1.8789740461956981</c:v>
                </c:pt>
                <c:pt idx="97">
                  <c:v>2.0030725534529856</c:v>
                </c:pt>
                <c:pt idx="98">
                  <c:v>2.1353667579815538</c:v>
                </c:pt>
                <c:pt idx="99">
                  <c:v>2.2763978508925757</c:v>
                </c:pt>
                <c:pt idx="100">
                  <c:v>2.4267427507904835</c:v>
                </c:pt>
                <c:pt idx="101">
                  <c:v>2.5870164611067565</c:v>
                </c:pt>
                <c:pt idx="102">
                  <c:v>2.7578745827998623</c:v>
                </c:pt>
                <c:pt idx="103">
                  <c:v>2.9400159926376412</c:v>
                </c:pt>
                <c:pt idx="104">
                  <c:v>3.1341856979468576</c:v>
                </c:pt>
                <c:pt idx="105">
                  <c:v>3.3411778794265192</c:v>
                </c:pt>
                <c:pt idx="106">
                  <c:v>3.5618391343795746</c:v>
                </c:pt>
                <c:pt idx="107">
                  <c:v>3.7970719335242866</c:v>
                </c:pt>
                <c:pt idx="108">
                  <c:v>4.0478383054057065</c:v>
                </c:pt>
                <c:pt idx="109">
                  <c:v>4.3151637633417428</c:v>
                </c:pt>
                <c:pt idx="110">
                  <c:v>4.6001414908115406</c:v>
                </c:pt>
                <c:pt idx="111">
                  <c:v>4.9039368022291017</c:v>
                </c:pt>
                <c:pt idx="112">
                  <c:v>5.2277918971470809</c:v>
                </c:pt>
                <c:pt idx="113">
                  <c:v>5.5730309271077383</c:v>
                </c:pt>
                <c:pt idx="114">
                  <c:v>5.9410653956051567</c:v>
                </c:pt>
                <c:pt idx="115">
                  <c:v>6.3333999129488268</c:v>
                </c:pt>
                <c:pt idx="116">
                  <c:v>6.7516383292293929</c:v>
                </c:pt>
                <c:pt idx="117">
                  <c:v>7.1974902700867878</c:v>
                </c:pt>
                <c:pt idx="118">
                  <c:v>7.6727781015754886</c:v>
                </c:pt>
                <c:pt idx="119">
                  <c:v>8.1794443521157056</c:v>
                </c:pt>
                <c:pt idx="120">
                  <c:v>8.7195596213204247</c:v>
                </c:pt>
                <c:pt idx="121">
                  <c:v>9.2953310074008861</c:v>
                </c:pt>
                <c:pt idx="122">
                  <c:v>9.9091110868855008</c:v>
                </c:pt>
                <c:pt idx="123">
                  <c:v>10.563407482544514</c:v>
                </c:pt>
                <c:pt idx="124">
                  <c:v>11.260893057703933</c:v>
                </c:pt>
                <c:pt idx="125">
                  <c:v>12.004416777563087</c:v>
                </c:pt>
                <c:pt idx="126">
                  <c:v>12.797015280710088</c:v>
                </c:pt>
                <c:pt idx="127">
                  <c:v>13.641925206764688</c:v>
                </c:pt>
                <c:pt idx="128">
                  <c:v>14.542596328979169</c:v>
                </c:pt>
                <c:pt idx="129">
                  <c:v>15.502705543702072</c:v>
                </c:pt>
                <c:pt idx="130">
                  <c:v>16.526171771865879</c:v>
                </c:pt>
                <c:pt idx="131">
                  <c:v>17.617171831109101</c:v>
                </c:pt>
                <c:pt idx="132">
                  <c:v>18.780157340792464</c:v>
                </c:pt>
                <c:pt idx="133">
                  <c:v>20.019872726030943</c:v>
                </c:pt>
                <c:pt idx="134">
                  <c:v>21.341374390944601</c:v>
                </c:pt>
                <c:pt idx="135">
                  <c:v>22.750051135645673</c:v>
                </c:pt>
                <c:pt idx="136">
                  <c:v>24.251645896032471</c:v>
                </c:pt>
                <c:pt idx="137">
                  <c:v>25.852278890267808</c:v>
                </c:pt>
                <c:pt idx="138">
                  <c:v>27.55847226088488</c:v>
                </c:pt>
                <c:pt idx="139">
                  <c:v>29.377176306802767</c:v>
                </c:pt>
                <c:pt idx="140">
                  <c:v>31.315797405149929</c:v>
                </c:pt>
                <c:pt idx="141">
                  <c:v>33.382227728702297</c:v>
                </c:pt>
                <c:pt idx="142">
                  <c:v>35.584876870945038</c:v>
                </c:pt>
                <c:pt idx="143">
                  <c:v>37.932705497276778</c:v>
                </c:pt>
                <c:pt idx="144">
                  <c:v>40.435261147691662</c:v>
                </c:pt>
                <c:pt idx="145">
                  <c:v>43.102716323410398</c:v>
                </c:pt>
                <c:pt idx="146">
                  <c:v>45.945908997380158</c:v>
                </c:pt>
                <c:pt idx="147">
                  <c:v>48.976385696335399</c:v>
                </c:pt>
                <c:pt idx="148">
                  <c:v>52.206447310195124</c:v>
                </c:pt>
                <c:pt idx="149">
                  <c:v>55.649197792972345</c:v>
                </c:pt>
                <c:pt idx="150">
                  <c:v>59.318595928068838</c:v>
                </c:pt>
                <c:pt idx="151">
                  <c:v>63.229510339820543</c:v>
                </c:pt>
                <c:pt idx="152">
                  <c:v>67.39777794241715</c:v>
                </c:pt>
                <c:pt idx="153">
                  <c:v>71.840266026829852</c:v>
                </c:pt>
                <c:pt idx="154">
                  <c:v>76.574938196102181</c:v>
                </c:pt>
                <c:pt idx="155">
                  <c:v>81.620924369261814</c:v>
                </c:pt>
                <c:pt idx="156">
                  <c:v>86.998595084135914</c:v>
                </c:pt>
                <c:pt idx="157">
                  <c:v>92.7296403394528</c:v>
                </c:pt>
                <c:pt idx="158">
                  <c:v>98.837153226701929</c:v>
                </c:pt>
                <c:pt idx="159">
                  <c:v>105.34571861223269</c:v>
                </c:pt>
                <c:pt idx="160">
                  <c:v>112.28150713988012</c:v>
                </c:pt>
                <c:pt idx="161">
                  <c:v>119.67237483391304</c:v>
                </c:pt>
                <c:pt idx="162">
                  <c:v>127.54796859114099</c:v>
                </c:pt>
                <c:pt idx="163">
                  <c:v>135.93983785945261</c:v>
                </c:pt>
                <c:pt idx="164">
                  <c:v>144.88155280766989</c:v>
                </c:pt>
                <c:pt idx="165">
                  <c:v>154.4088292981954</c:v>
                </c:pt>
                <c:pt idx="166">
                  <c:v>164.55966097921728</c:v>
                </c:pt>
                <c:pt idx="167">
                  <c:v>175.37445881695552</c:v>
                </c:pt>
                <c:pt idx="168">
                  <c:v>186.89619839021293</c:v>
                </c:pt>
                <c:pt idx="169">
                  <c:v>199.17057526898077</c:v>
                </c:pt>
                <c:pt idx="170">
                  <c:v>212.24616879557252</c:v>
                </c:pt>
                <c:pt idx="171">
                  <c:v>226.17461458024792</c:v>
                </c:pt>
                <c:pt idx="172">
                  <c:v>241.0107860129622</c:v>
                </c:pt>
                <c:pt idx="173">
                  <c:v>256.81298507809572</c:v>
                </c:pt>
                <c:pt idx="174">
                  <c:v>273.64314273908923</c:v>
                </c:pt>
                <c:pt idx="175">
                  <c:v>291.56702913399698</c:v>
                </c:pt>
                <c:pt idx="176">
                  <c:v>310.6544737902114</c:v>
                </c:pt>
                <c:pt idx="177">
                  <c:v>330.97959602597484</c:v>
                </c:pt>
                <c:pt idx="178">
                  <c:v>352.62104565670211</c:v>
                </c:pt>
                <c:pt idx="179">
                  <c:v>375.66225406432426</c:v>
                </c:pt>
                <c:pt idx="180">
                  <c:v>400.19169561652882</c:v>
                </c:pt>
                <c:pt idx="181">
                  <c:v>426.30315933836886</c:v>
                </c:pt>
                <c:pt idx="182">
                  <c:v>454.0960306396945</c:v>
                </c:pt>
                <c:pt idx="183">
                  <c:v>483.6755827863891</c:v>
                </c:pt>
                <c:pt idx="184">
                  <c:v>515.15327766965277</c:v>
                </c:pt>
                <c:pt idx="185">
                  <c:v>548.64707527343614</c:v>
                </c:pt>
                <c:pt idx="186">
                  <c:v>584.28175106350966</c:v>
                </c:pt>
                <c:pt idx="187">
                  <c:v>622.18922032015905</c:v>
                </c:pt>
                <c:pt idx="188">
                  <c:v>662.50886820783387</c:v>
                </c:pt>
                <c:pt idx="189">
                  <c:v>705.38788411662188</c:v>
                </c:pt>
                <c:pt idx="190">
                  <c:v>750.9815985197863</c:v>
                </c:pt>
                <c:pt idx="191">
                  <c:v>799.45382026609286</c:v>
                </c:pt>
                <c:pt idx="192">
                  <c:v>850.97717186288662</c:v>
                </c:pt>
                <c:pt idx="193">
                  <c:v>905.73341990341567</c:v>
                </c:pt>
                <c:pt idx="194">
                  <c:v>963.91379734758573</c:v>
                </c:pt>
                <c:pt idx="195">
                  <c:v>1025.7193138773375</c:v>
                </c:pt>
                <c:pt idx="196">
                  <c:v>1091.3610500147483</c:v>
                </c:pt>
                <c:pt idx="197">
                  <c:v>1161.0604301120127</c:v>
                </c:pt>
                <c:pt idx="198">
                  <c:v>1235.0494686976335</c:v>
                </c:pt>
                <c:pt idx="199">
                  <c:v>1313.5709839935275</c:v>
                </c:pt>
                <c:pt idx="200">
                  <c:v>1396.8787717055532</c:v>
                </c:pt>
                <c:pt idx="201">
                  <c:v>1485.2377314390892</c:v>
                </c:pt>
                <c:pt idx="202">
                  <c:v>1578.9239373074029</c:v>
                </c:pt>
                <c:pt idx="203">
                  <c:v>1678.2246434915633</c:v>
                </c:pt>
                <c:pt idx="204">
                  <c:v>1783.4382146871078</c:v>
                </c:pt>
                <c:pt idx="205">
                  <c:v>1894.8739705480289</c:v>
                </c:pt>
                <c:pt idx="206">
                  <c:v>2012.8519324298297</c:v>
                </c:pt>
                <c:pt idx="207">
                  <c:v>2137.7024599611732</c:v>
                </c:pt>
                <c:pt idx="208">
                  <c:v>2269.765764262886</c:v>
                </c:pt>
                <c:pt idx="209">
                  <c:v>2409.3912840133676</c:v>
                </c:pt>
                <c:pt idx="210">
                  <c:v>2556.9369100651347</c:v>
                </c:pt>
                <c:pt idx="211">
                  <c:v>2712.7680439876972</c:v>
                </c:pt>
                <c:pt idx="212">
                  <c:v>2877.2564757916625</c:v>
                </c:pt>
                <c:pt idx="213">
                  <c:v>3050.7790662271977</c:v>
                </c:pt>
                <c:pt idx="214">
                  <c:v>3233.7162195004735</c:v>
                </c:pt>
                <c:pt idx="215">
                  <c:v>3426.4501330718558</c:v>
                </c:pt>
                <c:pt idx="216">
                  <c:v>3629.3628124492575</c:v>
                </c:pt>
                <c:pt idx="217">
                  <c:v>3842.8338406300722</c:v>
                </c:pt>
                <c:pt idx="218">
                  <c:v>4067.2378941350084</c:v>
                </c:pt>
                <c:pt idx="219">
                  <c:v>4302.9420004727335</c:v>
                </c:pt>
                <c:pt idx="220">
                  <c:v>4550.3025354241663</c:v>
                </c:pt>
                <c:pt idx="221">
                  <c:v>4809.6619627772889</c:v>
                </c:pt>
                <c:pt idx="222">
                  <c:v>5081.3453241000334</c:v>
                </c:pt>
                <c:pt idx="223">
                  <c:v>5365.6564918126542</c:v>
                </c:pt>
                <c:pt idx="224">
                  <c:v>5662.8742051895133</c:v>
                </c:pt>
                <c:pt idx="225">
                  <c:v>5973.2479159305785</c:v>
                </c:pt>
                <c:pt idx="226">
                  <c:v>6296.9934775072861</c:v>
                </c:pt>
                <c:pt idx="227">
                  <c:v>6634.2887204784865</c:v>
                </c:pt>
                <c:pt idx="228">
                  <c:v>6985.2689642198402</c:v>
                </c:pt>
                <c:pt idx="229">
                  <c:v>7350.022523799792</c:v>
                </c:pt>
                <c:pt idx="230">
                  <c:v>7728.5862788083969</c:v>
                </c:pt>
                <c:pt idx="231">
                  <c:v>8120.9413785016604</c:v>
                </c:pt>
                <c:pt idx="232">
                  <c:v>8527.0091643283358</c:v>
                </c:pt>
                <c:pt idx="233">
                  <c:v>8946.647396396198</c:v>
                </c:pt>
                <c:pt idx="234">
                  <c:v>9379.646874335891</c:v>
                </c:pt>
                <c:pt idx="235">
                  <c:v>9825.7285449598494</c:v>
                </c:pt>
                <c:pt idx="236">
                  <c:v>10284.541188741545</c:v>
                </c:pt>
                <c:pt idx="237">
                  <c:v>10755.659774150552</c:v>
                </c:pt>
                <c:pt idx="238">
                  <c:v>11238.584563032693</c:v>
                </c:pt>
                <c:pt idx="239">
                  <c:v>11732.741041373791</c:v>
                </c:pt>
                <c:pt idx="240">
                  <c:v>12237.480737894006</c:v>
                </c:pt>
                <c:pt idx="241">
                  <c:v>12752.082978080693</c:v>
                </c:pt>
                <c:pt idx="242">
                  <c:v>13275.757603716986</c:v>
                </c:pt>
                <c:pt idx="243">
                  <c:v>13807.648668083695</c:v>
                </c:pt>
                <c:pt idx="244">
                  <c:v>14346.839095329749</c:v>
                </c:pt>
                <c:pt idx="245">
                  <c:v>14892.356269678405</c:v>
                </c:pt>
                <c:pt idx="246">
                  <c:v>15443.178496925982</c:v>
                </c:pt>
                <c:pt idx="247">
                  <c:v>15998.24225793605</c:v>
                </c:pt>
                <c:pt idx="248">
                  <c:v>16556.450152407582</c:v>
                </c:pt>
                <c:pt idx="249">
                  <c:v>17116.679411963574</c:v>
                </c:pt>
                <c:pt idx="250">
                  <c:v>17677.790845370859</c:v>
                </c:pt>
                <c:pt idx="251">
                  <c:v>18238.63806616122</c:v>
                </c:pt>
                <c:pt idx="252">
                  <c:v>18798.076844629944</c:v>
                </c:pt>
                <c:pt idx="253">
                  <c:v>19354.974422510928</c:v>
                </c:pt>
                <c:pt idx="254">
                  <c:v>19908.218629732248</c:v>
                </c:pt>
                <c:pt idx="255">
                  <c:v>20456.726648493663</c:v>
                </c:pt>
                <c:pt idx="256">
                  <c:v>20999.45328021537</c:v>
                </c:pt>
                <c:pt idx="257">
                  <c:v>21535.398585228588</c:v>
                </c:pt>
                <c:pt idx="258">
                  <c:v>22063.614782788994</c:v>
                </c:pt>
                <c:pt idx="259">
                  <c:v>22583.212319340382</c:v>
                </c:pt>
                <c:pt idx="260">
                  <c:v>23093.365035101986</c:v>
                </c:pt>
                <c:pt idx="261">
                  <c:v>23593.314382124248</c:v>
                </c:pt>
                <c:pt idx="262">
                  <c:v>24082.372670092616</c:v>
                </c:pt>
                <c:pt idx="263">
                  <c:v>24559.925338548437</c:v>
                </c:pt>
                <c:pt idx="264">
                  <c:v>25025.43227512166</c:v>
                </c:pt>
                <c:pt idx="265">
                  <c:v>25478.428218233967</c:v>
                </c:pt>
                <c:pt idx="266">
                  <c:v>25918.522299070995</c:v>
                </c:pt>
                <c:pt idx="267">
                  <c:v>26345.396791123803</c:v>
                </c:pt>
                <c:pt idx="268">
                  <c:v>26758.805146094066</c:v>
                </c:pt>
                <c:pt idx="269">
                  <c:v>27158.569402412093</c:v>
                </c:pt>
                <c:pt idx="270">
                  <c:v>27544.577057122882</c:v>
                </c:pt>
                <c:pt idx="271">
                  <c:v>27916.777493644731</c:v>
                </c:pt>
                <c:pt idx="272">
                  <c:v>28275.17805717143</c:v>
                </c:pt>
                <c:pt idx="273">
                  <c:v>28619.839866600203</c:v>
                </c:pt>
                <c:pt idx="274">
                  <c:v>28950.873447187907</c:v>
                </c:pt>
                <c:pt idx="275">
                  <c:v>29268.43426204225</c:v>
                </c:pt>
                <c:pt idx="276">
                  <c:v>29572.71821341446</c:v>
                </c:pt>
                <c:pt idx="277">
                  <c:v>29863.957176925484</c:v>
                </c:pt>
                <c:pt idx="278">
                  <c:v>30142.41462365026</c:v>
                </c:pt>
                <c:pt idx="279">
                  <c:v>30408.381376684469</c:v>
                </c:pt>
                <c:pt idx="280">
                  <c:v>30662.171540664967</c:v>
                </c:pt>
                <c:pt idx="281">
                  <c:v>30904.118634902035</c:v>
                </c:pt>
                <c:pt idx="282">
                  <c:v>31134.571953459184</c:v>
                </c:pt>
                <c:pt idx="283">
                  <c:v>31353.893168792831</c:v>
                </c:pt>
                <c:pt idx="284">
                  <c:v>31562.453189511059</c:v>
                </c:pt>
                <c:pt idx="285">
                  <c:v>31760.629277466123</c:v>
                </c:pt>
                <c:pt idx="286">
                  <c:v>31948.802424769401</c:v>
                </c:pt>
                <c:pt idx="287">
                  <c:v>32127.354987398332</c:v>
                </c:pt>
                <c:pt idx="288">
                  <c:v>32296.668568821646</c:v>
                </c:pt>
                <c:pt idx="289">
                  <c:v>32457.12214445935</c:v>
                </c:pt>
                <c:pt idx="290">
                  <c:v>32609.090415764451</c:v>
                </c:pt>
                <c:pt idx="291">
                  <c:v>32752.942381206976</c:v>
                </c:pt>
                <c:pt idx="292">
                  <c:v>32889.040110396476</c:v>
                </c:pt>
                <c:pt idx="293">
                  <c:v>33017.737706936721</c:v>
                </c:pt>
                <c:pt idx="294">
                  <c:v>33139.38044530664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493-4AD6-A0EA-A82344F7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49752"/>
        <c:axId val="492850144"/>
      </c:scatterChart>
      <c:valAx>
        <c:axId val="49284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0144"/>
        <c:crosses val="autoZero"/>
        <c:crossBetween val="midCat"/>
      </c:valAx>
      <c:valAx>
        <c:axId val="4928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0.13221085714285719</c:v>
                </c:pt>
                <c:pt idx="3">
                  <c:v>0.16998542857142884</c:v>
                </c:pt>
                <c:pt idx="4">
                  <c:v>0.3701902857142858</c:v>
                </c:pt>
                <c:pt idx="5">
                  <c:v>0.57795028571428575</c:v>
                </c:pt>
                <c:pt idx="6">
                  <c:v>0.5930601428571427</c:v>
                </c:pt>
                <c:pt idx="7">
                  <c:v>0.91792100000000088</c:v>
                </c:pt>
                <c:pt idx="8">
                  <c:v>1.1105711428571421</c:v>
                </c:pt>
                <c:pt idx="9">
                  <c:v>1.3976574285714285</c:v>
                </c:pt>
                <c:pt idx="10">
                  <c:v>1.7074084285714288</c:v>
                </c:pt>
                <c:pt idx="11">
                  <c:v>1.9227234285714301</c:v>
                </c:pt>
                <c:pt idx="12">
                  <c:v>2.2664714285714282</c:v>
                </c:pt>
                <c:pt idx="13">
                  <c:v>2.7839824285714272</c:v>
                </c:pt>
                <c:pt idx="14">
                  <c:v>3.0332942857142839</c:v>
                </c:pt>
                <c:pt idx="15">
                  <c:v>3.4034845714285744</c:v>
                </c:pt>
                <c:pt idx="16">
                  <c:v>3.9247729999999983</c:v>
                </c:pt>
                <c:pt idx="17">
                  <c:v>4.400732142857148</c:v>
                </c:pt>
                <c:pt idx="18">
                  <c:v>4.6953732857142896</c:v>
                </c:pt>
                <c:pt idx="19">
                  <c:v>5.0882282857142798</c:v>
                </c:pt>
                <c:pt idx="20">
                  <c:v>5.4395314285714349</c:v>
                </c:pt>
                <c:pt idx="21">
                  <c:v>6.2781258571428467</c:v>
                </c:pt>
                <c:pt idx="22">
                  <c:v>7.2942605714285733</c:v>
                </c:pt>
                <c:pt idx="23">
                  <c:v>7.2753732857142879</c:v>
                </c:pt>
                <c:pt idx="24">
                  <c:v>8.2235137142857084</c:v>
                </c:pt>
                <c:pt idx="25">
                  <c:v>8.6692531428571371</c:v>
                </c:pt>
                <c:pt idx="26">
                  <c:v>9.3454171428571655</c:v>
                </c:pt>
                <c:pt idx="27">
                  <c:v>9.7760467142857053</c:v>
                </c:pt>
                <c:pt idx="28">
                  <c:v>9.6929427142857136</c:v>
                </c:pt>
                <c:pt idx="29">
                  <c:v>9.4776278571428563</c:v>
                </c:pt>
                <c:pt idx="30">
                  <c:v>10.070688000000011</c:v>
                </c:pt>
                <c:pt idx="31">
                  <c:v>9.4776279999999886</c:v>
                </c:pt>
                <c:pt idx="32">
                  <c:v>9.2849778571428274</c:v>
                </c:pt>
                <c:pt idx="33">
                  <c:v>8.65414342857148</c:v>
                </c:pt>
                <c:pt idx="34">
                  <c:v>8.7410247142856932</c:v>
                </c:pt>
                <c:pt idx="35">
                  <c:v>8.6125914285714273</c:v>
                </c:pt>
                <c:pt idx="36">
                  <c:v>8.9185651428571546</c:v>
                </c:pt>
                <c:pt idx="37">
                  <c:v>8.7750218571428391</c:v>
                </c:pt>
                <c:pt idx="38">
                  <c:v>9.6325035714285505</c:v>
                </c:pt>
                <c:pt idx="39">
                  <c:v>9.8062664285714405</c:v>
                </c:pt>
                <c:pt idx="40">
                  <c:v>9.7873789999999943</c:v>
                </c:pt>
                <c:pt idx="41">
                  <c:v>9.534289714285741</c:v>
                </c:pt>
                <c:pt idx="42">
                  <c:v>9.5569544285714656</c:v>
                </c:pt>
                <c:pt idx="43">
                  <c:v>9.2547582857143098</c:v>
                </c:pt>
                <c:pt idx="44">
                  <c:v>9.3227524285713699</c:v>
                </c:pt>
                <c:pt idx="45">
                  <c:v>8.5634844285714635</c:v>
                </c:pt>
                <c:pt idx="46">
                  <c:v>8.484158000000015</c:v>
                </c:pt>
                <c:pt idx="47">
                  <c:v>8.6843629999999408</c:v>
                </c:pt>
                <c:pt idx="48">
                  <c:v>9.0961052857142946</c:v>
                </c:pt>
                <c:pt idx="49">
                  <c:v>8.6994728571429292</c:v>
                </c:pt>
                <c:pt idx="50">
                  <c:v>8.1215225714285921</c:v>
                </c:pt>
                <c:pt idx="51">
                  <c:v>7.7022254285713885</c:v>
                </c:pt>
                <c:pt idx="52">
                  <c:v>7.6040117142856403</c:v>
                </c:pt>
                <c:pt idx="53">
                  <c:v>7.7097802857142952</c:v>
                </c:pt>
                <c:pt idx="54">
                  <c:v>8.1215225714285353</c:v>
                </c:pt>
                <c:pt idx="55">
                  <c:v>7.6946705714286523</c:v>
                </c:pt>
                <c:pt idx="56">
                  <c:v>7.9590921428571519</c:v>
                </c:pt>
                <c:pt idx="57">
                  <c:v>8.3028402857142751</c:v>
                </c:pt>
                <c:pt idx="58">
                  <c:v>8.3595019999999991</c:v>
                </c:pt>
                <c:pt idx="59">
                  <c:v>8.4614932857142335</c:v>
                </c:pt>
                <c:pt idx="60">
                  <c:v>8.5257098571429211</c:v>
                </c:pt>
                <c:pt idx="61">
                  <c:v>9.1678768571427796</c:v>
                </c:pt>
                <c:pt idx="62">
                  <c:v>9.0696631428572019</c:v>
                </c:pt>
                <c:pt idx="63">
                  <c:v>9.4625181428571423</c:v>
                </c:pt>
                <c:pt idx="64">
                  <c:v>9.7722692857142661</c:v>
                </c:pt>
                <c:pt idx="65">
                  <c:v>9.606061428571401</c:v>
                </c:pt>
                <c:pt idx="66">
                  <c:v>9.3303072857142197</c:v>
                </c:pt>
                <c:pt idx="67">
                  <c:v>9.4285211428571429</c:v>
                </c:pt>
                <c:pt idx="68">
                  <c:v>8.6277012857143873</c:v>
                </c:pt>
                <c:pt idx="69">
                  <c:v>9.3378621428571833</c:v>
                </c:pt>
                <c:pt idx="70">
                  <c:v>9.3114199999999201</c:v>
                </c:pt>
                <c:pt idx="71">
                  <c:v>9.5947290000001217</c:v>
                </c:pt>
                <c:pt idx="72">
                  <c:v>9.8629279999999326</c:v>
                </c:pt>
                <c:pt idx="73">
                  <c:v>10.327554714285704</c:v>
                </c:pt>
                <c:pt idx="74">
                  <c:v>10.134904714285746</c:v>
                </c:pt>
                <c:pt idx="75">
                  <c:v>10.361551857142878</c:v>
                </c:pt>
                <c:pt idx="76">
                  <c:v>10.089575285714297</c:v>
                </c:pt>
                <c:pt idx="77">
                  <c:v>9.8931477142857389</c:v>
                </c:pt>
                <c:pt idx="78">
                  <c:v>9.3416395714284377</c:v>
                </c:pt>
                <c:pt idx="79">
                  <c:v>9.7344948571428418</c:v>
                </c:pt>
                <c:pt idx="80">
                  <c:v>9.0545532857142703</c:v>
                </c:pt>
                <c:pt idx="81">
                  <c:v>9.3340847142858152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2.1832423086434061E-3</c:v>
                </c:pt>
                <c:pt idx="3">
                  <c:v>1.4950070042209955E-2</c:v>
                </c:pt>
                <c:pt idx="4">
                  <c:v>4.6044153452238307E-2</c:v>
                </c:pt>
                <c:pt idx="5">
                  <c:v>0.10220247417293375</c:v>
                </c:pt>
                <c:pt idx="6">
                  <c:v>0.18951117733468156</c:v>
                </c:pt>
                <c:pt idx="7">
                  <c:v>0.31349440766667019</c:v>
                </c:pt>
                <c:pt idx="8">
                  <c:v>0.47911897337772874</c:v>
                </c:pt>
                <c:pt idx="9">
                  <c:v>0.69075908603340519</c:v>
                </c:pt>
                <c:pt idx="10">
                  <c:v>0.95213916594707526</c:v>
                </c:pt>
                <c:pt idx="11">
                  <c:v>1.2662644516870174</c:v>
                </c:pt>
                <c:pt idx="12">
                  <c:v>1.6353459454415022</c:v>
                </c:pt>
                <c:pt idx="13">
                  <c:v>2.0607248201126223</c:v>
                </c:pt>
                <c:pt idx="14">
                  <c:v>2.5428007372470898</c:v>
                </c:pt>
                <c:pt idx="15">
                  <c:v>3.0809681505881286</c:v>
                </c:pt>
                <c:pt idx="16">
                  <c:v>3.6735644021853897</c:v>
                </c:pt>
                <c:pt idx="17">
                  <c:v>4.3178331556667091</c:v>
                </c:pt>
                <c:pt idx="18">
                  <c:v>5.009906397950024</c:v>
                </c:pt>
                <c:pt idx="19">
                  <c:v>5.7448078437272878</c:v>
                </c:pt>
                <c:pt idx="20">
                  <c:v>6.516480078860555</c:v>
                </c:pt>
                <c:pt idx="21">
                  <c:v>7.3178371728195879</c:v>
                </c:pt>
                <c:pt idx="22">
                  <c:v>8.1408437791198107</c:v>
                </c:pt>
                <c:pt idx="23">
                  <c:v>8.9766209373486117</c:v>
                </c:pt>
                <c:pt idx="24">
                  <c:v>9.8155779094059259</c:v>
                </c:pt>
                <c:pt idx="25">
                  <c:v>10.647568451594033</c:v>
                </c:pt>
                <c:pt idx="26">
                  <c:v>11.462068974785389</c:v>
                </c:pt>
                <c:pt idx="27">
                  <c:v>12.248375113537199</c:v>
                </c:pt>
                <c:pt idx="28">
                  <c:v>12.995812351487539</c:v>
                </c:pt>
                <c:pt idx="29">
                  <c:v>13.693955575918697</c:v>
                </c:pt>
                <c:pt idx="30">
                  <c:v>14.332851799650502</c:v>
                </c:pt>
                <c:pt idx="31">
                  <c:v>14.903239831189785</c:v>
                </c:pt>
                <c:pt idx="32">
                  <c:v>15.396760426872753</c:v>
                </c:pt>
                <c:pt idx="33">
                  <c:v>15.806150446725413</c:v>
                </c:pt>
                <c:pt idx="34">
                  <c:v>16.125414774629284</c:v>
                </c:pt>
                <c:pt idx="35">
                  <c:v>16.349970257758859</c:v>
                </c:pt>
                <c:pt idx="36">
                  <c:v>16.47675666264281</c:v>
                </c:pt>
                <c:pt idx="37">
                  <c:v>16.504310615464874</c:v>
                </c:pt>
                <c:pt idx="38">
                  <c:v>16.432799659877794</c:v>
                </c:pt>
                <c:pt idx="39">
                  <c:v>16.264014882830374</c:v>
                </c:pt>
                <c:pt idx="40">
                  <c:v>16.001321974312685</c:v>
                </c:pt>
                <c:pt idx="41">
                  <c:v>15.649572040008229</c:v>
                </c:pt>
                <c:pt idx="42">
                  <c:v>15.214974912020228</c:v>
                </c:pt>
                <c:pt idx="43">
                  <c:v>14.704939036873528</c:v>
                </c:pt>
                <c:pt idx="44">
                  <c:v>14.127883199608817</c:v>
                </c:pt>
                <c:pt idx="45">
                  <c:v>13.493026312253917</c:v>
                </c:pt>
                <c:pt idx="46">
                  <c:v>12.810162208398079</c:v>
                </c:pt>
                <c:pt idx="47">
                  <c:v>12.089426809762275</c:v>
                </c:pt>
                <c:pt idx="48">
                  <c:v>11.341065147006006</c:v>
                </c:pt>
                <c:pt idx="49">
                  <c:v>10.575205522881379</c:v>
                </c:pt>
                <c:pt idx="50">
                  <c:v>9.8016476146760976</c:v>
                </c:pt>
                <c:pt idx="51">
                  <c:v>9.029670553413311</c:v>
                </c:pt>
                <c:pt idx="52">
                  <c:v>8.2678660317617449</c:v>
                </c:pt>
                <c:pt idx="53">
                  <c:v>7.5240003342364963</c:v>
                </c:pt>
                <c:pt idx="54">
                  <c:v>6.8049079128576748</c:v>
                </c:pt>
                <c:pt idx="55">
                  <c:v>6.1164178137220597</c:v>
                </c:pt>
                <c:pt idx="56">
                  <c:v>5.4633129597063359</c:v>
                </c:pt>
                <c:pt idx="57">
                  <c:v>4.8493210727806453</c:v>
                </c:pt>
                <c:pt idx="58">
                  <c:v>4.2771349300131583</c:v>
                </c:pt>
                <c:pt idx="59">
                  <c:v>3.7484587341252475</c:v>
                </c:pt>
                <c:pt idx="60">
                  <c:v>3.2640766741776002</c:v>
                </c:pt>
                <c:pt idx="61">
                  <c:v>2.8239392731445094</c:v>
                </c:pt>
                <c:pt idx="62">
                  <c:v>2.4272628717757292</c:v>
                </c:pt>
                <c:pt idx="63">
                  <c:v>2.0726375743971328</c:v>
                </c:pt>
                <c:pt idx="64">
                  <c:v>1.7581391628764542</c:v>
                </c:pt>
                <c:pt idx="65">
                  <c:v>1.4814408412403171</c:v>
                </c:pt>
                <c:pt idx="66">
                  <c:v>1.2399211699089256</c:v>
                </c:pt>
                <c:pt idx="67">
                  <c:v>1.0307651456869917</c:v>
                </c:pt>
                <c:pt idx="68">
                  <c:v>0.85105604069835972</c:v>
                </c:pt>
                <c:pt idx="69">
                  <c:v>0.69785629087188539</c:v>
                </c:pt>
                <c:pt idx="70">
                  <c:v>0.5682763864234921</c:v>
                </c:pt>
                <c:pt idx="71">
                  <c:v>0.45953133239554417</c:v>
                </c:pt>
                <c:pt idx="72">
                  <c:v>0.36898479259708888</c:v>
                </c:pt>
                <c:pt idx="73">
                  <c:v>0.29418148827923685</c:v>
                </c:pt>
                <c:pt idx="74">
                  <c:v>0.23286878384955506</c:v>
                </c:pt>
                <c:pt idx="75">
                  <c:v>0.1830086529580584</c:v>
                </c:pt>
                <c:pt idx="76">
                  <c:v>0.14278138244866692</c:v>
                </c:pt>
                <c:pt idx="77">
                  <c:v>0.11058244693084768</c:v>
                </c:pt>
                <c:pt idx="78">
                  <c:v>8.5013984684731564E-2</c:v>
                </c:pt>
                <c:pt idx="79">
                  <c:v>6.4872240189787114E-2</c:v>
                </c:pt>
                <c:pt idx="80">
                  <c:v>4.9132224752952591E-2</c:v>
                </c:pt>
                <c:pt idx="81">
                  <c:v>3.6930699455514852E-2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7688"/>
        <c:axId val="496715224"/>
      </c:scatterChart>
      <c:valAx>
        <c:axId val="25164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5224"/>
        <c:crosses val="autoZero"/>
        <c:crossBetween val="midCat"/>
      </c:valAx>
      <c:valAx>
        <c:axId val="4967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0.37019028571428569</c:v>
                </c:pt>
                <c:pt idx="3">
                  <c:v>0.77815514285714305</c:v>
                </c:pt>
                <c:pt idx="4">
                  <c:v>1.3863248571428572</c:v>
                </c:pt>
                <c:pt idx="5">
                  <c:v>2.2022545714285715</c:v>
                </c:pt>
                <c:pt idx="6">
                  <c:v>3.0332941428571427</c:v>
                </c:pt>
                <c:pt idx="7">
                  <c:v>4.1891945714285725</c:v>
                </c:pt>
                <c:pt idx="8">
                  <c:v>5.5377451428571431</c:v>
                </c:pt>
                <c:pt idx="9">
                  <c:v>7.1733820000000001</c:v>
                </c:pt>
                <c:pt idx="10">
                  <c:v>9.1187698571428566</c:v>
                </c:pt>
                <c:pt idx="11">
                  <c:v>11.279472714285715</c:v>
                </c:pt>
                <c:pt idx="12">
                  <c:v>13.783923571428572</c:v>
                </c:pt>
                <c:pt idx="13">
                  <c:v>16.805885428571429</c:v>
                </c:pt>
                <c:pt idx="14">
                  <c:v>20.077159142857141</c:v>
                </c:pt>
                <c:pt idx="15">
                  <c:v>23.718623142857144</c:v>
                </c:pt>
                <c:pt idx="16">
                  <c:v>27.88137557142857</c:v>
                </c:pt>
                <c:pt idx="17">
                  <c:v>32.520087142857143</c:v>
                </c:pt>
                <c:pt idx="18">
                  <c:v>37.453439857142861</c:v>
                </c:pt>
                <c:pt idx="19">
                  <c:v>42.779647571428569</c:v>
                </c:pt>
                <c:pt idx="20">
                  <c:v>48.457158428571432</c:v>
                </c:pt>
                <c:pt idx="21">
                  <c:v>54.973263714285707</c:v>
                </c:pt>
                <c:pt idx="22">
                  <c:v>62.505503714285709</c:v>
                </c:pt>
                <c:pt idx="23">
                  <c:v>70.018856428571425</c:v>
                </c:pt>
                <c:pt idx="24">
                  <c:v>78.480349571428562</c:v>
                </c:pt>
                <c:pt idx="25">
                  <c:v>87.387582142857127</c:v>
                </c:pt>
                <c:pt idx="26">
                  <c:v>96.970978714285721</c:v>
                </c:pt>
                <c:pt idx="27">
                  <c:v>106.98500485714285</c:v>
                </c:pt>
                <c:pt idx="28">
                  <c:v>116.915927</c:v>
                </c:pt>
                <c:pt idx="29">
                  <c:v>126.63153428571428</c:v>
                </c:pt>
                <c:pt idx="30">
                  <c:v>136.94020171428573</c:v>
                </c:pt>
                <c:pt idx="31">
                  <c:v>146.65580914285715</c:v>
                </c:pt>
                <c:pt idx="32">
                  <c:v>156.17876642857141</c:v>
                </c:pt>
                <c:pt idx="33">
                  <c:v>165.07088928571432</c:v>
                </c:pt>
                <c:pt idx="34">
                  <c:v>174.04989342857144</c:v>
                </c:pt>
                <c:pt idx="35">
                  <c:v>182.90046428571429</c:v>
                </c:pt>
                <c:pt idx="36">
                  <c:v>192.05700885714288</c:v>
                </c:pt>
                <c:pt idx="37">
                  <c:v>201.07001014285714</c:v>
                </c:pt>
                <c:pt idx="38">
                  <c:v>210.94049314285712</c:v>
                </c:pt>
                <c:pt idx="39">
                  <c:v>220.98473899999999</c:v>
                </c:pt>
                <c:pt idx="40">
                  <c:v>231.01009742857141</c:v>
                </c:pt>
                <c:pt idx="41">
                  <c:v>240.78236657142858</c:v>
                </c:pt>
                <c:pt idx="42">
                  <c:v>250.57730042857148</c:v>
                </c:pt>
                <c:pt idx="43">
                  <c:v>260.07003814285719</c:v>
                </c:pt>
                <c:pt idx="44">
                  <c:v>269.63076999999998</c:v>
                </c:pt>
                <c:pt idx="45">
                  <c:v>278.43223385714288</c:v>
                </c:pt>
                <c:pt idx="46">
                  <c:v>287.15437128571432</c:v>
                </c:pt>
                <c:pt idx="47">
                  <c:v>296.07671371428569</c:v>
                </c:pt>
                <c:pt idx="48">
                  <c:v>305.41079842857141</c:v>
                </c:pt>
                <c:pt idx="49">
                  <c:v>314.34825071428577</c:v>
                </c:pt>
                <c:pt idx="50">
                  <c:v>322.70775271428579</c:v>
                </c:pt>
                <c:pt idx="51">
                  <c:v>330.64795757142861</c:v>
                </c:pt>
                <c:pt idx="52">
                  <c:v>338.48994871428567</c:v>
                </c:pt>
                <c:pt idx="53">
                  <c:v>346.4377084285714</c:v>
                </c:pt>
                <c:pt idx="54">
                  <c:v>354.79721042857136</c:v>
                </c:pt>
                <c:pt idx="55">
                  <c:v>362.72986042857144</c:v>
                </c:pt>
                <c:pt idx="56">
                  <c:v>370.92693200000002</c:v>
                </c:pt>
                <c:pt idx="57">
                  <c:v>379.46775171428573</c:v>
                </c:pt>
                <c:pt idx="58">
                  <c:v>388.06523314285715</c:v>
                </c:pt>
                <c:pt idx="59">
                  <c:v>396.76470585714281</c:v>
                </c:pt>
                <c:pt idx="60">
                  <c:v>405.52839514285716</c:v>
                </c:pt>
                <c:pt idx="61">
                  <c:v>414.93425142857137</c:v>
                </c:pt>
                <c:pt idx="62">
                  <c:v>424.241894</c:v>
                </c:pt>
                <c:pt idx="63">
                  <c:v>433.94239157142857</c:v>
                </c:pt>
                <c:pt idx="64">
                  <c:v>443.95264028571427</c:v>
                </c:pt>
                <c:pt idx="65">
                  <c:v>453.7966811428571</c:v>
                </c:pt>
                <c:pt idx="66">
                  <c:v>463.36496785714274</c:v>
                </c:pt>
                <c:pt idx="67">
                  <c:v>473.03146842857132</c:v>
                </c:pt>
                <c:pt idx="68">
                  <c:v>481.89714914285713</c:v>
                </c:pt>
                <c:pt idx="69">
                  <c:v>491.47299071428574</c:v>
                </c:pt>
                <c:pt idx="70">
                  <c:v>501.02239014285709</c:v>
                </c:pt>
                <c:pt idx="71">
                  <c:v>510.85509857142864</c:v>
                </c:pt>
                <c:pt idx="72">
                  <c:v>520.956006</c:v>
                </c:pt>
                <c:pt idx="73">
                  <c:v>531.52154014285713</c:v>
                </c:pt>
                <c:pt idx="74">
                  <c:v>541.89442428571431</c:v>
                </c:pt>
                <c:pt idx="75">
                  <c:v>552.49395557142861</c:v>
                </c:pt>
                <c:pt idx="76">
                  <c:v>562.82151028571434</c:v>
                </c:pt>
                <c:pt idx="77">
                  <c:v>572.95263742857151</c:v>
                </c:pt>
                <c:pt idx="78">
                  <c:v>582.53225642857137</c:v>
                </c:pt>
                <c:pt idx="79">
                  <c:v>592.50473071428564</c:v>
                </c:pt>
                <c:pt idx="80">
                  <c:v>601.79726342857134</c:v>
                </c:pt>
                <c:pt idx="81">
                  <c:v>611.36932757142858</c:v>
                </c:pt>
                <c:pt idx="82">
                  <c:v>620.13679442857142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15616"/>
        <c:axId val="496714048"/>
      </c:scatterChart>
      <c:valAx>
        <c:axId val="4967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4048"/>
        <c:crosses val="autoZero"/>
        <c:crossBetween val="midCat"/>
      </c:valAx>
      <c:valAx>
        <c:axId val="4967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0.13221085714285719</c:v>
                </c:pt>
                <c:pt idx="3">
                  <c:v>0.16998542857142884</c:v>
                </c:pt>
                <c:pt idx="4">
                  <c:v>0.3701902857142858</c:v>
                </c:pt>
                <c:pt idx="5">
                  <c:v>0.57795028571428575</c:v>
                </c:pt>
                <c:pt idx="6">
                  <c:v>0.5930601428571427</c:v>
                </c:pt>
                <c:pt idx="7">
                  <c:v>0.91792100000000088</c:v>
                </c:pt>
                <c:pt idx="8">
                  <c:v>1.1105711428571421</c:v>
                </c:pt>
                <c:pt idx="9">
                  <c:v>1.3976574285714285</c:v>
                </c:pt>
                <c:pt idx="10">
                  <c:v>1.7074084285714288</c:v>
                </c:pt>
                <c:pt idx="11">
                  <c:v>1.9227234285714301</c:v>
                </c:pt>
                <c:pt idx="12">
                  <c:v>2.2664714285714282</c:v>
                </c:pt>
                <c:pt idx="13">
                  <c:v>2.7839824285714272</c:v>
                </c:pt>
                <c:pt idx="14">
                  <c:v>3.0332942857142839</c:v>
                </c:pt>
                <c:pt idx="15">
                  <c:v>3.4034845714285744</c:v>
                </c:pt>
                <c:pt idx="16">
                  <c:v>3.9247729999999983</c:v>
                </c:pt>
                <c:pt idx="17">
                  <c:v>4.400732142857148</c:v>
                </c:pt>
                <c:pt idx="18">
                  <c:v>4.6953732857142896</c:v>
                </c:pt>
                <c:pt idx="19">
                  <c:v>5.0882282857142798</c:v>
                </c:pt>
                <c:pt idx="20">
                  <c:v>5.4395314285714349</c:v>
                </c:pt>
                <c:pt idx="21">
                  <c:v>6.2781258571428467</c:v>
                </c:pt>
                <c:pt idx="22">
                  <c:v>7.2942605714285733</c:v>
                </c:pt>
                <c:pt idx="23">
                  <c:v>7.2753732857142879</c:v>
                </c:pt>
                <c:pt idx="24">
                  <c:v>8.2235137142857084</c:v>
                </c:pt>
                <c:pt idx="25">
                  <c:v>8.6692531428571371</c:v>
                </c:pt>
                <c:pt idx="26">
                  <c:v>9.3454171428571655</c:v>
                </c:pt>
                <c:pt idx="27">
                  <c:v>9.7760467142857053</c:v>
                </c:pt>
                <c:pt idx="28">
                  <c:v>9.6929427142857136</c:v>
                </c:pt>
                <c:pt idx="29">
                  <c:v>9.4776278571428563</c:v>
                </c:pt>
                <c:pt idx="30">
                  <c:v>10.070688000000011</c:v>
                </c:pt>
                <c:pt idx="31">
                  <c:v>9.4776279999999886</c:v>
                </c:pt>
                <c:pt idx="32">
                  <c:v>9.2849778571428274</c:v>
                </c:pt>
                <c:pt idx="33">
                  <c:v>8.65414342857148</c:v>
                </c:pt>
                <c:pt idx="34">
                  <c:v>8.7410247142856932</c:v>
                </c:pt>
                <c:pt idx="35">
                  <c:v>8.6125914285714273</c:v>
                </c:pt>
                <c:pt idx="36">
                  <c:v>8.9185651428571546</c:v>
                </c:pt>
                <c:pt idx="37">
                  <c:v>8.7750218571428391</c:v>
                </c:pt>
                <c:pt idx="38">
                  <c:v>9.6325035714285505</c:v>
                </c:pt>
                <c:pt idx="39">
                  <c:v>9.8062664285714405</c:v>
                </c:pt>
                <c:pt idx="40">
                  <c:v>9.7873789999999943</c:v>
                </c:pt>
                <c:pt idx="41">
                  <c:v>9.534289714285741</c:v>
                </c:pt>
                <c:pt idx="42">
                  <c:v>9.5569544285714656</c:v>
                </c:pt>
                <c:pt idx="43">
                  <c:v>9.2547582857143098</c:v>
                </c:pt>
                <c:pt idx="44">
                  <c:v>9.3227524285713699</c:v>
                </c:pt>
                <c:pt idx="45">
                  <c:v>8.5634844285714635</c:v>
                </c:pt>
                <c:pt idx="46">
                  <c:v>8.484158000000015</c:v>
                </c:pt>
                <c:pt idx="47">
                  <c:v>8.6843629999999408</c:v>
                </c:pt>
                <c:pt idx="48">
                  <c:v>9.0961052857142946</c:v>
                </c:pt>
                <c:pt idx="49">
                  <c:v>8.6994728571429292</c:v>
                </c:pt>
                <c:pt idx="50">
                  <c:v>8.1215225714285921</c:v>
                </c:pt>
                <c:pt idx="51">
                  <c:v>7.7022254285713885</c:v>
                </c:pt>
                <c:pt idx="52">
                  <c:v>7.6040117142856403</c:v>
                </c:pt>
                <c:pt idx="53">
                  <c:v>7.7097802857142952</c:v>
                </c:pt>
                <c:pt idx="54">
                  <c:v>8.1215225714285353</c:v>
                </c:pt>
                <c:pt idx="55">
                  <c:v>7.6946705714286523</c:v>
                </c:pt>
                <c:pt idx="56">
                  <c:v>7.9590921428571519</c:v>
                </c:pt>
                <c:pt idx="57">
                  <c:v>8.3028402857142751</c:v>
                </c:pt>
                <c:pt idx="58">
                  <c:v>8.3595019999999991</c:v>
                </c:pt>
                <c:pt idx="59">
                  <c:v>8.4614932857142335</c:v>
                </c:pt>
                <c:pt idx="60">
                  <c:v>8.5257098571429211</c:v>
                </c:pt>
                <c:pt idx="61">
                  <c:v>9.1678768571427796</c:v>
                </c:pt>
                <c:pt idx="62">
                  <c:v>9.0696631428572019</c:v>
                </c:pt>
                <c:pt idx="63">
                  <c:v>9.4625181428571423</c:v>
                </c:pt>
                <c:pt idx="64">
                  <c:v>9.7722692857142661</c:v>
                </c:pt>
                <c:pt idx="65">
                  <c:v>9.606061428571401</c:v>
                </c:pt>
                <c:pt idx="66">
                  <c:v>9.3303072857142197</c:v>
                </c:pt>
                <c:pt idx="67">
                  <c:v>9.4285211428571429</c:v>
                </c:pt>
                <c:pt idx="68">
                  <c:v>8.6277012857143873</c:v>
                </c:pt>
                <c:pt idx="69">
                  <c:v>9.3378621428571833</c:v>
                </c:pt>
                <c:pt idx="70">
                  <c:v>9.3114199999999201</c:v>
                </c:pt>
                <c:pt idx="71">
                  <c:v>9.5947290000001217</c:v>
                </c:pt>
                <c:pt idx="72">
                  <c:v>9.8629279999999326</c:v>
                </c:pt>
                <c:pt idx="73">
                  <c:v>10.327554714285704</c:v>
                </c:pt>
                <c:pt idx="74">
                  <c:v>10.134904714285746</c:v>
                </c:pt>
                <c:pt idx="75">
                  <c:v>10.361551857142878</c:v>
                </c:pt>
                <c:pt idx="76">
                  <c:v>10.089575285714297</c:v>
                </c:pt>
                <c:pt idx="77">
                  <c:v>9.8931477142857389</c:v>
                </c:pt>
                <c:pt idx="78">
                  <c:v>9.3416395714284377</c:v>
                </c:pt>
                <c:pt idx="79">
                  <c:v>9.7344948571428418</c:v>
                </c:pt>
                <c:pt idx="80">
                  <c:v>9.0545532857142703</c:v>
                </c:pt>
                <c:pt idx="81">
                  <c:v>9.3340847142858152</c:v>
                </c:pt>
                <c:pt idx="82">
                  <c:v>8.5294874285714073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71888"/>
        <c:axId val="494271104"/>
      </c:scatterChart>
      <c:valAx>
        <c:axId val="4942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1104"/>
        <c:crosses val="autoZero"/>
        <c:crossBetween val="midCat"/>
      </c:valAx>
      <c:valAx>
        <c:axId val="4942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logistic!$B$2:$B$320</c:f>
              <c:strCache>
                <c:ptCount val="29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</c:strCache>
            </c:strRef>
          </c:xVal>
          <c:yVal>
            <c:numRef>
              <c:f>logistic!$M$2:$M$320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0.13221085714285719</c:v>
                </c:pt>
                <c:pt idx="3">
                  <c:v>0.16998542857142884</c:v>
                </c:pt>
                <c:pt idx="4">
                  <c:v>0.3701902857142858</c:v>
                </c:pt>
                <c:pt idx="5">
                  <c:v>0.57795028571428575</c:v>
                </c:pt>
                <c:pt idx="6">
                  <c:v>0.5930601428571427</c:v>
                </c:pt>
                <c:pt idx="7">
                  <c:v>0.91792100000000088</c:v>
                </c:pt>
                <c:pt idx="8">
                  <c:v>1.1105711428571421</c:v>
                </c:pt>
                <c:pt idx="9">
                  <c:v>1.3976574285714285</c:v>
                </c:pt>
                <c:pt idx="10">
                  <c:v>1.7074084285714288</c:v>
                </c:pt>
                <c:pt idx="11">
                  <c:v>1.9227234285714301</c:v>
                </c:pt>
                <c:pt idx="12">
                  <c:v>2.2664714285714282</c:v>
                </c:pt>
                <c:pt idx="13">
                  <c:v>2.7839824285714272</c:v>
                </c:pt>
                <c:pt idx="14">
                  <c:v>3.0332942857142839</c:v>
                </c:pt>
                <c:pt idx="15">
                  <c:v>3.4034845714285744</c:v>
                </c:pt>
                <c:pt idx="16">
                  <c:v>3.9247729999999983</c:v>
                </c:pt>
                <c:pt idx="17">
                  <c:v>4.400732142857148</c:v>
                </c:pt>
                <c:pt idx="18">
                  <c:v>4.6953732857142896</c:v>
                </c:pt>
                <c:pt idx="19">
                  <c:v>5.0882282857142798</c:v>
                </c:pt>
                <c:pt idx="20">
                  <c:v>5.4395314285714349</c:v>
                </c:pt>
                <c:pt idx="21">
                  <c:v>6.2781258571428467</c:v>
                </c:pt>
                <c:pt idx="22">
                  <c:v>7.2942605714285733</c:v>
                </c:pt>
                <c:pt idx="23">
                  <c:v>7.2753732857142879</c:v>
                </c:pt>
                <c:pt idx="24">
                  <c:v>8.2235137142857084</c:v>
                </c:pt>
                <c:pt idx="25">
                  <c:v>8.6692531428571371</c:v>
                </c:pt>
                <c:pt idx="26">
                  <c:v>9.3454171428571655</c:v>
                </c:pt>
                <c:pt idx="27">
                  <c:v>9.7760467142857053</c:v>
                </c:pt>
                <c:pt idx="28">
                  <c:v>9.6929427142857136</c:v>
                </c:pt>
                <c:pt idx="29">
                  <c:v>9.4776278571428563</c:v>
                </c:pt>
                <c:pt idx="30">
                  <c:v>10.070688000000011</c:v>
                </c:pt>
                <c:pt idx="31">
                  <c:v>9.4776279999999886</c:v>
                </c:pt>
                <c:pt idx="32">
                  <c:v>9.2849778571428274</c:v>
                </c:pt>
                <c:pt idx="33">
                  <c:v>8.65414342857148</c:v>
                </c:pt>
                <c:pt idx="34">
                  <c:v>8.7410247142856932</c:v>
                </c:pt>
                <c:pt idx="35">
                  <c:v>8.6125914285714273</c:v>
                </c:pt>
                <c:pt idx="36">
                  <c:v>8.9185651428571546</c:v>
                </c:pt>
                <c:pt idx="37">
                  <c:v>8.7750218571428391</c:v>
                </c:pt>
                <c:pt idx="38">
                  <c:v>9.6325035714285505</c:v>
                </c:pt>
                <c:pt idx="39">
                  <c:v>9.8062664285714405</c:v>
                </c:pt>
                <c:pt idx="40">
                  <c:v>9.7873789999999943</c:v>
                </c:pt>
                <c:pt idx="41">
                  <c:v>9.534289714285741</c:v>
                </c:pt>
                <c:pt idx="42">
                  <c:v>9.5569544285714656</c:v>
                </c:pt>
                <c:pt idx="43">
                  <c:v>9.2547582857143098</c:v>
                </c:pt>
                <c:pt idx="44">
                  <c:v>9.3227524285713699</c:v>
                </c:pt>
                <c:pt idx="45">
                  <c:v>8.5634844285714635</c:v>
                </c:pt>
                <c:pt idx="46">
                  <c:v>8.484158000000015</c:v>
                </c:pt>
                <c:pt idx="47">
                  <c:v>8.6843629999999408</c:v>
                </c:pt>
                <c:pt idx="48">
                  <c:v>9.0961052857142946</c:v>
                </c:pt>
                <c:pt idx="49">
                  <c:v>8.6994728571429292</c:v>
                </c:pt>
                <c:pt idx="50">
                  <c:v>8.1215225714285921</c:v>
                </c:pt>
                <c:pt idx="51">
                  <c:v>7.7022254285713885</c:v>
                </c:pt>
                <c:pt idx="52">
                  <c:v>7.6040117142856403</c:v>
                </c:pt>
                <c:pt idx="53">
                  <c:v>7.7097802857142952</c:v>
                </c:pt>
                <c:pt idx="54">
                  <c:v>8.1215225714285353</c:v>
                </c:pt>
                <c:pt idx="55">
                  <c:v>7.6946705714286523</c:v>
                </c:pt>
                <c:pt idx="56">
                  <c:v>7.9590921428571519</c:v>
                </c:pt>
                <c:pt idx="57">
                  <c:v>8.3028402857142751</c:v>
                </c:pt>
                <c:pt idx="58">
                  <c:v>8.3595019999999991</c:v>
                </c:pt>
                <c:pt idx="59">
                  <c:v>8.4614932857142335</c:v>
                </c:pt>
                <c:pt idx="60">
                  <c:v>8.5257098571429211</c:v>
                </c:pt>
                <c:pt idx="61">
                  <c:v>9.1678768571427796</c:v>
                </c:pt>
                <c:pt idx="62">
                  <c:v>9.0696631428572019</c:v>
                </c:pt>
                <c:pt idx="63">
                  <c:v>9.4625181428571423</c:v>
                </c:pt>
                <c:pt idx="64">
                  <c:v>9.7722692857142661</c:v>
                </c:pt>
                <c:pt idx="65">
                  <c:v>9.606061428571401</c:v>
                </c:pt>
                <c:pt idx="66">
                  <c:v>9.3303072857142197</c:v>
                </c:pt>
                <c:pt idx="67">
                  <c:v>9.4285211428571429</c:v>
                </c:pt>
                <c:pt idx="68">
                  <c:v>8.6277012857143873</c:v>
                </c:pt>
                <c:pt idx="69">
                  <c:v>9.3378621428571833</c:v>
                </c:pt>
                <c:pt idx="70">
                  <c:v>9.3114199999999201</c:v>
                </c:pt>
                <c:pt idx="71">
                  <c:v>9.5947290000001217</c:v>
                </c:pt>
                <c:pt idx="72">
                  <c:v>9.8629279999999326</c:v>
                </c:pt>
                <c:pt idx="73">
                  <c:v>10.327554714285704</c:v>
                </c:pt>
                <c:pt idx="74">
                  <c:v>10.134904714285746</c:v>
                </c:pt>
                <c:pt idx="75">
                  <c:v>10.361551857142878</c:v>
                </c:pt>
                <c:pt idx="76">
                  <c:v>10.089575285714297</c:v>
                </c:pt>
                <c:pt idx="77">
                  <c:v>9.8931477142857389</c:v>
                </c:pt>
                <c:pt idx="78">
                  <c:v>9.3416395714284377</c:v>
                </c:pt>
                <c:pt idx="79">
                  <c:v>9.7344948571428418</c:v>
                </c:pt>
                <c:pt idx="80">
                  <c:v>9.0545532857142703</c:v>
                </c:pt>
                <c:pt idx="81">
                  <c:v>9.3340847142858152</c:v>
                </c:pt>
                <c:pt idx="82">
                  <c:v>8.5294874285714073</c:v>
                </c:pt>
                <c:pt idx="83">
                  <c:v>8.1253000000000171</c:v>
                </c:pt>
                <c:pt idx="84">
                  <c:v>8.1592971428571914</c:v>
                </c:pt>
                <c:pt idx="85">
                  <c:v>8.2801755714284369</c:v>
                </c:pt>
                <c:pt idx="86">
                  <c:v>8.8845678571428621</c:v>
                </c:pt>
                <c:pt idx="87">
                  <c:v>10.244450857142944</c:v>
                </c:pt>
                <c:pt idx="88">
                  <c:v>11.07549028571416</c:v>
                </c:pt>
                <c:pt idx="89">
                  <c:v>11.717657142857298</c:v>
                </c:pt>
                <c:pt idx="90">
                  <c:v>11.67988271428576</c:v>
                </c:pt>
                <c:pt idx="91">
                  <c:v>11.672327857142797</c:v>
                </c:pt>
                <c:pt idx="92">
                  <c:v>11.725212142856982</c:v>
                </c:pt>
                <c:pt idx="93">
                  <c:v>11.211478571428621</c:v>
                </c:pt>
                <c:pt idx="94">
                  <c:v>10.455988142857201</c:v>
                </c:pt>
                <c:pt idx="95">
                  <c:v>9.6891654285715063</c:v>
                </c:pt>
                <c:pt idx="96">
                  <c:v>9.7156074285714809</c:v>
                </c:pt>
                <c:pt idx="97">
                  <c:v>10.561756714285686</c:v>
                </c:pt>
                <c:pt idx="98">
                  <c:v>10.391771428571339</c:v>
                </c:pt>
                <c:pt idx="99">
                  <c:v>10.108462571428483</c:v>
                </c:pt>
                <c:pt idx="100">
                  <c:v>9.5947290000001217</c:v>
                </c:pt>
                <c:pt idx="101">
                  <c:v>9.3529720000000012</c:v>
                </c:pt>
                <c:pt idx="102">
                  <c:v>8.9752267142856468</c:v>
                </c:pt>
                <c:pt idx="103">
                  <c:v>8.5710394285714315</c:v>
                </c:pt>
                <c:pt idx="104">
                  <c:v>7.7702195714285622</c:v>
                </c:pt>
                <c:pt idx="105">
                  <c:v>7.709780285714352</c:v>
                </c:pt>
                <c:pt idx="106">
                  <c:v>7.6153440000000288</c:v>
                </c:pt>
                <c:pt idx="107">
                  <c:v>7.6720058571427003</c:v>
                </c:pt>
                <c:pt idx="108">
                  <c:v>7.2262664285715132</c:v>
                </c:pt>
                <c:pt idx="109">
                  <c:v>7.0411712857142916</c:v>
                </c:pt>
                <c:pt idx="110">
                  <c:v>6.8107467142858482</c:v>
                </c:pt>
                <c:pt idx="111">
                  <c:v>7.1431624285713511</c:v>
                </c:pt>
                <c:pt idx="112">
                  <c:v>7.4189164285713574</c:v>
                </c:pt>
                <c:pt idx="113">
                  <c:v>7.3546997142856085</c:v>
                </c:pt>
                <c:pt idx="114">
                  <c:v>7.3358124285715363</c:v>
                </c:pt>
                <c:pt idx="115">
                  <c:v>7.4793557142857949</c:v>
                </c:pt>
                <c:pt idx="116">
                  <c:v>7.3207027142856091</c:v>
                </c:pt>
                <c:pt idx="117">
                  <c:v>7.3886967142856079</c:v>
                </c:pt>
                <c:pt idx="118">
                  <c:v>6.9920642857142425</c:v>
                </c:pt>
                <c:pt idx="119">
                  <c:v>6.5803220000001161</c:v>
                </c:pt>
                <c:pt idx="120">
                  <c:v>6.6029867142858407</c:v>
                </c:pt>
                <c:pt idx="121">
                  <c:v>6.5689897142857276</c:v>
                </c:pt>
                <c:pt idx="122">
                  <c:v>7.0940554285714157</c:v>
                </c:pt>
                <c:pt idx="123">
                  <c:v>7.4491359999999318</c:v>
                </c:pt>
                <c:pt idx="124">
                  <c:v>7.4869105714285311</c:v>
                </c:pt>
                <c:pt idx="125">
                  <c:v>7.4378037142855433</c:v>
                </c:pt>
                <c:pt idx="126">
                  <c:v>7.7060028571430408</c:v>
                </c:pt>
                <c:pt idx="127">
                  <c:v>8.0384187142857186</c:v>
                </c:pt>
                <c:pt idx="128">
                  <c:v>8.166852000000155</c:v>
                </c:pt>
                <c:pt idx="129">
                  <c:v>8.1215225714285921</c:v>
                </c:pt>
                <c:pt idx="130">
                  <c:v>8.0459735714284548</c:v>
                </c:pt>
                <c:pt idx="131">
                  <c:v>8.5445972857143957</c:v>
                </c:pt>
                <c:pt idx="132">
                  <c:v>8.9827817142856716</c:v>
                </c:pt>
                <c:pt idx="133">
                  <c:v>9.3038651428571271</c:v>
                </c:pt>
                <c:pt idx="134">
                  <c:v>9.7004975714284924</c:v>
                </c:pt>
                <c:pt idx="135">
                  <c:v>10.625973428571321</c:v>
                </c:pt>
                <c:pt idx="136">
                  <c:v>10.947057000000065</c:v>
                </c:pt>
                <c:pt idx="137">
                  <c:v>11.166149142857172</c:v>
                </c:pt>
                <c:pt idx="138">
                  <c:v>11.555226714285688</c:v>
                </c:pt>
                <c:pt idx="139">
                  <c:v>12.05385057142869</c:v>
                </c:pt>
                <c:pt idx="140">
                  <c:v>12.798008571428433</c:v>
                </c:pt>
                <c:pt idx="141">
                  <c:v>13.549721571428542</c:v>
                </c:pt>
                <c:pt idx="142">
                  <c:v>13.829253142857148</c:v>
                </c:pt>
                <c:pt idx="143">
                  <c:v>14.225885571428513</c:v>
                </c:pt>
                <c:pt idx="144">
                  <c:v>15.124919142857131</c:v>
                </c:pt>
                <c:pt idx="145">
                  <c:v>15.797305857142852</c:v>
                </c:pt>
                <c:pt idx="146">
                  <c:v>16.280819571428744</c:v>
                </c:pt>
                <c:pt idx="147">
                  <c:v>16.700116857142781</c:v>
                </c:pt>
                <c:pt idx="148">
                  <c:v>17.274289571428405</c:v>
                </c:pt>
                <c:pt idx="149">
                  <c:v>17.973118285714669</c:v>
                </c:pt>
                <c:pt idx="150">
                  <c:v>18.260204571428609</c:v>
                </c:pt>
                <c:pt idx="151">
                  <c:v>18.426412571428479</c:v>
                </c:pt>
                <c:pt idx="152">
                  <c:v>17.939121142857154</c:v>
                </c:pt>
                <c:pt idx="153">
                  <c:v>18.222430142857299</c:v>
                </c:pt>
                <c:pt idx="154">
                  <c:v>18.543513571428072</c:v>
                </c:pt>
                <c:pt idx="155">
                  <c:v>18.630395000000114</c:v>
                </c:pt>
                <c:pt idx="156">
                  <c:v>18.358418285714585</c:v>
                </c:pt>
                <c:pt idx="157">
                  <c:v>18.245094857142455</c:v>
                </c:pt>
                <c:pt idx="158">
                  <c:v>18.154436000000238</c:v>
                </c:pt>
                <c:pt idx="159">
                  <c:v>18.328198714285897</c:v>
                </c:pt>
                <c:pt idx="160">
                  <c:v>18.40374785714264</c:v>
                </c:pt>
                <c:pt idx="161">
                  <c:v>18.237539857142998</c:v>
                </c:pt>
                <c:pt idx="162">
                  <c:v>18.505738999999927</c:v>
                </c:pt>
                <c:pt idx="163">
                  <c:v>18.99303042857148</c:v>
                </c:pt>
                <c:pt idx="164">
                  <c:v>18.943923571428492</c:v>
                </c:pt>
                <c:pt idx="165">
                  <c:v>18.766383285714234</c:v>
                </c:pt>
                <c:pt idx="166">
                  <c:v>19.393440428571445</c:v>
                </c:pt>
                <c:pt idx="167">
                  <c:v>19.370775571428545</c:v>
                </c:pt>
                <c:pt idx="168">
                  <c:v>19.824070000000098</c:v>
                </c:pt>
                <c:pt idx="169">
                  <c:v>19.400995285714295</c:v>
                </c:pt>
                <c:pt idx="170">
                  <c:v>18.868374428571521</c:v>
                </c:pt>
                <c:pt idx="171">
                  <c:v>19.05724699999994</c:v>
                </c:pt>
                <c:pt idx="172">
                  <c:v>18.883484285714282</c:v>
                </c:pt>
                <c:pt idx="173">
                  <c:v>18.07888685714304</c:v>
                </c:pt>
                <c:pt idx="174">
                  <c:v>17.572708285714249</c:v>
                </c:pt>
                <c:pt idx="175">
                  <c:v>16.533908857142684</c:v>
                </c:pt>
                <c:pt idx="176">
                  <c:v>16.156163714285846</c:v>
                </c:pt>
                <c:pt idx="177">
                  <c:v>15.430892857142886</c:v>
                </c:pt>
                <c:pt idx="178">
                  <c:v>14.698067142857077</c:v>
                </c:pt>
                <c:pt idx="179">
                  <c:v>13.942576571428368</c:v>
                </c:pt>
                <c:pt idx="180">
                  <c:v>13.375958857142884</c:v>
                </c:pt>
                <c:pt idx="181">
                  <c:v>12.718682142857212</c:v>
                </c:pt>
                <c:pt idx="182">
                  <c:v>12.318272142857019</c:v>
                </c:pt>
                <c:pt idx="183">
                  <c:v>11.951859285714342</c:v>
                </c:pt>
                <c:pt idx="184">
                  <c:v>12.087847571428689</c:v>
                </c:pt>
                <c:pt idx="185">
                  <c:v>12.33338199999978</c:v>
                </c:pt>
                <c:pt idx="186">
                  <c:v>12.616690857143318</c:v>
                </c:pt>
                <c:pt idx="187">
                  <c:v>13.391068571428129</c:v>
                </c:pt>
                <c:pt idx="188">
                  <c:v>14.067232571428555</c:v>
                </c:pt>
                <c:pt idx="189">
                  <c:v>15.31756928571415</c:v>
                </c:pt>
                <c:pt idx="190">
                  <c:v>15.933294000000366</c:v>
                </c:pt>
                <c:pt idx="191">
                  <c:v>17.440497571428274</c:v>
                </c:pt>
                <c:pt idx="192">
                  <c:v>18.98169800000003</c:v>
                </c:pt>
                <c:pt idx="193">
                  <c:v>20.383132857143188</c:v>
                </c:pt>
                <c:pt idx="194">
                  <c:v>20.783542857142699</c:v>
                </c:pt>
                <c:pt idx="195">
                  <c:v>22.196310000000018</c:v>
                </c:pt>
                <c:pt idx="196">
                  <c:v>23.325768142856965</c:v>
                </c:pt>
                <c:pt idx="197">
                  <c:v>26.461053571428444</c:v>
                </c:pt>
                <c:pt idx="198">
                  <c:v>28.659530857142933</c:v>
                </c:pt>
                <c:pt idx="199">
                  <c:v>30.321609857143109</c:v>
                </c:pt>
                <c:pt idx="200">
                  <c:v>32.429428428571306</c:v>
                </c:pt>
                <c:pt idx="201">
                  <c:v>34.752561428571632</c:v>
                </c:pt>
                <c:pt idx="202">
                  <c:v>36.935928857142905</c:v>
                </c:pt>
                <c:pt idx="203">
                  <c:v>40.07499199999959</c:v>
                </c:pt>
                <c:pt idx="204">
                  <c:v>42.738095857143186</c:v>
                </c:pt>
                <c:pt idx="205">
                  <c:v>45.69584085714289</c:v>
                </c:pt>
                <c:pt idx="206">
                  <c:v>47.901873142857063</c:v>
                </c:pt>
                <c:pt idx="207">
                  <c:v>50.546089714285905</c:v>
                </c:pt>
                <c:pt idx="208">
                  <c:v>53.983571428571146</c:v>
                </c:pt>
                <c:pt idx="209">
                  <c:v>59.464654714285395</c:v>
                </c:pt>
                <c:pt idx="210">
                  <c:v>68.201901857143383</c:v>
                </c:pt>
                <c:pt idx="211">
                  <c:v>77.445327714285867</c:v>
                </c:pt>
                <c:pt idx="212">
                  <c:v>88.524595571428762</c:v>
                </c:pt>
                <c:pt idx="213">
                  <c:v>97.001198571428375</c:v>
                </c:pt>
                <c:pt idx="214">
                  <c:v>106.02175471428583</c:v>
                </c:pt>
                <c:pt idx="215">
                  <c:v>116.71949971428532</c:v>
                </c:pt>
                <c:pt idx="216">
                  <c:v>130.02746428571365</c:v>
                </c:pt>
                <c:pt idx="217">
                  <c:v>144.45355471428567</c:v>
                </c:pt>
                <c:pt idx="218">
                  <c:v>155.65747842857192</c:v>
                </c:pt>
                <c:pt idx="219">
                  <c:v>171.98362728571439</c:v>
                </c:pt>
                <c:pt idx="220">
                  <c:v>188.4457645714285</c:v>
                </c:pt>
                <c:pt idx="221">
                  <c:v>200.11053728571434</c:v>
                </c:pt>
                <c:pt idx="222">
                  <c:v>216.06271857142767</c:v>
                </c:pt>
                <c:pt idx="223">
                  <c:v>229.33668614285781</c:v>
                </c:pt>
                <c:pt idx="224">
                  <c:v>244.47671499999998</c:v>
                </c:pt>
                <c:pt idx="225">
                  <c:v>266.86567500000024</c:v>
                </c:pt>
                <c:pt idx="226">
                  <c:v>281.99814900000024</c:v>
                </c:pt>
                <c:pt idx="227">
                  <c:v>294.10866128571456</c:v>
                </c:pt>
                <c:pt idx="228">
                  <c:v>304.53065228571381</c:v>
                </c:pt>
                <c:pt idx="229">
                  <c:v>331.00681557142821</c:v>
                </c:pt>
                <c:pt idx="230">
                  <c:v>364.17284700000096</c:v>
                </c:pt>
                <c:pt idx="231">
                  <c:v>394.57756100000029</c:v>
                </c:pt>
                <c:pt idx="232">
                  <c:v>424.78584714285739</c:v>
                </c:pt>
                <c:pt idx="233">
                  <c:v>456.0216005714276</c:v>
                </c:pt>
                <c:pt idx="234">
                  <c:v>476.52938914285755</c:v>
                </c:pt>
                <c:pt idx="235">
                  <c:v>496.68965242857143</c:v>
                </c:pt>
                <c:pt idx="236">
                  <c:v>508.26376628571256</c:v>
                </c:pt>
                <c:pt idx="237">
                  <c:v>530.44496642857143</c:v>
                </c:pt>
                <c:pt idx="238">
                  <c:v>556.83802585714352</c:v>
                </c:pt>
                <c:pt idx="239">
                  <c:v>577.45158328571438</c:v>
                </c:pt>
                <c:pt idx="240">
                  <c:v>600.03319342857162</c:v>
                </c:pt>
                <c:pt idx="241">
                  <c:v>628.79471542857232</c:v>
                </c:pt>
                <c:pt idx="242">
                  <c:v>651.96938528571468</c:v>
                </c:pt>
                <c:pt idx="243">
                  <c:v>674.97407014285841</c:v>
                </c:pt>
                <c:pt idx="244">
                  <c:v>676.97234242857144</c:v>
                </c:pt>
                <c:pt idx="245">
                  <c:v>660.12490499999899</c:v>
                </c:pt>
                <c:pt idx="246">
                  <c:v>648.66033714285936</c:v>
                </c:pt>
                <c:pt idx="247">
                  <c:v>639.95708699999727</c:v>
                </c:pt>
                <c:pt idx="248">
                  <c:v>628.88537428571567</c:v>
                </c:pt>
                <c:pt idx="249">
                  <c:v>625.49699957142934</c:v>
                </c:pt>
                <c:pt idx="250">
                  <c:v>601.69149485714138</c:v>
                </c:pt>
                <c:pt idx="251">
                  <c:v>581.52745428571347</c:v>
                </c:pt>
                <c:pt idx="252">
                  <c:v>586.40792271428859</c:v>
                </c:pt>
                <c:pt idx="253">
                  <c:v>580.41310599999838</c:v>
                </c:pt>
                <c:pt idx="254">
                  <c:v>575.28332557142699</c:v>
                </c:pt>
                <c:pt idx="255">
                  <c:v>560.18107114285726</c:v>
                </c:pt>
                <c:pt idx="256">
                  <c:v>538.2189632857137</c:v>
                </c:pt>
                <c:pt idx="257">
                  <c:v>589.52054357142902</c:v>
                </c:pt>
                <c:pt idx="258">
                  <c:v>572.42001685714263</c:v>
                </c:pt>
                <c:pt idx="259">
                  <c:v>544.9012765714308</c:v>
                </c:pt>
                <c:pt idx="260">
                  <c:v>525.40962242856972</c:v>
                </c:pt>
                <c:pt idx="261">
                  <c:v>491.276563142854</c:v>
                </c:pt>
                <c:pt idx="262">
                  <c:v>467.19908200000123</c:v>
                </c:pt>
                <c:pt idx="263">
                  <c:v>432.19720871428422</c:v>
                </c:pt>
                <c:pt idx="264">
                  <c:v>342.97378457143191</c:v>
                </c:pt>
                <c:pt idx="265">
                  <c:v>337.18295014286036</c:v>
                </c:pt>
                <c:pt idx="266">
                  <c:v>330.28154471428411</c:v>
                </c:pt>
                <c:pt idx="267">
                  <c:v>314.91486871428629</c:v>
                </c:pt>
                <c:pt idx="268">
                  <c:v>304.52687485713818</c:v>
                </c:pt>
                <c:pt idx="269">
                  <c:v>295.81606971428687</c:v>
                </c:pt>
                <c:pt idx="270">
                  <c:v>290.84871985714403</c:v>
                </c:pt>
                <c:pt idx="271">
                  <c:v>287.81542557142734</c:v>
                </c:pt>
                <c:pt idx="272">
                  <c:v>281.55618714285652</c:v>
                </c:pt>
                <c:pt idx="273">
                  <c:v>277.3518827142891</c:v>
                </c:pt>
                <c:pt idx="274">
                  <c:v>276.85703642857175</c:v>
                </c:pt>
                <c:pt idx="275">
                  <c:v>273.35156057142945</c:v>
                </c:pt>
                <c:pt idx="276">
                  <c:v>272.59607014285416</c:v>
                </c:pt>
                <c:pt idx="277">
                  <c:v>274.39036014286307</c:v>
                </c:pt>
                <c:pt idx="278">
                  <c:v>268.96593857142057</c:v>
                </c:pt>
                <c:pt idx="279">
                  <c:v>270.0576221428621</c:v>
                </c:pt>
                <c:pt idx="280">
                  <c:v>263.26954042857164</c:v>
                </c:pt>
                <c:pt idx="281">
                  <c:v>255.35577771428345</c:v>
                </c:pt>
                <c:pt idx="282">
                  <c:v>254.40008228571079</c:v>
                </c:pt>
                <c:pt idx="283">
                  <c:v>252.94198571428043</c:v>
                </c:pt>
                <c:pt idx="284">
                  <c:v>251.94851571429373</c:v>
                </c:pt>
                <c:pt idx="285">
                  <c:v>253.1497455714327</c:v>
                </c:pt>
                <c:pt idx="286">
                  <c:v>252.78333285713799</c:v>
                </c:pt>
                <c:pt idx="287">
                  <c:v>257.17273228571707</c:v>
                </c:pt>
                <c:pt idx="288">
                  <c:v>249.88602671428654</c:v>
                </c:pt>
                <c:pt idx="289">
                  <c:v>225.83121042856712</c:v>
                </c:pt>
                <c:pt idx="290">
                  <c:v>207.89586671429262</c:v>
                </c:pt>
                <c:pt idx="291">
                  <c:v>202.52432942856669</c:v>
                </c:pt>
                <c:pt idx="292">
                  <c:v>204.15618885713977</c:v>
                </c:pt>
                <c:pt idx="293">
                  <c:v>205.75027371428789</c:v>
                </c:pt>
                <c:pt idx="294">
                  <c:v>207.06860457143395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126-4CAB-87BB-E1686B965C5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logistic!$B$2:$B$320</c:f>
              <c:strCache>
                <c:ptCount val="29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</c:strCache>
            </c:strRef>
          </c:xVal>
          <c:yVal>
            <c:numRef>
              <c:f>logistic!$N$2:$N$320</c:f>
              <c:numCache>
                <c:formatCode>General</c:formatCode>
                <c:ptCount val="319"/>
                <c:pt idx="0">
                  <c:v>0</c:v>
                </c:pt>
                <c:pt idx="1">
                  <c:v>0.2382554834746726</c:v>
                </c:pt>
                <c:pt idx="2">
                  <c:v>0.23827371680141704</c:v>
                </c:pt>
                <c:pt idx="3">
                  <c:v>0.23829315443247681</c:v>
                </c:pt>
                <c:pt idx="4">
                  <c:v>0.23831387591164921</c:v>
                </c:pt>
                <c:pt idx="5">
                  <c:v>0.23833596603655982</c:v>
                </c:pt>
                <c:pt idx="6">
                  <c:v>0.2383595152056745</c:v>
                </c:pt>
                <c:pt idx="7">
                  <c:v>0.23838461978823108</c:v>
                </c:pt>
                <c:pt idx="8">
                  <c:v>0.2384113825186045</c:v>
                </c:pt>
                <c:pt idx="9">
                  <c:v>0.23843991291671968</c:v>
                </c:pt>
                <c:pt idx="10">
                  <c:v>0.23847032773623192</c:v>
                </c:pt>
                <c:pt idx="11">
                  <c:v>0.23850275144230917</c:v>
                </c:pt>
                <c:pt idx="12">
                  <c:v>0.23853731672097123</c:v>
                </c:pt>
                <c:pt idx="13">
                  <c:v>0.23857416502207004</c:v>
                </c:pt>
                <c:pt idx="14">
                  <c:v>0.2386134471381334</c:v>
                </c:pt>
                <c:pt idx="15">
                  <c:v>0.23865532382143997</c:v>
                </c:pt>
                <c:pt idx="16">
                  <c:v>0.23869996644185165</c:v>
                </c:pt>
                <c:pt idx="17">
                  <c:v>0.23874755768809447</c:v>
                </c:pt>
                <c:pt idx="18">
                  <c:v>0.2387982923153579</c:v>
                </c:pt>
                <c:pt idx="19">
                  <c:v>0.23885237794227199</c:v>
                </c:pt>
                <c:pt idx="20">
                  <c:v>0.23891003590052326</c:v>
                </c:pt>
                <c:pt idx="21">
                  <c:v>0.23897150214058593</c:v>
                </c:pt>
                <c:pt idx="22">
                  <c:v>0.23903702819727521</c:v>
                </c:pt>
                <c:pt idx="23">
                  <c:v>0.23910688221907284</c:v>
                </c:pt>
                <c:pt idx="24">
                  <c:v>0.23918135006543767</c:v>
                </c:pt>
                <c:pt idx="25">
                  <c:v>0.23926073647659071</c:v>
                </c:pt>
                <c:pt idx="26">
                  <c:v>0.23934536632056155</c:v>
                </c:pt>
                <c:pt idx="27">
                  <c:v>0.23943558592259889</c:v>
                </c:pt>
                <c:pt idx="28">
                  <c:v>0.23953176448238483</c:v>
                </c:pt>
                <c:pt idx="29">
                  <c:v>0.23963429558485197</c:v>
                </c:pt>
                <c:pt idx="30">
                  <c:v>0.239743598810785</c:v>
                </c:pt>
                <c:pt idx="31">
                  <c:v>0.23986012145379729</c:v>
                </c:pt>
                <c:pt idx="32">
                  <c:v>0.23998434035070756</c:v>
                </c:pt>
                <c:pt idx="33">
                  <c:v>0.24011676383280606</c:v>
                </c:pt>
                <c:pt idx="34">
                  <c:v>0.24025793380599397</c:v>
                </c:pt>
                <c:pt idx="35">
                  <c:v>0.24040842796830716</c:v>
                </c:pt>
                <c:pt idx="36">
                  <c:v>0.24056886217389759</c:v>
                </c:pt>
                <c:pt idx="37">
                  <c:v>0.24073989295314413</c:v>
                </c:pt>
                <c:pt idx="38">
                  <c:v>0.24092222019920401</c:v>
                </c:pt>
                <c:pt idx="39">
                  <c:v>0.24111659003199648</c:v>
                </c:pt>
                <c:pt idx="40">
                  <c:v>0.24132379785133629</c:v>
                </c:pt>
                <c:pt idx="41">
                  <c:v>0.24154469159170786</c:v>
                </c:pt>
                <c:pt idx="42">
                  <c:v>0.24178017519199652</c:v>
                </c:pt>
                <c:pt idx="43">
                  <c:v>0.24203121229437155</c:v>
                </c:pt>
                <c:pt idx="44">
                  <c:v>0.24229883018745338</c:v>
                </c:pt>
                <c:pt idx="45">
                  <c:v>0.2425841240098966</c:v>
                </c:pt>
                <c:pt idx="46">
                  <c:v>0.24288826123158488</c:v>
                </c:pt>
                <c:pt idx="47">
                  <c:v>0.24321248643076954</c:v>
                </c:pt>
                <c:pt idx="48">
                  <c:v>0.24355812638669355</c:v>
                </c:pt>
                <c:pt idx="49">
                  <c:v>0.24392659550853313</c:v>
                </c:pt>
                <c:pt idx="50">
                  <c:v>0.24431940162286322</c:v>
                </c:pt>
                <c:pt idx="51">
                  <c:v>0.24473815214332059</c:v>
                </c:pt>
                <c:pt idx="52">
                  <c:v>0.24518456064769925</c:v>
                </c:pt>
                <c:pt idx="53">
                  <c:v>0.24566045388937952</c:v>
                </c:pt>
                <c:pt idx="54">
                  <c:v>0.24616777927176736</c:v>
                </c:pt>
                <c:pt idx="55">
                  <c:v>0.24670861281631268</c:v>
                </c:pt>
                <c:pt idx="56">
                  <c:v>0.24728516765669309</c:v>
                </c:pt>
                <c:pt idx="57">
                  <c:v>0.24789980309390042</c:v>
                </c:pt>
                <c:pt idx="58">
                  <c:v>0.24855503424925798</c:v>
                </c:pt>
                <c:pt idx="59">
                  <c:v>0.24925354235484157</c:v>
                </c:pt>
                <c:pt idx="60">
                  <c:v>0.24999818572337987</c:v>
                </c:pt>
                <c:pt idx="61">
                  <c:v>0.25079201144248714</c:v>
                </c:pt>
                <c:pt idx="62">
                  <c:v>0.25163826784103877</c:v>
                </c:pt>
                <c:pt idx="63">
                  <c:v>0.25254041777865432</c:v>
                </c:pt>
                <c:pt idx="64">
                  <c:v>0.25350215281261496</c:v>
                </c:pt>
                <c:pt idx="65">
                  <c:v>0.25452740830012277</c:v>
                </c:pt>
                <c:pt idx="66">
                  <c:v>0.25562037949763133</c:v>
                </c:pt>
                <c:pt idx="67">
                  <c:v>0.25678553872304338</c:v>
                </c:pt>
                <c:pt idx="68">
                  <c:v>0.25802765365091263</c:v>
                </c:pt>
                <c:pt idx="69">
                  <c:v>0.25935180681540754</c:v>
                </c:pt>
                <c:pt idx="70">
                  <c:v>0.26076341640072453</c:v>
                </c:pt>
                <c:pt idx="71">
                  <c:v>0.26226825840388757</c:v>
                </c:pt>
                <c:pt idx="72">
                  <c:v>0.26387249026046944</c:v>
                </c:pt>
                <c:pt idx="73">
                  <c:v>0.26558267602973451</c:v>
                </c:pt>
                <c:pt idx="74">
                  <c:v>0.2674058132420582</c:v>
                </c:pt>
                <c:pt idx="75">
                  <c:v>0.26934936151825351</c:v>
                </c:pt>
                <c:pt idx="76">
                  <c:v>0.27142127307765385</c:v>
                </c:pt>
                <c:pt idx="77">
                  <c:v>0.27363002525949331</c:v>
                </c:pt>
                <c:pt idx="78">
                  <c:v>0.275984655190323</c:v>
                </c:pt>
                <c:pt idx="79">
                  <c:v>0.27849479673893729</c:v>
                </c:pt>
                <c:pt idx="80">
                  <c:v>0.28117071990958986</c:v>
                </c:pt>
                <c:pt idx="81">
                  <c:v>0.28402337283419909</c:v>
                </c:pt>
                <c:pt idx="82">
                  <c:v>0.28706442653480368</c:v>
                </c:pt>
                <c:pt idx="83">
                  <c:v>0.29030632263879286</c:v>
                </c:pt>
                <c:pt idx="84">
                  <c:v>0.29376232424142401</c:v>
                </c:pt>
                <c:pt idx="85">
                  <c:v>0.29744657012292219</c:v>
                </c:pt>
                <c:pt idx="86">
                  <c:v>0.30137413254106393</c:v>
                </c:pt>
                <c:pt idx="87">
                  <c:v>0.305561078834652</c:v>
                </c:pt>
                <c:pt idx="88">
                  <c:v>0.31002453708872818</c:v>
                </c:pt>
                <c:pt idx="89">
                  <c:v>0.31478276612882877</c:v>
                </c:pt>
                <c:pt idx="90">
                  <c:v>0.31985523012910311</c:v>
                </c:pt>
                <c:pt idx="91">
                  <c:v>0.3252626781377817</c:v>
                </c:pt>
                <c:pt idx="92">
                  <c:v>0.33102722884335112</c:v>
                </c:pt>
                <c:pt idx="93">
                  <c:v>0.33717246092595787</c:v>
                </c:pt>
                <c:pt idx="94">
                  <c:v>0.34372350936109342</c:v>
                </c:pt>
                <c:pt idx="95">
                  <c:v>0.35070716806660807</c:v>
                </c:pt>
                <c:pt idx="96">
                  <c:v>0.35815199930964037</c:v>
                </c:pt>
                <c:pt idx="97">
                  <c:v>0.36608845031724385</c:v>
                </c:pt>
                <c:pt idx="98">
                  <c:v>0.37454897756342603</c:v>
                </c:pt>
                <c:pt idx="99">
                  <c:v>0.38356817923612679</c:v>
                </c:pt>
                <c:pt idx="100">
                  <c:v>0.39318293642043622</c:v>
                </c:pt>
                <c:pt idx="101">
                  <c:v>0.40343256356923884</c:v>
                </c:pt>
                <c:pt idx="102">
                  <c:v>0.41435896886957285</c:v>
                </c:pt>
                <c:pt idx="103">
                  <c:v>0.42600682515247856</c:v>
                </c:pt>
                <c:pt idx="104">
                  <c:v>0.43842375203609446</c:v>
                </c:pt>
                <c:pt idx="105">
                  <c:v>0.45166051003641544</c:v>
                </c:pt>
                <c:pt idx="106">
                  <c:v>0.46577120742760991</c:v>
                </c:pt>
                <c:pt idx="107">
                  <c:v>0.48081352068426464</c:v>
                </c:pt>
                <c:pt idx="108">
                  <c:v>0.49684892939158415</c:v>
                </c:pt>
                <c:pt idx="109">
                  <c:v>0.51394296656658001</c:v>
                </c:pt>
                <c:pt idx="110">
                  <c:v>0.53216548539387332</c:v>
                </c:pt>
                <c:pt idx="111">
                  <c:v>0.55159094344405968</c:v>
                </c:pt>
                <c:pt idx="112">
                  <c:v>0.57229870551093387</c:v>
                </c:pt>
                <c:pt idx="113">
                  <c:v>0.59437336627639881</c:v>
                </c:pt>
                <c:pt idx="114">
                  <c:v>0.61790509408889371</c:v>
                </c:pt>
                <c:pt idx="115">
                  <c:v>0.64298999722284345</c:v>
                </c:pt>
                <c:pt idx="116">
                  <c:v>0.66973051407329953</c:v>
                </c:pt>
                <c:pt idx="117">
                  <c:v>0.69823582883179491</c:v>
                </c:pt>
                <c:pt idx="118">
                  <c:v>0.72862231428682311</c:v>
                </c:pt>
                <c:pt idx="119">
                  <c:v>0.76101400349548276</c:v>
                </c:pt>
                <c:pt idx="120">
                  <c:v>0.79554309218209551</c:v>
                </c:pt>
                <c:pt idx="121">
                  <c:v>0.83235047383520111</c:v>
                </c:pt>
                <c:pt idx="122">
                  <c:v>0.8715863095966786</c:v>
                </c:pt>
                <c:pt idx="123">
                  <c:v>0.91341063516603183</c:v>
                </c:pt>
                <c:pt idx="124">
                  <c:v>0.95799400707956506</c:v>
                </c:pt>
                <c:pt idx="125">
                  <c:v>1.005518190868437</c:v>
                </c:pt>
                <c:pt idx="126">
                  <c:v>1.0561768937518865</c:v>
                </c:pt>
                <c:pt idx="127">
                  <c:v>1.1101765446824086</c:v>
                </c:pt>
                <c:pt idx="128">
                  <c:v>1.1677371247288466</c:v>
                </c:pt>
                <c:pt idx="129">
                  <c:v>1.2290930509613456</c:v>
                </c:pt>
                <c:pt idx="130">
                  <c:v>1.294494117189293</c:v>
                </c:pt>
                <c:pt idx="131">
                  <c:v>1.3642064950999775</c:v>
                </c:pt>
                <c:pt idx="132">
                  <c:v>1.4385137995519208</c:v>
                </c:pt>
                <c:pt idx="133">
                  <c:v>1.5177182219929393</c:v>
                </c:pt>
                <c:pt idx="134">
                  <c:v>1.6021417361989927</c:v>
                </c:pt>
                <c:pt idx="135">
                  <c:v>1.6921273807660717</c:v>
                </c:pt>
                <c:pt idx="136">
                  <c:v>1.7880406230334676</c:v>
                </c:pt>
                <c:pt idx="137">
                  <c:v>1.8902708093730618</c:v>
                </c:pt>
                <c:pt idx="138">
                  <c:v>1.9992327070452063</c:v>
                </c:pt>
                <c:pt idx="139">
                  <c:v>2.1153681430974309</c:v>
                </c:pt>
                <c:pt idx="140">
                  <c:v>2.2391477460667826</c:v>
                </c:pt>
                <c:pt idx="141">
                  <c:v>2.371072796539873</c:v>
                </c:pt>
                <c:pt idx="142">
                  <c:v>2.5116771929255028</c:v>
                </c:pt>
                <c:pt idx="143">
                  <c:v>2.6615295391023359</c:v>
                </c:pt>
                <c:pt idx="144">
                  <c:v>2.821235360916944</c:v>
                </c:pt>
                <c:pt idx="145">
                  <c:v>2.9914394588243205</c:v>
                </c:pt>
                <c:pt idx="146">
                  <c:v>3.172828404281316</c:v>
                </c:pt>
                <c:pt idx="147">
                  <c:v>3.3661331878214993</c:v>
                </c:pt>
                <c:pt idx="148">
                  <c:v>3.5721320270543089</c:v>
                </c:pt>
                <c:pt idx="149">
                  <c:v>3.7916533431391288</c:v>
                </c:pt>
                <c:pt idx="150">
                  <c:v>4.0255789145816827</c:v>
                </c:pt>
                <c:pt idx="151">
                  <c:v>4.2748472174815042</c:v>
                </c:pt>
                <c:pt idx="152">
                  <c:v>4.5404569616193111</c:v>
                </c:pt>
                <c:pt idx="153">
                  <c:v>4.8234708320059108</c:v>
                </c:pt>
                <c:pt idx="154">
                  <c:v>5.1250194457116685</c:v>
                </c:pt>
                <c:pt idx="155">
                  <c:v>5.4463055339496522</c:v>
                </c:pt>
                <c:pt idx="156">
                  <c:v>5.7886083594854076</c:v>
                </c:pt>
                <c:pt idx="157">
                  <c:v>6.1532883794814444</c:v>
                </c:pt>
                <c:pt idx="158">
                  <c:v>6.5417921638405607</c:v>
                </c:pt>
                <c:pt idx="159">
                  <c:v>6.9556575789750701</c:v>
                </c:pt>
                <c:pt idx="160">
                  <c:v>7.3965192466804854</c:v>
                </c:pt>
                <c:pt idx="161">
                  <c:v>7.8661142874137937</c:v>
                </c:pt>
                <c:pt idx="162">
                  <c:v>8.3662883567443558</c:v>
                </c:pt>
                <c:pt idx="163">
                  <c:v>8.8990019830360456</c:v>
                </c:pt>
                <c:pt idx="164">
                  <c:v>9.4663372135022641</c:v>
                </c:pt>
                <c:pt idx="165">
                  <c:v>10.070504574620363</c:v>
                </c:pt>
                <c:pt idx="166">
                  <c:v>10.713850351460934</c:v>
                </c:pt>
                <c:pt idx="167">
                  <c:v>11.398864188741587</c:v>
                </c:pt>
                <c:pt idx="168">
                  <c:v>12.128187014306805</c:v>
                </c:pt>
                <c:pt idx="169">
                  <c:v>12.90461928321696</c:v>
                </c:pt>
                <c:pt idx="170">
                  <c:v>13.731129537641817</c:v>
                </c:pt>
                <c:pt idx="171">
                  <c:v>14.610863274236834</c:v>
                </c:pt>
                <c:pt idx="172">
                  <c:v>15.547152106563873</c:v>
                </c:pt>
                <c:pt idx="173">
                  <c:v>16.543523205325972</c:v>
                </c:pt>
                <c:pt idx="174">
                  <c:v>17.603708993636822</c:v>
                </c:pt>
                <c:pt idx="175">
                  <c:v>18.731657068146816</c:v>
                </c:pt>
                <c:pt idx="176">
                  <c:v>19.931540309502918</c:v>
                </c:pt>
                <c:pt idx="177">
                  <c:v>21.207767137220973</c:v>
                </c:pt>
                <c:pt idx="178">
                  <c:v>22.564991854484422</c:v>
                </c:pt>
                <c:pt idx="179">
                  <c:v>24.008125017529153</c:v>
                </c:pt>
                <c:pt idx="180">
                  <c:v>25.542343752005344</c:v>
                </c:pt>
                <c:pt idx="181">
                  <c:v>27.17310192488565</c:v>
                </c:pt>
                <c:pt idx="182">
                  <c:v>28.9061400649814</c:v>
                </c:pt>
                <c:pt idx="183">
                  <c:v>30.747494907787836</c:v>
                </c:pt>
                <c:pt idx="184">
                  <c:v>32.703508421071639</c:v>
                </c:pt>
                <c:pt idx="185">
                  <c:v>34.780836146193849</c:v>
                </c:pt>
                <c:pt idx="186">
                  <c:v>36.986454666506951</c:v>
                </c:pt>
                <c:pt idx="187">
                  <c:v>39.327667988152164</c:v>
                </c:pt>
                <c:pt idx="188">
                  <c:v>41.812112590121671</c:v>
                </c:pt>
                <c:pt idx="189">
                  <c:v>44.447760869465405</c:v>
                </c:pt>
                <c:pt idx="190">
                  <c:v>47.242922673988687</c:v>
                </c:pt>
                <c:pt idx="191">
                  <c:v>50.206244578718106</c:v>
                </c:pt>
                <c:pt idx="192">
                  <c:v>53.346706523895179</c:v>
                </c:pt>
                <c:pt idx="193">
                  <c:v>56.673615391452309</c:v>
                </c:pt>
                <c:pt idx="194">
                  <c:v>60.196595054092541</c:v>
                </c:pt>
                <c:pt idx="195">
                  <c:v>63.925572386618953</c:v>
                </c:pt>
                <c:pt idx="196">
                  <c:v>67.870758683565057</c:v>
                </c:pt>
                <c:pt idx="197">
                  <c:v>72.042625881164724</c:v>
                </c:pt>
                <c:pt idx="198">
                  <c:v>76.451876936166613</c:v>
                </c:pt>
                <c:pt idx="199">
                  <c:v>81.109409670081064</c:v>
                </c:pt>
                <c:pt idx="200">
                  <c:v>86.026273346539753</c:v>
                </c:pt>
                <c:pt idx="201">
                  <c:v>91.213617213258203</c:v>
                </c:pt>
                <c:pt idx="202">
                  <c:v>96.682630210645584</c:v>
                </c:pt>
                <c:pt idx="203">
                  <c:v>102.44447102880743</c:v>
                </c:pt>
                <c:pt idx="204">
                  <c:v>108.51018768632467</c:v>
                </c:pt>
                <c:pt idx="205">
                  <c:v>114.89062581096417</c:v>
                </c:pt>
                <c:pt idx="206">
                  <c:v>121.59632482799829</c:v>
                </c:pt>
                <c:pt idx="207">
                  <c:v>128.63740131011113</c:v>
                </c:pt>
                <c:pt idx="208">
                  <c:v>136.02341881834482</c:v>
                </c:pt>
                <c:pt idx="209">
                  <c:v>143.76324367092317</c:v>
                </c:pt>
                <c:pt idx="210">
                  <c:v>151.86488622103499</c:v>
                </c:pt>
                <c:pt idx="211">
                  <c:v>160.33532741084079</c:v>
                </c:pt>
                <c:pt idx="212">
                  <c:v>169.18033060206315</c:v>
                </c:pt>
                <c:pt idx="213">
                  <c:v>178.40423896823631</c:v>
                </c:pt>
                <c:pt idx="214">
                  <c:v>188.00975907411052</c:v>
                </c:pt>
                <c:pt idx="215">
                  <c:v>197.99773166699325</c:v>
                </c:pt>
                <c:pt idx="216">
                  <c:v>208.36689116473909</c:v>
                </c:pt>
                <c:pt idx="217">
                  <c:v>219.1136158456292</c:v>
                </c:pt>
                <c:pt idx="218">
                  <c:v>230.23167132407158</c:v>
                </c:pt>
                <c:pt idx="219">
                  <c:v>241.7119505275395</c:v>
                </c:pt>
                <c:pt idx="220">
                  <c:v>253.54221406554745</c:v>
                </c:pt>
                <c:pt idx="221">
                  <c:v>265.70683558777114</c:v>
                </c:pt>
                <c:pt idx="222">
                  <c:v>278.18655744808029</c:v>
                </c:pt>
                <c:pt idx="223">
                  <c:v>290.95826270177281</c:v>
                </c:pt>
                <c:pt idx="224">
                  <c:v>303.99477013701323</c:v>
                </c:pt>
                <c:pt idx="225">
                  <c:v>317.26465964565057</c:v>
                </c:pt>
                <c:pt idx="226">
                  <c:v>330.7321357358158</c:v>
                </c:pt>
                <c:pt idx="227">
                  <c:v>344.35693733766925</c:v>
                </c:pt>
                <c:pt idx="228">
                  <c:v>358.09430221049831</c:v>
                </c:pt>
                <c:pt idx="229">
                  <c:v>371.89499417931756</c:v>
                </c:pt>
                <c:pt idx="230">
                  <c:v>385.70540106897386</c:v>
                </c:pt>
                <c:pt idx="231">
                  <c:v>399.46771052454056</c:v>
                </c:pt>
                <c:pt idx="232">
                  <c:v>413.12016987709836</c:v>
                </c:pt>
                <c:pt idx="233">
                  <c:v>426.59743481337694</c:v>
                </c:pt>
                <c:pt idx="234">
                  <c:v>439.83100983036826</c:v>
                </c:pt>
                <c:pt idx="235">
                  <c:v>452.74978131395625</c:v>
                </c:pt>
                <c:pt idx="236">
                  <c:v>465.28064160671624</c:v>
                </c:pt>
                <c:pt idx="237">
                  <c:v>477.3491996798785</c:v>
                </c:pt>
                <c:pt idx="238">
                  <c:v>488.88057107704816</c:v>
                </c:pt>
                <c:pt idx="239">
                  <c:v>499.80023675426889</c:v>
                </c:pt>
                <c:pt idx="240">
                  <c:v>510.03495742401276</c:v>
                </c:pt>
                <c:pt idx="241">
                  <c:v>519.51372715673142</c:v>
                </c:pt>
                <c:pt idx="242">
                  <c:v>528.16874744870597</c:v>
                </c:pt>
                <c:pt idx="243">
                  <c:v>535.93640087605229</c:v>
                </c:pt>
                <c:pt idx="244">
                  <c:v>542.75820196038342</c:v>
                </c:pt>
                <c:pt idx="245">
                  <c:v>548.58170209215109</c:v>
                </c:pt>
                <c:pt idx="246">
                  <c:v>553.36132538542586</c:v>
                </c:pt>
                <c:pt idx="247">
                  <c:v>557.05911322875636</c:v>
                </c:pt>
                <c:pt idx="248">
                  <c:v>559.64535706342122</c:v>
                </c:pt>
                <c:pt idx="249">
                  <c:v>561.09910152839905</c:v>
                </c:pt>
                <c:pt idx="250">
                  <c:v>561.40850347838909</c:v>
                </c:pt>
                <c:pt idx="251">
                  <c:v>560.57103637983619</c:v>
                </c:pt>
                <c:pt idx="252">
                  <c:v>558.59353405421678</c:v>
                </c:pt>
                <c:pt idx="253">
                  <c:v>555.49207247274626</c:v>
                </c:pt>
                <c:pt idx="254">
                  <c:v>551.29169309999725</c:v>
                </c:pt>
                <c:pt idx="255">
                  <c:v>546.02597591978167</c:v>
                </c:pt>
                <c:pt idx="256">
                  <c:v>539.73647454914919</c:v>
                </c:pt>
                <c:pt idx="257">
                  <c:v>532.47202957246384</c:v>
                </c:pt>
                <c:pt idx="258">
                  <c:v>524.28797925808351</c:v>
                </c:pt>
                <c:pt idx="259">
                  <c:v>515.24528904793317</c:v>
                </c:pt>
                <c:pt idx="260">
                  <c:v>505.40962257485307</c:v>
                </c:pt>
                <c:pt idx="261">
                  <c:v>494.85037745152204</c:v>
                </c:pt>
                <c:pt idx="262">
                  <c:v>483.63970872128806</c:v>
                </c:pt>
                <c:pt idx="263">
                  <c:v>471.85156173904608</c:v>
                </c:pt>
                <c:pt idx="264">
                  <c:v>459.56073446576812</c:v>
                </c:pt>
                <c:pt idx="265">
                  <c:v>446.84198684339208</c:v>
                </c:pt>
                <c:pt idx="266">
                  <c:v>433.76921221109751</c:v>
                </c:pt>
                <c:pt idx="267">
                  <c:v>420.41468277715751</c:v>
                </c:pt>
                <c:pt idx="268">
                  <c:v>406.84837811536232</c:v>
                </c:pt>
                <c:pt idx="269">
                  <c:v>393.13740264205677</c:v>
                </c:pt>
                <c:pt idx="270">
                  <c:v>379.34549516200997</c:v>
                </c:pt>
                <c:pt idx="271">
                  <c:v>365.53263094004149</c:v>
                </c:pt>
                <c:pt idx="272">
                  <c:v>351.75471442881656</c:v>
                </c:pt>
                <c:pt idx="273">
                  <c:v>338.06335880640029</c:v>
                </c:pt>
                <c:pt idx="274">
                  <c:v>324.50574687301423</c:v>
                </c:pt>
                <c:pt idx="275">
                  <c:v>311.12456662839401</c:v>
                </c:pt>
                <c:pt idx="276">
                  <c:v>297.95801398620188</c:v>
                </c:pt>
                <c:pt idx="277">
                  <c:v>285.03985455415727</c:v>
                </c:pt>
                <c:pt idx="278">
                  <c:v>272.39953618261057</c:v>
                </c:pt>
                <c:pt idx="279">
                  <c:v>260.06234401888258</c:v>
                </c:pt>
                <c:pt idx="280">
                  <c:v>248.0495900555924</c:v>
                </c:pt>
                <c:pt idx="281">
                  <c:v>236.37882958379876</c:v>
                </c:pt>
                <c:pt idx="282">
                  <c:v>225.06409751319293</c:v>
                </c:pt>
                <c:pt idx="283">
                  <c:v>214.11615816216843</c:v>
                </c:pt>
                <c:pt idx="284">
                  <c:v>203.54276281502959</c:v>
                </c:pt>
                <c:pt idx="285">
                  <c:v>193.34891006145043</c:v>
                </c:pt>
                <c:pt idx="286">
                  <c:v>183.53710464930234</c:v>
                </c:pt>
                <c:pt idx="287">
                  <c:v>174.10761127591601</c:v>
                </c:pt>
                <c:pt idx="288">
                  <c:v>165.05870039936013</c:v>
                </c:pt>
                <c:pt idx="289">
                  <c:v>156.38688375935956</c:v>
                </c:pt>
                <c:pt idx="290">
                  <c:v>148.08713784984764</c:v>
                </c:pt>
                <c:pt idx="291">
                  <c:v>140.1531140779056</c:v>
                </c:pt>
                <c:pt idx="292">
                  <c:v>132.5773347757158</c:v>
                </c:pt>
                <c:pt idx="293">
                  <c:v>125.35137460400931</c:v>
                </c:pt>
                <c:pt idx="294">
                  <c:v>118.46602719978779</c:v>
                </c:pt>
                <c:pt idx="296">
                  <c:v>561.40850347838909</c:v>
                </c:pt>
                <c:pt idx="297">
                  <c:v>374.27233565225936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126-4CAB-87BB-E1686B965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50928"/>
        <c:axId val="628911968"/>
      </c:scatterChart>
      <c:valAx>
        <c:axId val="4928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1968"/>
        <c:crosses val="autoZero"/>
        <c:crossBetween val="midCat"/>
      </c:valAx>
      <c:valAx>
        <c:axId val="6289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09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0.40796485714285735</c:v>
                </c:pt>
                <c:pt idx="4">
                  <c:v>1.0161345714285717</c:v>
                </c:pt>
                <c:pt idx="5">
                  <c:v>1.8320642857142859</c:v>
                </c:pt>
                <c:pt idx="6">
                  <c:v>2.6631038571428571</c:v>
                </c:pt>
                <c:pt idx="7">
                  <c:v>3.8190042857142865</c:v>
                </c:pt>
                <c:pt idx="8">
                  <c:v>5.1675548571428571</c:v>
                </c:pt>
                <c:pt idx="9">
                  <c:v>6.8031917142857141</c:v>
                </c:pt>
                <c:pt idx="10">
                  <c:v>8.7485795714285715</c:v>
                </c:pt>
                <c:pt idx="11">
                  <c:v>10.90928242857143</c:v>
                </c:pt>
                <c:pt idx="12">
                  <c:v>13.413733285714287</c:v>
                </c:pt>
                <c:pt idx="13">
                  <c:v>16.435695142857142</c:v>
                </c:pt>
                <c:pt idx="14">
                  <c:v>19.706968857142854</c:v>
                </c:pt>
                <c:pt idx="15">
                  <c:v>23.348432857142857</c:v>
                </c:pt>
                <c:pt idx="16">
                  <c:v>27.511185285714284</c:v>
                </c:pt>
                <c:pt idx="17">
                  <c:v>32.149896857142863</c:v>
                </c:pt>
                <c:pt idx="18">
                  <c:v>37.083249571428581</c:v>
                </c:pt>
                <c:pt idx="19">
                  <c:v>42.409457285714282</c:v>
                </c:pt>
                <c:pt idx="20">
                  <c:v>48.086968142857145</c:v>
                </c:pt>
                <c:pt idx="21">
                  <c:v>54.60307342857142</c:v>
                </c:pt>
                <c:pt idx="22">
                  <c:v>62.135313428571422</c:v>
                </c:pt>
                <c:pt idx="23">
                  <c:v>69.648666142857138</c:v>
                </c:pt>
                <c:pt idx="24">
                  <c:v>78.110159285714275</c:v>
                </c:pt>
                <c:pt idx="25">
                  <c:v>87.01739185714284</c:v>
                </c:pt>
                <c:pt idx="26">
                  <c:v>96.600788428571434</c:v>
                </c:pt>
                <c:pt idx="27">
                  <c:v>106.61481457142857</c:v>
                </c:pt>
                <c:pt idx="28">
                  <c:v>116.54573671428571</c:v>
                </c:pt>
                <c:pt idx="29">
                  <c:v>126.26134399999999</c:v>
                </c:pt>
                <c:pt idx="30">
                  <c:v>136.57001142857143</c:v>
                </c:pt>
                <c:pt idx="31">
                  <c:v>146.28561885714285</c:v>
                </c:pt>
                <c:pt idx="32">
                  <c:v>155.80857614285711</c:v>
                </c:pt>
                <c:pt idx="33">
                  <c:v>164.70069900000001</c:v>
                </c:pt>
                <c:pt idx="34">
                  <c:v>173.67970314285714</c:v>
                </c:pt>
                <c:pt idx="35">
                  <c:v>182.53027399999999</c:v>
                </c:pt>
                <c:pt idx="36">
                  <c:v>191.68681857142857</c:v>
                </c:pt>
                <c:pt idx="37">
                  <c:v>200.69981985714284</c:v>
                </c:pt>
                <c:pt idx="38">
                  <c:v>210.57030285714282</c:v>
                </c:pt>
                <c:pt idx="39">
                  <c:v>220.61454871428569</c:v>
                </c:pt>
                <c:pt idx="40">
                  <c:v>230.63990714285711</c:v>
                </c:pt>
                <c:pt idx="41">
                  <c:v>240.41217628571428</c:v>
                </c:pt>
                <c:pt idx="42">
                  <c:v>250.20711014285718</c:v>
                </c:pt>
                <c:pt idx="43">
                  <c:v>259.69984785714291</c:v>
                </c:pt>
                <c:pt idx="44">
                  <c:v>269.26057971428571</c:v>
                </c:pt>
                <c:pt idx="45">
                  <c:v>278.0620435714286</c:v>
                </c:pt>
                <c:pt idx="46">
                  <c:v>286.78418100000005</c:v>
                </c:pt>
                <c:pt idx="47">
                  <c:v>295.70652342857142</c:v>
                </c:pt>
                <c:pt idx="48">
                  <c:v>305.04060814285714</c:v>
                </c:pt>
                <c:pt idx="49">
                  <c:v>313.9780604285715</c:v>
                </c:pt>
                <c:pt idx="50">
                  <c:v>322.33756242857152</c:v>
                </c:pt>
                <c:pt idx="51">
                  <c:v>330.27776728571433</c:v>
                </c:pt>
                <c:pt idx="52">
                  <c:v>338.1197584285714</c:v>
                </c:pt>
                <c:pt idx="53">
                  <c:v>346.06751814285712</c:v>
                </c:pt>
                <c:pt idx="54">
                  <c:v>354.42702014285709</c:v>
                </c:pt>
                <c:pt idx="55">
                  <c:v>362.35967014285717</c:v>
                </c:pt>
                <c:pt idx="56">
                  <c:v>370.55674171428575</c:v>
                </c:pt>
                <c:pt idx="57">
                  <c:v>379.09756142857145</c:v>
                </c:pt>
                <c:pt idx="58">
                  <c:v>387.69504285714288</c:v>
                </c:pt>
                <c:pt idx="59">
                  <c:v>396.39451557142854</c:v>
                </c:pt>
                <c:pt idx="60">
                  <c:v>405.15820485714289</c:v>
                </c:pt>
                <c:pt idx="61">
                  <c:v>414.5640611428571</c:v>
                </c:pt>
                <c:pt idx="62">
                  <c:v>423.87170371428573</c:v>
                </c:pt>
                <c:pt idx="63">
                  <c:v>433.5722012857143</c:v>
                </c:pt>
                <c:pt idx="64">
                  <c:v>443.58244999999999</c:v>
                </c:pt>
                <c:pt idx="65">
                  <c:v>453.42649085714282</c:v>
                </c:pt>
                <c:pt idx="66">
                  <c:v>462.99477757142847</c:v>
                </c:pt>
                <c:pt idx="67">
                  <c:v>472.66127814285704</c:v>
                </c:pt>
                <c:pt idx="68">
                  <c:v>481.52695885714286</c:v>
                </c:pt>
                <c:pt idx="69">
                  <c:v>491.10280042857147</c:v>
                </c:pt>
                <c:pt idx="70">
                  <c:v>500.65219985714282</c:v>
                </c:pt>
                <c:pt idx="71">
                  <c:v>510.48490828571437</c:v>
                </c:pt>
                <c:pt idx="72">
                  <c:v>520.58581571428579</c:v>
                </c:pt>
                <c:pt idx="73">
                  <c:v>531.15134985714292</c:v>
                </c:pt>
                <c:pt idx="74">
                  <c:v>541.52423400000009</c:v>
                </c:pt>
                <c:pt idx="75">
                  <c:v>552.1237652857144</c:v>
                </c:pt>
                <c:pt idx="76">
                  <c:v>562.45132000000012</c:v>
                </c:pt>
                <c:pt idx="77">
                  <c:v>572.58244714285729</c:v>
                </c:pt>
                <c:pt idx="78">
                  <c:v>582.16206614285716</c:v>
                </c:pt>
                <c:pt idx="79">
                  <c:v>592.13454042857143</c:v>
                </c:pt>
                <c:pt idx="80">
                  <c:v>601.42707314285713</c:v>
                </c:pt>
                <c:pt idx="81">
                  <c:v>610.99913728571437</c:v>
                </c:pt>
                <c:pt idx="82">
                  <c:v>619.7666041428572</c:v>
                </c:pt>
                <c:pt idx="83">
                  <c:v>628.12988357142865</c:v>
                </c:pt>
                <c:pt idx="84">
                  <c:v>636.52716014285727</c:v>
                </c:pt>
                <c:pt idx="85">
                  <c:v>645.04531514285713</c:v>
                </c:pt>
                <c:pt idx="86">
                  <c:v>654.16786242857142</c:v>
                </c:pt>
                <c:pt idx="87">
                  <c:v>664.6502927142858</c:v>
                </c:pt>
                <c:pt idx="88">
                  <c:v>675.96376242857139</c:v>
                </c:pt>
                <c:pt idx="89">
                  <c:v>687.91939900000011</c:v>
                </c:pt>
                <c:pt idx="90">
                  <c:v>699.8372611428573</c:v>
                </c:pt>
                <c:pt idx="91">
                  <c:v>711.74756842857153</c:v>
                </c:pt>
                <c:pt idx="92">
                  <c:v>723.71075999999994</c:v>
                </c:pt>
                <c:pt idx="93">
                  <c:v>735.16021799999999</c:v>
                </c:pt>
                <c:pt idx="94">
                  <c:v>745.85418557142862</c:v>
                </c:pt>
                <c:pt idx="95">
                  <c:v>755.78133042857155</c:v>
                </c:pt>
                <c:pt idx="96">
                  <c:v>765.73491728571446</c:v>
                </c:pt>
                <c:pt idx="97">
                  <c:v>776.53465342857157</c:v>
                </c:pt>
                <c:pt idx="98">
                  <c:v>787.16440428571434</c:v>
                </c:pt>
                <c:pt idx="99">
                  <c:v>797.51084628571425</c:v>
                </c:pt>
                <c:pt idx="100">
                  <c:v>807.3435547142858</c:v>
                </c:pt>
                <c:pt idx="101">
                  <c:v>816.93450614285723</c:v>
                </c:pt>
                <c:pt idx="102">
                  <c:v>826.14771228571431</c:v>
                </c:pt>
                <c:pt idx="103">
                  <c:v>834.95673114285717</c:v>
                </c:pt>
                <c:pt idx="104">
                  <c:v>842.96493014285716</c:v>
                </c:pt>
                <c:pt idx="105">
                  <c:v>850.91268985714294</c:v>
                </c:pt>
                <c:pt idx="106">
                  <c:v>858.76601328571439</c:v>
                </c:pt>
                <c:pt idx="107">
                  <c:v>866.67599857142852</c:v>
                </c:pt>
                <c:pt idx="108">
                  <c:v>874.14024442857146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09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2.9914452378828497E-13</c:v>
                </c:pt>
                <c:pt idx="3">
                  <c:v>4.4645696007909882E-8</c:v>
                </c:pt>
                <c:pt idx="4">
                  <c:v>1.3852098424996398E-5</c:v>
                </c:pt>
                <c:pt idx="5">
                  <c:v>4.7837345441627271E-4</c:v>
                </c:pt>
                <c:pt idx="6">
                  <c:v>5.6561784031166004E-3</c:v>
                </c:pt>
                <c:pt idx="7">
                  <c:v>3.590691512036337E-2</c:v>
                </c:pt>
                <c:pt idx="8">
                  <c:v>0.15243877478862747</c:v>
                </c:pt>
                <c:pt idx="9">
                  <c:v>0.48939078273033609</c:v>
                </c:pt>
                <c:pt idx="10">
                  <c:v>1.281302436168448</c:v>
                </c:pt>
                <c:pt idx="11">
                  <c:v>2.8747749039092874</c:v>
                </c:pt>
                <c:pt idx="12">
                  <c:v>5.7193875334522408</c:v>
                </c:pt>
                <c:pt idx="13">
                  <c:v>10.339916666592748</c:v>
                </c:pt>
                <c:pt idx="14">
                  <c:v>17.29644337419565</c:v>
                </c:pt>
                <c:pt idx="15">
                  <c:v>27.140328588667678</c:v>
                </c:pt>
                <c:pt idx="16">
                  <c:v>40.373061669945301</c:v>
                </c:pt>
                <c:pt idx="17">
                  <c:v>57.412833641832769</c:v>
                </c:pt>
                <c:pt idx="18">
                  <c:v>78.571318298612837</c:v>
                </c:pt>
                <c:pt idx="19">
                  <c:v>104.04113881123018</c:v>
                </c:pt>
                <c:pt idx="20">
                  <c:v>133.89308476432268</c:v>
                </c:pt>
                <c:pt idx="21">
                  <c:v>168.08132981900408</c:v>
                </c:pt>
                <c:pt idx="22">
                  <c:v>206.45457521843093</c:v>
                </c:pt>
                <c:pt idx="23">
                  <c:v>248.77106548802917</c:v>
                </c:pt>
                <c:pt idx="24">
                  <c:v>294.71565472473196</c:v>
                </c:pt>
                <c:pt idx="25">
                  <c:v>343.91743716688092</c:v>
                </c:pt>
                <c:pt idx="26">
                  <c:v>395.96681830909307</c:v>
                </c:pt>
                <c:pt idx="27">
                  <c:v>450.43124493019059</c:v>
                </c:pt>
                <c:pt idx="28">
                  <c:v>506.86910825869336</c:v>
                </c:pt>
                <c:pt idx="29">
                  <c:v>564.84157379064675</c:v>
                </c:pt>
                <c:pt idx="30">
                  <c:v>623.92227358266621</c:v>
                </c:pt>
                <c:pt idx="31">
                  <c:v>683.70492741374801</c:v>
                </c:pt>
                <c:pt idx="32">
                  <c:v>743.80904597182985</c:v>
                </c:pt>
                <c:pt idx="33">
                  <c:v>803.88392085790417</c:v>
                </c:pt>
                <c:pt idx="34">
                  <c:v>863.61113100208718</c:v>
                </c:pt>
                <c:pt idx="35">
                  <c:v>922.70580035446426</c:v>
                </c:pt>
                <c:pt idx="36">
                  <c:v>980.91683352606162</c:v>
                </c:pt>
                <c:pt idx="37">
                  <c:v>1038.0263392470931</c:v>
                </c:pt>
                <c:pt idx="38">
                  <c:v>1093.8484297772229</c:v>
                </c:pt>
                <c:pt idx="39">
                  <c:v>1148.2275604634094</c:v>
                </c:pt>
                <c:pt idx="40">
                  <c:v>1201.0365494089078</c:v>
                </c:pt>
                <c:pt idx="41">
                  <c:v>1252.1743939711105</c:v>
                </c:pt>
                <c:pt idx="42">
                  <c:v>1301.5639793396351</c:v>
                </c:pt>
                <c:pt idx="43">
                  <c:v>1349.1497551938364</c:v>
                </c:pt>
                <c:pt idx="44">
                  <c:v>1394.8954395783612</c:v>
                </c:pt>
                <c:pt idx="45">
                  <c:v>1438.7817946679529</c:v>
                </c:pt>
                <c:pt idx="46">
                  <c:v>1480.8045069050856</c:v>
                </c:pt>
                <c:pt idx="47">
                  <c:v>1520.9721939038029</c:v>
                </c:pt>
                <c:pt idx="48">
                  <c:v>1559.3045523018891</c:v>
                </c:pt>
                <c:pt idx="49">
                  <c:v>1595.8306541798247</c:v>
                </c:pt>
                <c:pt idx="50">
                  <c:v>1630.5873945199739</c:v>
                </c:pt>
                <c:pt idx="51">
                  <c:v>1663.6180882366848</c:v>
                </c:pt>
                <c:pt idx="52">
                  <c:v>1694.9712123691374</c:v>
                </c:pt>
                <c:pt idx="53">
                  <c:v>1724.6992869165558</c:v>
                </c:pt>
                <c:pt idx="54">
                  <c:v>1752.8578863543498</c:v>
                </c:pt>
                <c:pt idx="55">
                  <c:v>1779.5047729657649</c:v>
                </c:pt>
                <c:pt idx="56">
                  <c:v>1804.699142642655</c:v>
                </c:pt>
                <c:pt idx="57">
                  <c:v>1828.5009736552911</c:v>
                </c:pt>
                <c:pt idx="58">
                  <c:v>1850.9704689852492</c:v>
                </c:pt>
                <c:pt idx="59">
                  <c:v>1872.1675830922409</c:v>
                </c:pt>
                <c:pt idx="60">
                  <c:v>1892.1516243924505</c:v>
                </c:pt>
                <c:pt idx="61">
                  <c:v>1910.9809252202574</c:v>
                </c:pt>
                <c:pt idx="62">
                  <c:v>1928.7125715937032</c:v>
                </c:pt>
                <c:pt idx="63">
                  <c:v>1945.4021856807024</c:v>
                </c:pt>
                <c:pt idx="64">
                  <c:v>1961.1037544478386</c:v>
                </c:pt>
                <c:pt idx="65">
                  <c:v>1975.8694985516988</c:v>
                </c:pt>
                <c:pt idx="66">
                  <c:v>1989.7497760931569</c:v>
                </c:pt>
                <c:pt idx="67">
                  <c:v>2002.7930163901581</c:v>
                </c:pt>
                <c:pt idx="68">
                  <c:v>2015.0456794292554</c:v>
                </c:pt>
                <c:pt idx="69">
                  <c:v>2026.5522371273166</c:v>
                </c:pt>
                <c:pt idx="70">
                  <c:v>2037.3551729708918</c:v>
                </c:pt>
                <c:pt idx="71">
                  <c:v>2047.4949970013333</c:v>
                </c:pt>
                <c:pt idx="72">
                  <c:v>2057.0102734794027</c:v>
                </c:pt>
                <c:pt idx="73">
                  <c:v>2065.937658894889</c:v>
                </c:pt>
                <c:pt idx="74">
                  <c:v>2074.3119482862994</c:v>
                </c:pt>
                <c:pt idx="75">
                  <c:v>2082.1661281048091</c:v>
                </c:pt>
                <c:pt idx="76">
                  <c:v>2089.5314340974069</c:v>
                </c:pt>
                <c:pt idx="77">
                  <c:v>2096.4374128986706</c:v>
                </c:pt>
                <c:pt idx="78">
                  <c:v>2102.9119862109692</c:v>
                </c:pt>
                <c:pt idx="79">
                  <c:v>2108.981516621202</c:v>
                </c:pt>
                <c:pt idx="80">
                  <c:v>2114.6708742504907</c:v>
                </c:pt>
                <c:pt idx="81">
                  <c:v>2120.0035035634264</c:v>
                </c:pt>
                <c:pt idx="82">
                  <c:v>2125.0014897773858</c:v>
                </c:pt>
                <c:pt idx="83">
                  <c:v>2129.6856244117103</c:v>
                </c:pt>
                <c:pt idx="84">
                  <c:v>2134.0754696027966</c:v>
                </c:pt>
                <c:pt idx="85">
                  <c:v>2138.189420885773</c:v>
                </c:pt>
                <c:pt idx="86">
                  <c:v>2142.044768207752</c:v>
                </c:pt>
                <c:pt idx="87">
                  <c:v>2145.6577549928693</c:v>
                </c:pt>
                <c:pt idx="88">
                  <c:v>2149.0436351264707</c:v>
                </c:pt>
                <c:pt idx="89">
                  <c:v>2152.2167277659146</c:v>
                </c:pt>
                <c:pt idx="90">
                  <c:v>2155.1904699193533</c:v>
                </c:pt>
                <c:pt idx="91">
                  <c:v>2157.977466762331</c:v>
                </c:pt>
                <c:pt idx="92">
                  <c:v>2160.5895396857973</c:v>
                </c:pt>
                <c:pt idx="93">
                  <c:v>2163.0377720887741</c:v>
                </c:pt>
                <c:pt idx="94">
                  <c:v>2165.3325529450117</c:v>
                </c:pt>
                <c:pt idx="95">
                  <c:v>2167.4836181859746</c:v>
                </c:pt>
                <c:pt idx="96">
                  <c:v>2169.5000899528854</c:v>
                </c:pt>
                <c:pt idx="97">
                  <c:v>2171.3905137786373</c:v>
                </c:pt>
                <c:pt idx="98">
                  <c:v>2173.1628937665655</c:v>
                </c:pt>
                <c:pt idx="99">
                  <c:v>2174.8247258375768</c:v>
                </c:pt>
                <c:pt idx="100">
                  <c:v>2176.3830291202567</c:v>
                </c:pt>
                <c:pt idx="101">
                  <c:v>2177.844375560519</c:v>
                </c:pt>
                <c:pt idx="102">
                  <c:v>2179.2149178283344</c:v>
                </c:pt>
                <c:pt idx="103">
                  <c:v>2180.5004155992037</c:v>
                </c:pt>
                <c:pt idx="104">
                  <c:v>2181.7062602875385</c:v>
                </c:pt>
                <c:pt idx="105">
                  <c:v>2182.8374983080171</c:v>
                </c:pt>
                <c:pt idx="106">
                  <c:v>2183.8988529394883</c:v>
                </c:pt>
                <c:pt idx="107">
                  <c:v>2184.894744864117</c:v>
                </c:pt>
                <c:pt idx="108">
                  <c:v>2185.8293114523385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4712"/>
        <c:axId val="628911184"/>
      </c:scatterChart>
      <c:valAx>
        <c:axId val="62891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1184"/>
        <c:crosses val="autoZero"/>
        <c:crossBetween val="midCat"/>
      </c:valAx>
      <c:valAx>
        <c:axId val="6289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0.237979429</c:v>
                </c:pt>
                <c:pt idx="1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LogNormal!$A$2:$A$194</c:f>
              <c:strCache>
                <c:ptCount val="109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</c:strCache>
            </c:strRef>
          </c:cat>
          <c: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3.7774571428571657E-2</c:v>
                </c:pt>
                <c:pt idx="4">
                  <c:v>0.23797942857142862</c:v>
                </c:pt>
                <c:pt idx="5">
                  <c:v>0.44573942857142856</c:v>
                </c:pt>
                <c:pt idx="6">
                  <c:v>0.46084928571428552</c:v>
                </c:pt>
                <c:pt idx="7">
                  <c:v>0.78571014285714369</c:v>
                </c:pt>
                <c:pt idx="8">
                  <c:v>0.97836028571428491</c:v>
                </c:pt>
                <c:pt idx="9">
                  <c:v>1.2654465714285714</c:v>
                </c:pt>
                <c:pt idx="10">
                  <c:v>1.5751975714285718</c:v>
                </c:pt>
                <c:pt idx="11">
                  <c:v>1.790512571428573</c:v>
                </c:pt>
                <c:pt idx="12">
                  <c:v>2.134260571428571</c:v>
                </c:pt>
                <c:pt idx="13">
                  <c:v>2.6517715714285699</c:v>
                </c:pt>
                <c:pt idx="14">
                  <c:v>2.9010834285714266</c:v>
                </c:pt>
                <c:pt idx="15">
                  <c:v>3.2712737142857171</c:v>
                </c:pt>
                <c:pt idx="16">
                  <c:v>3.792562142857141</c:v>
                </c:pt>
                <c:pt idx="17">
                  <c:v>4.2685212857142902</c:v>
                </c:pt>
                <c:pt idx="18">
                  <c:v>4.5631624285714318</c:v>
                </c:pt>
                <c:pt idx="19">
                  <c:v>4.956017428571422</c:v>
                </c:pt>
                <c:pt idx="20">
                  <c:v>5.3073205714285772</c:v>
                </c:pt>
                <c:pt idx="21">
                  <c:v>6.1459149999999889</c:v>
                </c:pt>
                <c:pt idx="22">
                  <c:v>7.1620497142857156</c:v>
                </c:pt>
                <c:pt idx="23">
                  <c:v>7.1431624285714301</c:v>
                </c:pt>
                <c:pt idx="24">
                  <c:v>8.0913028571428516</c:v>
                </c:pt>
                <c:pt idx="25">
                  <c:v>8.5370422857142803</c:v>
                </c:pt>
                <c:pt idx="26">
                  <c:v>9.2132062857143087</c:v>
                </c:pt>
                <c:pt idx="27">
                  <c:v>9.6438358571428484</c:v>
                </c:pt>
                <c:pt idx="28">
                  <c:v>9.5607318571428568</c:v>
                </c:pt>
                <c:pt idx="29">
                  <c:v>9.3454169999999994</c:v>
                </c:pt>
                <c:pt idx="30">
                  <c:v>9.9384771428571543</c:v>
                </c:pt>
                <c:pt idx="31">
                  <c:v>9.3454171428571318</c:v>
                </c:pt>
                <c:pt idx="32">
                  <c:v>9.1527669999999706</c:v>
                </c:pt>
                <c:pt idx="33">
                  <c:v>8.5219325714286231</c:v>
                </c:pt>
                <c:pt idx="34">
                  <c:v>8.6088138571428363</c:v>
                </c:pt>
                <c:pt idx="35">
                  <c:v>8.4803805714285705</c:v>
                </c:pt>
                <c:pt idx="36">
                  <c:v>8.7863542857142978</c:v>
                </c:pt>
                <c:pt idx="37">
                  <c:v>8.6428109999999823</c:v>
                </c:pt>
                <c:pt idx="38">
                  <c:v>9.5002927142856937</c:v>
                </c:pt>
                <c:pt idx="39">
                  <c:v>9.6740555714285836</c:v>
                </c:pt>
                <c:pt idx="40">
                  <c:v>9.6551681428571374</c:v>
                </c:pt>
                <c:pt idx="41">
                  <c:v>9.4020788571428842</c:v>
                </c:pt>
                <c:pt idx="42">
                  <c:v>9.4247435714286087</c:v>
                </c:pt>
                <c:pt idx="43">
                  <c:v>9.122547428571453</c:v>
                </c:pt>
                <c:pt idx="44">
                  <c:v>9.190541571428513</c:v>
                </c:pt>
                <c:pt idx="45">
                  <c:v>8.4312735714286067</c:v>
                </c:pt>
                <c:pt idx="46">
                  <c:v>8.3519471428571581</c:v>
                </c:pt>
                <c:pt idx="47">
                  <c:v>8.5521521428570839</c:v>
                </c:pt>
                <c:pt idx="48">
                  <c:v>8.9638944285714377</c:v>
                </c:pt>
                <c:pt idx="49">
                  <c:v>8.5672620000000723</c:v>
                </c:pt>
                <c:pt idx="50">
                  <c:v>7.9893117142857344</c:v>
                </c:pt>
                <c:pt idx="51">
                  <c:v>7.5700145714285307</c:v>
                </c:pt>
                <c:pt idx="52">
                  <c:v>7.4718008571427825</c:v>
                </c:pt>
                <c:pt idx="53">
                  <c:v>7.5775694285714374</c:v>
                </c:pt>
                <c:pt idx="54">
                  <c:v>7.9893117142856775</c:v>
                </c:pt>
                <c:pt idx="55">
                  <c:v>7.5624597142857946</c:v>
                </c:pt>
                <c:pt idx="56">
                  <c:v>7.8268812857142942</c:v>
                </c:pt>
                <c:pt idx="57">
                  <c:v>8.1706294285714183</c:v>
                </c:pt>
                <c:pt idx="58">
                  <c:v>8.2272911428571422</c:v>
                </c:pt>
                <c:pt idx="59">
                  <c:v>8.3292824285713767</c:v>
                </c:pt>
                <c:pt idx="60">
                  <c:v>8.3934990000000642</c:v>
                </c:pt>
                <c:pt idx="61">
                  <c:v>9.0356659999999227</c:v>
                </c:pt>
                <c:pt idx="62">
                  <c:v>8.937452285714345</c:v>
                </c:pt>
                <c:pt idx="63">
                  <c:v>9.3303072857142855</c:v>
                </c:pt>
                <c:pt idx="64">
                  <c:v>9.6400584285714093</c:v>
                </c:pt>
                <c:pt idx="65">
                  <c:v>9.4738505714285441</c:v>
                </c:pt>
                <c:pt idx="66">
                  <c:v>9.1980964285713629</c:v>
                </c:pt>
                <c:pt idx="67">
                  <c:v>9.2963102857142861</c:v>
                </c:pt>
                <c:pt idx="68">
                  <c:v>8.4954904285715305</c:v>
                </c:pt>
                <c:pt idx="69">
                  <c:v>9.2056512857143264</c:v>
                </c:pt>
                <c:pt idx="70">
                  <c:v>9.1792091428570632</c:v>
                </c:pt>
                <c:pt idx="71">
                  <c:v>9.4625181428572649</c:v>
                </c:pt>
                <c:pt idx="72">
                  <c:v>9.7307171428570758</c:v>
                </c:pt>
                <c:pt idx="73">
                  <c:v>10.195343857142847</c:v>
                </c:pt>
                <c:pt idx="74">
                  <c:v>10.002693857142889</c:v>
                </c:pt>
                <c:pt idx="75">
                  <c:v>10.229341000000021</c:v>
                </c:pt>
                <c:pt idx="76">
                  <c:v>9.9573644285714398</c:v>
                </c:pt>
                <c:pt idx="77">
                  <c:v>9.7609368571428821</c:v>
                </c:pt>
                <c:pt idx="78">
                  <c:v>9.2094287142855809</c:v>
                </c:pt>
                <c:pt idx="79">
                  <c:v>9.6022839999999849</c:v>
                </c:pt>
                <c:pt idx="80">
                  <c:v>8.9223424285714135</c:v>
                </c:pt>
                <c:pt idx="81">
                  <c:v>9.2018738571429584</c:v>
                </c:pt>
                <c:pt idx="82">
                  <c:v>8.3972765714285504</c:v>
                </c:pt>
                <c:pt idx="83">
                  <c:v>7.9930891428571593</c:v>
                </c:pt>
                <c:pt idx="84">
                  <c:v>8.0270862857143346</c:v>
                </c:pt>
                <c:pt idx="85">
                  <c:v>8.14796471428558</c:v>
                </c:pt>
                <c:pt idx="86">
                  <c:v>8.7523570000000053</c:v>
                </c:pt>
                <c:pt idx="87">
                  <c:v>10.112240000000087</c:v>
                </c:pt>
                <c:pt idx="88">
                  <c:v>10.943279428571303</c:v>
                </c:pt>
                <c:pt idx="89">
                  <c:v>11.585446285714442</c:v>
                </c:pt>
                <c:pt idx="90">
                  <c:v>11.547671857142904</c:v>
                </c:pt>
                <c:pt idx="91">
                  <c:v>11.54011699999994</c:v>
                </c:pt>
                <c:pt idx="92">
                  <c:v>11.593001285714125</c:v>
                </c:pt>
                <c:pt idx="93">
                  <c:v>11.079267714285765</c:v>
                </c:pt>
                <c:pt idx="94">
                  <c:v>10.323777285714344</c:v>
                </c:pt>
                <c:pt idx="95">
                  <c:v>9.5569545714286495</c:v>
                </c:pt>
                <c:pt idx="96">
                  <c:v>9.583396571428624</c:v>
                </c:pt>
                <c:pt idx="97">
                  <c:v>10.429545857142829</c:v>
                </c:pt>
                <c:pt idx="98">
                  <c:v>10.259560571428482</c:v>
                </c:pt>
                <c:pt idx="99">
                  <c:v>9.9762517142856257</c:v>
                </c:pt>
                <c:pt idx="100">
                  <c:v>9.4625181428572649</c:v>
                </c:pt>
                <c:pt idx="101">
                  <c:v>9.2207611428571443</c:v>
                </c:pt>
                <c:pt idx="102">
                  <c:v>8.8430158571427899</c:v>
                </c:pt>
                <c:pt idx="103">
                  <c:v>8.4388285714285747</c:v>
                </c:pt>
                <c:pt idx="104">
                  <c:v>7.6380087142857045</c:v>
                </c:pt>
                <c:pt idx="105">
                  <c:v>7.5775694285714943</c:v>
                </c:pt>
                <c:pt idx="106">
                  <c:v>7.483133142857171</c:v>
                </c:pt>
                <c:pt idx="107">
                  <c:v>7.5397949999998426</c:v>
                </c:pt>
                <c:pt idx="108">
                  <c:v>7.0940555714286555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913144"/>
        <c:axId val="628913536"/>
      </c:barChart>
      <c:scatterChart>
        <c:scatterStyle val="smoothMarker"/>
        <c:varyColors val="0"/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09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2.9914452378828497E-13</c:v>
                </c:pt>
                <c:pt idx="3">
                  <c:v>4.4645396863386097E-8</c:v>
                </c:pt>
                <c:pt idx="4">
                  <c:v>1.3807452728988487E-5</c:v>
                </c:pt>
                <c:pt idx="5">
                  <c:v>4.645213559912763E-4</c:v>
                </c:pt>
                <c:pt idx="6">
                  <c:v>5.1778049487003278E-3</c:v>
                </c:pt>
                <c:pt idx="7">
                  <c:v>3.0250736717246766E-2</c:v>
                </c:pt>
                <c:pt idx="8">
                  <c:v>0.1165318596682641</c:v>
                </c:pt>
                <c:pt idx="9">
                  <c:v>0.3369520079417086</c:v>
                </c:pt>
                <c:pt idx="10">
                  <c:v>0.79191165343811187</c:v>
                </c:pt>
                <c:pt idx="11">
                  <c:v>1.5934724677408394</c:v>
                </c:pt>
                <c:pt idx="12">
                  <c:v>2.8446126295429535</c:v>
                </c:pt>
                <c:pt idx="13">
                  <c:v>4.6205291331405069</c:v>
                </c:pt>
                <c:pt idx="14">
                  <c:v>6.9565267076029027</c:v>
                </c:pt>
                <c:pt idx="15">
                  <c:v>9.8438852144720261</c:v>
                </c:pt>
                <c:pt idx="16">
                  <c:v>13.232733081277619</c:v>
                </c:pt>
                <c:pt idx="17">
                  <c:v>17.039771971887468</c:v>
                </c:pt>
                <c:pt idx="18">
                  <c:v>21.158484656780065</c:v>
                </c:pt>
                <c:pt idx="19">
                  <c:v>25.46982051261735</c:v>
                </c:pt>
                <c:pt idx="20">
                  <c:v>29.851945953092507</c:v>
                </c:pt>
                <c:pt idx="21">
                  <c:v>34.188245054681396</c:v>
                </c:pt>
                <c:pt idx="22">
                  <c:v>38.373245399426857</c:v>
                </c:pt>
                <c:pt idx="23">
                  <c:v>42.316490269598241</c:v>
                </c:pt>
                <c:pt idx="24">
                  <c:v>45.944589236702811</c:v>
                </c:pt>
                <c:pt idx="25">
                  <c:v>49.201782442148954</c:v>
                </c:pt>
                <c:pt idx="26">
                  <c:v>52.049381142212134</c:v>
                </c:pt>
                <c:pt idx="27">
                  <c:v>54.464426621097488</c:v>
                </c:pt>
                <c:pt idx="28">
                  <c:v>56.437863328502786</c:v>
                </c:pt>
                <c:pt idx="29">
                  <c:v>57.972465531953368</c:v>
                </c:pt>
                <c:pt idx="30">
                  <c:v>59.080699792019502</c:v>
                </c:pt>
                <c:pt idx="31">
                  <c:v>59.782653831081817</c:v>
                </c:pt>
                <c:pt idx="32">
                  <c:v>60.104118558081787</c:v>
                </c:pt>
                <c:pt idx="33">
                  <c:v>60.07487488607434</c:v>
                </c:pt>
                <c:pt idx="34">
                  <c:v>59.727210144183019</c:v>
                </c:pt>
                <c:pt idx="35">
                  <c:v>59.09466935237711</c:v>
                </c:pt>
                <c:pt idx="36">
                  <c:v>58.211033171597315</c:v>
                </c:pt>
                <c:pt idx="37">
                  <c:v>57.109505721031503</c:v>
                </c:pt>
                <c:pt idx="38">
                  <c:v>55.822090530129721</c:v>
                </c:pt>
                <c:pt idx="39">
                  <c:v>54.3791306861864</c:v>
                </c:pt>
                <c:pt idx="40">
                  <c:v>52.80898894549847</c:v>
                </c:pt>
                <c:pt idx="41">
                  <c:v>51.137844562202567</c:v>
                </c:pt>
                <c:pt idx="42">
                  <c:v>49.389585368524692</c:v>
                </c:pt>
                <c:pt idx="43">
                  <c:v>47.58577585420133</c:v>
                </c:pt>
                <c:pt idx="44">
                  <c:v>45.745684384524829</c:v>
                </c:pt>
                <c:pt idx="45">
                  <c:v>43.886355089591632</c:v>
                </c:pt>
                <c:pt idx="46">
                  <c:v>42.022712237132843</c:v>
                </c:pt>
                <c:pt idx="47">
                  <c:v>40.167686998717265</c:v>
                </c:pt>
                <c:pt idx="48">
                  <c:v>38.332358398086228</c:v>
                </c:pt>
                <c:pt idx="49">
                  <c:v>36.526101877935631</c:v>
                </c:pt>
                <c:pt idx="50">
                  <c:v>34.756740340149157</c:v>
                </c:pt>
                <c:pt idx="51">
                  <c:v>33.030693716710793</c:v>
                </c:pt>
                <c:pt idx="52">
                  <c:v>31.353124132452542</c:v>
                </c:pt>
                <c:pt idx="53">
                  <c:v>29.72807454741843</c:v>
                </c:pt>
                <c:pt idx="54">
                  <c:v>28.158599437793995</c:v>
                </c:pt>
                <c:pt idx="55">
                  <c:v>26.64688661141507</c:v>
                </c:pt>
                <c:pt idx="56">
                  <c:v>25.194369676890105</c:v>
                </c:pt>
                <c:pt idx="57">
                  <c:v>23.80183101263605</c:v>
                </c:pt>
                <c:pt idx="58">
                  <c:v>22.469495329958189</c:v>
                </c:pt>
                <c:pt idx="59">
                  <c:v>21.197114106991577</c:v>
                </c:pt>
                <c:pt idx="60">
                  <c:v>19.984041300209519</c:v>
                </c:pt>
                <c:pt idx="61">
                  <c:v>18.829300827806897</c:v>
                </c:pt>
                <c:pt idx="62">
                  <c:v>17.73164637344582</c:v>
                </c:pt>
                <c:pt idx="63">
                  <c:v>16.689614086999178</c:v>
                </c:pt>
                <c:pt idx="64">
                  <c:v>15.701568767136258</c:v>
                </c:pt>
                <c:pt idx="65">
                  <c:v>14.765744103860238</c:v>
                </c:pt>
                <c:pt idx="66">
                  <c:v>13.880277541458183</c:v>
                </c:pt>
                <c:pt idx="67">
                  <c:v>13.043240297001185</c:v>
                </c:pt>
                <c:pt idx="68">
                  <c:v>12.252663039097254</c:v>
                </c:pt>
                <c:pt idx="69">
                  <c:v>11.5065576980613</c:v>
                </c:pt>
                <c:pt idx="70">
                  <c:v>10.802935843575069</c:v>
                </c:pt>
                <c:pt idx="71">
                  <c:v>10.139824030441458</c:v>
                </c:pt>
                <c:pt idx="72">
                  <c:v>9.5152764780693602</c:v>
                </c:pt>
                <c:pt idx="73">
                  <c:v>8.9273854154862544</c:v>
                </c:pt>
                <c:pt idx="74">
                  <c:v>8.3742893914105885</c:v>
                </c:pt>
                <c:pt idx="75">
                  <c:v>7.85417981850979</c:v>
                </c:pt>
                <c:pt idx="76">
                  <c:v>7.3653059925975608</c:v>
                </c:pt>
                <c:pt idx="77">
                  <c:v>6.9059788012636316</c:v>
                </c:pt>
                <c:pt idx="78">
                  <c:v>6.4745733122985731</c:v>
                </c:pt>
                <c:pt idx="79">
                  <c:v>6.0695304102329617</c:v>
                </c:pt>
                <c:pt idx="80">
                  <c:v>5.6893576292884607</c:v>
                </c:pt>
                <c:pt idx="81">
                  <c:v>5.3326293129356301</c:v>
                </c:pt>
                <c:pt idx="82">
                  <c:v>4.9979862139592459</c:v>
                </c:pt>
                <c:pt idx="83">
                  <c:v>4.684134634324292</c:v>
                </c:pt>
                <c:pt idx="84">
                  <c:v>4.3898451910864118</c:v>
                </c:pt>
                <c:pt idx="85">
                  <c:v>4.1139512829761387</c:v>
                </c:pt>
                <c:pt idx="86">
                  <c:v>3.8553473219789094</c:v>
                </c:pt>
                <c:pt idx="87">
                  <c:v>3.6129867851173199</c:v>
                </c:pt>
                <c:pt idx="88">
                  <c:v>3.3858801336014088</c:v>
                </c:pt>
                <c:pt idx="89">
                  <c:v>3.1730926394440191</c:v>
                </c:pt>
                <c:pt idx="90">
                  <c:v>2.9737421534385553</c:v>
                </c:pt>
                <c:pt idx="91">
                  <c:v>2.786996842977584</c:v>
                </c:pt>
                <c:pt idx="92">
                  <c:v>2.6120729234661617</c:v>
                </c:pt>
                <c:pt idx="93">
                  <c:v>2.4482324029770428</c:v>
                </c:pt>
                <c:pt idx="94">
                  <c:v>2.2947808562374363</c:v>
                </c:pt>
                <c:pt idx="95">
                  <c:v>2.151065240963121</c:v>
                </c:pt>
                <c:pt idx="96">
                  <c:v>2.0164717669109837</c:v>
                </c:pt>
                <c:pt idx="97">
                  <c:v>1.8904238257519506</c:v>
                </c:pt>
                <c:pt idx="98">
                  <c:v>1.7723799879283622</c:v>
                </c:pt>
                <c:pt idx="99">
                  <c:v>1.66183207101149</c:v>
                </c:pt>
                <c:pt idx="100">
                  <c:v>1.5583032826796179</c:v>
                </c:pt>
                <c:pt idx="101">
                  <c:v>1.4613464402624692</c:v>
                </c:pt>
                <c:pt idx="102">
                  <c:v>1.3705422678153227</c:v>
                </c:pt>
                <c:pt idx="103">
                  <c:v>1.2854977708695894</c:v>
                </c:pt>
                <c:pt idx="104">
                  <c:v>1.2058446883347911</c:v>
                </c:pt>
                <c:pt idx="105">
                  <c:v>1.1312380204787069</c:v>
                </c:pt>
                <c:pt idx="106">
                  <c:v>1.0613546314712787</c:v>
                </c:pt>
                <c:pt idx="107">
                  <c:v>0.99589192462855936</c:v>
                </c:pt>
                <c:pt idx="108">
                  <c:v>0.93456658822151917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3144"/>
        <c:axId val="628913536"/>
      </c:scatterChart>
      <c:catAx>
        <c:axId val="62891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3536"/>
        <c:crosses val="autoZero"/>
        <c:auto val="1"/>
        <c:lblAlgn val="ctr"/>
        <c:lblOffset val="100"/>
        <c:noMultiLvlLbl val="1"/>
      </c:catAx>
      <c:valAx>
        <c:axId val="6289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0.37019028571428569</c:v>
                </c:pt>
                <c:pt idx="3">
                  <c:v>0.77815514285714305</c:v>
                </c:pt>
                <c:pt idx="4">
                  <c:v>1.3863248571428572</c:v>
                </c:pt>
                <c:pt idx="5">
                  <c:v>2.2022545714285715</c:v>
                </c:pt>
                <c:pt idx="6">
                  <c:v>3.0332941428571427</c:v>
                </c:pt>
                <c:pt idx="7">
                  <c:v>4.1891945714285725</c:v>
                </c:pt>
                <c:pt idx="8">
                  <c:v>5.5377451428571431</c:v>
                </c:pt>
                <c:pt idx="9">
                  <c:v>7.1733820000000001</c:v>
                </c:pt>
                <c:pt idx="10">
                  <c:v>9.1187698571428566</c:v>
                </c:pt>
                <c:pt idx="11">
                  <c:v>11.279472714285715</c:v>
                </c:pt>
                <c:pt idx="12">
                  <c:v>13.783923571428572</c:v>
                </c:pt>
                <c:pt idx="13">
                  <c:v>16.805885428571429</c:v>
                </c:pt>
                <c:pt idx="14">
                  <c:v>20.077159142857141</c:v>
                </c:pt>
                <c:pt idx="15">
                  <c:v>23.718623142857144</c:v>
                </c:pt>
                <c:pt idx="16">
                  <c:v>27.88137557142857</c:v>
                </c:pt>
                <c:pt idx="17">
                  <c:v>32.520087142857143</c:v>
                </c:pt>
                <c:pt idx="18">
                  <c:v>37.453439857142861</c:v>
                </c:pt>
                <c:pt idx="19">
                  <c:v>42.779647571428569</c:v>
                </c:pt>
                <c:pt idx="20">
                  <c:v>48.457158428571432</c:v>
                </c:pt>
                <c:pt idx="21">
                  <c:v>54.973263714285707</c:v>
                </c:pt>
                <c:pt idx="22">
                  <c:v>62.505503714285709</c:v>
                </c:pt>
                <c:pt idx="23">
                  <c:v>70.018856428571425</c:v>
                </c:pt>
                <c:pt idx="24">
                  <c:v>78.480349571428562</c:v>
                </c:pt>
                <c:pt idx="25">
                  <c:v>87.387582142857127</c:v>
                </c:pt>
                <c:pt idx="26">
                  <c:v>96.970978714285721</c:v>
                </c:pt>
                <c:pt idx="27">
                  <c:v>106.98500485714285</c:v>
                </c:pt>
                <c:pt idx="28">
                  <c:v>116.915927</c:v>
                </c:pt>
                <c:pt idx="29">
                  <c:v>126.63153428571428</c:v>
                </c:pt>
                <c:pt idx="30">
                  <c:v>136.94020171428573</c:v>
                </c:pt>
                <c:pt idx="31">
                  <c:v>146.65580914285715</c:v>
                </c:pt>
                <c:pt idx="32">
                  <c:v>156.17876642857141</c:v>
                </c:pt>
                <c:pt idx="33">
                  <c:v>165.07088928571432</c:v>
                </c:pt>
                <c:pt idx="34">
                  <c:v>174.04989342857144</c:v>
                </c:pt>
                <c:pt idx="35">
                  <c:v>182.90046428571429</c:v>
                </c:pt>
                <c:pt idx="36">
                  <c:v>192.05700885714288</c:v>
                </c:pt>
                <c:pt idx="37">
                  <c:v>201.07001014285714</c:v>
                </c:pt>
                <c:pt idx="38">
                  <c:v>210.94049314285712</c:v>
                </c:pt>
                <c:pt idx="39">
                  <c:v>220.98473899999999</c:v>
                </c:pt>
                <c:pt idx="40">
                  <c:v>231.01009742857141</c:v>
                </c:pt>
                <c:pt idx="41">
                  <c:v>240.78236657142858</c:v>
                </c:pt>
                <c:pt idx="42">
                  <c:v>250.57730042857148</c:v>
                </c:pt>
                <c:pt idx="43">
                  <c:v>260.07003814285719</c:v>
                </c:pt>
                <c:pt idx="44">
                  <c:v>269.63076999999998</c:v>
                </c:pt>
                <c:pt idx="45">
                  <c:v>278.43223385714288</c:v>
                </c:pt>
                <c:pt idx="46">
                  <c:v>287.15437128571432</c:v>
                </c:pt>
                <c:pt idx="47">
                  <c:v>296.07671371428569</c:v>
                </c:pt>
                <c:pt idx="48">
                  <c:v>305.41079842857141</c:v>
                </c:pt>
                <c:pt idx="49">
                  <c:v>314.34825071428577</c:v>
                </c:pt>
                <c:pt idx="50">
                  <c:v>322.70775271428579</c:v>
                </c:pt>
                <c:pt idx="51">
                  <c:v>330.64795757142861</c:v>
                </c:pt>
                <c:pt idx="52">
                  <c:v>338.48994871428567</c:v>
                </c:pt>
                <c:pt idx="53">
                  <c:v>346.4377084285714</c:v>
                </c:pt>
                <c:pt idx="54">
                  <c:v>354.79721042857136</c:v>
                </c:pt>
                <c:pt idx="55">
                  <c:v>362.72986042857144</c:v>
                </c:pt>
                <c:pt idx="56">
                  <c:v>370.92693200000002</c:v>
                </c:pt>
                <c:pt idx="57">
                  <c:v>379.46775171428573</c:v>
                </c:pt>
                <c:pt idx="58">
                  <c:v>388.06523314285715</c:v>
                </c:pt>
                <c:pt idx="59">
                  <c:v>396.76470585714281</c:v>
                </c:pt>
                <c:pt idx="60">
                  <c:v>405.52839514285716</c:v>
                </c:pt>
                <c:pt idx="61">
                  <c:v>414.93425142857137</c:v>
                </c:pt>
                <c:pt idx="62">
                  <c:v>424.241894</c:v>
                </c:pt>
                <c:pt idx="63">
                  <c:v>433.94239157142857</c:v>
                </c:pt>
                <c:pt idx="64">
                  <c:v>443.95264028571427</c:v>
                </c:pt>
                <c:pt idx="65">
                  <c:v>453.7966811428571</c:v>
                </c:pt>
                <c:pt idx="66">
                  <c:v>463.36496785714274</c:v>
                </c:pt>
                <c:pt idx="67">
                  <c:v>473.03146842857132</c:v>
                </c:pt>
                <c:pt idx="68">
                  <c:v>481.89714914285713</c:v>
                </c:pt>
                <c:pt idx="69">
                  <c:v>491.47299071428574</c:v>
                </c:pt>
                <c:pt idx="70">
                  <c:v>501.02239014285709</c:v>
                </c:pt>
                <c:pt idx="71">
                  <c:v>510.85509857142864</c:v>
                </c:pt>
                <c:pt idx="72">
                  <c:v>520.956006</c:v>
                </c:pt>
                <c:pt idx="73">
                  <c:v>531.52154014285713</c:v>
                </c:pt>
                <c:pt idx="74">
                  <c:v>541.89442428571431</c:v>
                </c:pt>
                <c:pt idx="75">
                  <c:v>552.49395557142861</c:v>
                </c:pt>
                <c:pt idx="76">
                  <c:v>562.82151028571434</c:v>
                </c:pt>
                <c:pt idx="77">
                  <c:v>572.95263742857151</c:v>
                </c:pt>
                <c:pt idx="78">
                  <c:v>582.53225642857137</c:v>
                </c:pt>
                <c:pt idx="79">
                  <c:v>592.50473071428564</c:v>
                </c:pt>
                <c:pt idx="80">
                  <c:v>601.79726342857134</c:v>
                </c:pt>
                <c:pt idx="81">
                  <c:v>611.36932757142858</c:v>
                </c:pt>
                <c:pt idx="82">
                  <c:v>620.13679442857142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3.3066404803098086</c:v>
                </c:pt>
                <c:pt idx="4">
                  <c:v>5.5738929896874936</c:v>
                </c:pt>
                <c:pt idx="5">
                  <c:v>8.3591147409768158</c:v>
                </c:pt>
                <c:pt idx="6">
                  <c:v>11.758264575968479</c:v>
                </c:pt>
                <c:pt idx="7">
                  <c:v>15.879538517390518</c:v>
                </c:pt>
                <c:pt idx="8">
                  <c:v>20.843670287472655</c:v>
                </c:pt>
                <c:pt idx="9">
                  <c:v>26.783934509867052</c:v>
                </c:pt>
                <c:pt idx="10">
                  <c:v>33.845790683518558</c:v>
                </c:pt>
                <c:pt idx="11">
                  <c:v>42.186108828427585</c:v>
                </c:pt>
                <c:pt idx="12">
                  <c:v>51.971924028943178</c:v>
                </c:pt>
                <c:pt idx="13">
                  <c:v>63.37867726783557</c:v>
                </c:pt>
                <c:pt idx="14">
                  <c:v>76.587914098881242</c:v>
                </c:pt>
                <c:pt idx="15">
                  <c:v>91.78443076484777</c:v>
                </c:pt>
                <c:pt idx="16">
                  <c:v>109.15287898715344</c:v>
                </c:pt>
                <c:pt idx="17">
                  <c:v>128.87386520545633</c:v>
                </c:pt>
                <c:pt idx="18">
                  <c:v>151.11960661649607</c:v>
                </c:pt>
                <c:pt idx="19">
                  <c:v>176.04923377119272</c:v>
                </c:pt>
                <c:pt idx="20">
                  <c:v>203.80385633207743</c:v>
                </c:pt>
                <c:pt idx="21">
                  <c:v>234.50153330516889</c:v>
                </c:pt>
                <c:pt idx="22">
                  <c:v>268.23231000451699</c:v>
                </c:pt>
                <c:pt idx="23">
                  <c:v>305.05349957800513</c:v>
                </c:pt>
                <c:pt idx="24">
                  <c:v>344.98539565893395</c:v>
                </c:pt>
                <c:pt idx="25">
                  <c:v>388.00760341014899</c:v>
                </c:pt>
                <c:pt idx="26">
                  <c:v>434.05616806758695</c:v>
                </c:pt>
                <c:pt idx="27">
                  <c:v>483.02166270326666</c:v>
                </c:pt>
                <c:pt idx="28">
                  <c:v>534.74837047963774</c:v>
                </c:pt>
                <c:pt idx="29">
                  <c:v>589.03466188745801</c:v>
                </c:pt>
                <c:pt idx="30">
                  <c:v>645.63462563581209</c:v>
                </c:pt>
                <c:pt idx="31">
                  <c:v>704.26096479415128</c:v>
                </c:pt>
                <c:pt idx="32">
                  <c:v>764.58911969364794</c:v>
                </c:pt>
                <c:pt idx="33">
                  <c:v>826.26252849836567</c:v>
                </c:pt>
                <c:pt idx="34">
                  <c:v>888.89888792095405</c:v>
                </c:pt>
                <c:pt idx="35">
                  <c:v>952.09723292322792</c:v>
                </c:pt>
                <c:pt idx="36">
                  <c:v>1015.4456178495877</c:v>
                </c:pt>
                <c:pt idx="37">
                  <c:v>1078.5291543649823</c:v>
                </c:pt>
                <c:pt idx="38">
                  <c:v>1140.9381453727894</c:v>
                </c:pt>
                <c:pt idx="39">
                  <c:v>1202.2760497147865</c:v>
                </c:pt>
                <c:pt idx="40">
                  <c:v>1262.167020160939</c:v>
                </c:pt>
                <c:pt idx="41">
                  <c:v>1320.2627765308935</c:v>
                </c:pt>
                <c:pt idx="42">
                  <c:v>1376.2486056279538</c:v>
                </c:pt>
                <c:pt idx="43">
                  <c:v>1429.8483182920352</c:v>
                </c:pt>
                <c:pt idx="44">
                  <c:v>1480.8280390992707</c:v>
                </c:pt>
                <c:pt idx="45">
                  <c:v>1528.9987535394196</c:v>
                </c:pt>
                <c:pt idx="46">
                  <c:v>1574.2175882230604</c:v>
                </c:pt>
                <c:pt idx="47">
                  <c:v>1616.3878491673754</c:v>
                </c:pt>
                <c:pt idx="48">
                  <c:v>1655.4578890309006</c:v>
                </c:pt>
                <c:pt idx="49">
                  <c:v>1691.4189141987072</c:v>
                </c:pt>
                <c:pt idx="50">
                  <c:v>1724.3018751959098</c:v>
                </c:pt>
                <c:pt idx="51">
                  <c:v>1754.1736078930526</c:v>
                </c:pt>
                <c:pt idx="52">
                  <c:v>1781.1324077896688</c:v>
                </c:pt>
                <c:pt idx="53">
                  <c:v>1805.3032253083427</c:v>
                </c:pt>
                <c:pt idx="54">
                  <c:v>1826.8326670022236</c:v>
                </c:pt>
                <c:pt idx="55">
                  <c:v>1845.8839768155342</c:v>
                </c:pt>
                <c:pt idx="56">
                  <c:v>1862.6321543223075</c:v>
                </c:pt>
                <c:pt idx="57">
                  <c:v>1877.2593447160218</c:v>
                </c:pt>
                <c:pt idx="58">
                  <c:v>1889.950609857515</c:v>
                </c:pt>
                <c:pt idx="59">
                  <c:v>1900.8901625371129</c:v>
                </c:pt>
                <c:pt idx="60">
                  <c:v>1910.2581187974558</c:v>
                </c:pt>
                <c:pt idx="61">
                  <c:v>1918.2277970445716</c:v>
                </c:pt>
                <c:pt idx="62">
                  <c:v>1924.9635688560347</c:v>
                </c:pt>
                <c:pt idx="63">
                  <c:v>1930.6192457117763</c:v>
                </c:pt>
                <c:pt idx="64">
                  <c:v>1935.3369688732985</c:v>
                </c:pt>
                <c:pt idx="65">
                  <c:v>1939.2465565896816</c:v>
                </c:pt>
                <c:pt idx="66">
                  <c:v>1942.4652537290999</c:v>
                </c:pt>
                <c:pt idx="67">
                  <c:v>1945.0978236222518</c:v>
                </c:pt>
                <c:pt idx="68">
                  <c:v>1947.2369199896307</c:v>
                </c:pt>
                <c:pt idx="69">
                  <c:v>1948.9636778189699</c:v>
                </c:pt>
                <c:pt idx="70">
                  <c:v>1950.3484654034644</c:v>
                </c:pt>
                <c:pt idx="71">
                  <c:v>1951.4517448616546</c:v>
                </c:pt>
                <c:pt idx="72">
                  <c:v>1952.3249947663462</c:v>
                </c:pt>
                <c:pt idx="73">
                  <c:v>1953.0116554875726</c:v>
                </c:pt>
                <c:pt idx="74">
                  <c:v>1953.5480650452562</c:v>
                </c:pt>
                <c:pt idx="75">
                  <c:v>1953.9643602930885</c:v>
                </c:pt>
                <c:pt idx="76">
                  <c:v>1954.2853248245003</c:v>
                </c:pt>
                <c:pt idx="77">
                  <c:v>1954.531170897784</c:v>
                </c:pt>
                <c:pt idx="78">
                  <c:v>1954.7182477927079</c:v>
                </c:pt>
                <c:pt idx="79">
                  <c:v>1954.8596732766603</c:v>
                </c:pt>
                <c:pt idx="80">
                  <c:v>1954.9658882728515</c:v>
                </c:pt>
                <c:pt idx="81">
                  <c:v>1955.0451374288855</c:v>
                </c:pt>
                <c:pt idx="82">
                  <c:v>1955.1038801550455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6904"/>
        <c:axId val="251648080"/>
      </c:scatterChart>
      <c:valAx>
        <c:axId val="25164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080"/>
        <c:crosses val="autoZero"/>
        <c:crossBetween val="midCat"/>
      </c:valAx>
      <c:valAx>
        <c:axId val="2516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6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0.13221085714285719</c:v>
                </c:pt>
                <c:pt idx="3">
                  <c:v>0.16998542857142884</c:v>
                </c:pt>
                <c:pt idx="4">
                  <c:v>0.3701902857142858</c:v>
                </c:pt>
                <c:pt idx="5">
                  <c:v>0.57795028571428575</c:v>
                </c:pt>
                <c:pt idx="6">
                  <c:v>0.5930601428571427</c:v>
                </c:pt>
                <c:pt idx="7">
                  <c:v>0.91792100000000088</c:v>
                </c:pt>
                <c:pt idx="8">
                  <c:v>1.1105711428571421</c:v>
                </c:pt>
                <c:pt idx="9">
                  <c:v>1.3976574285714285</c:v>
                </c:pt>
                <c:pt idx="10">
                  <c:v>1.7074084285714288</c:v>
                </c:pt>
                <c:pt idx="11">
                  <c:v>1.9227234285714301</c:v>
                </c:pt>
                <c:pt idx="12">
                  <c:v>2.2664714285714282</c:v>
                </c:pt>
                <c:pt idx="13">
                  <c:v>2.7839824285714272</c:v>
                </c:pt>
                <c:pt idx="14">
                  <c:v>3.0332942857142839</c:v>
                </c:pt>
                <c:pt idx="15">
                  <c:v>3.4034845714285744</c:v>
                </c:pt>
                <c:pt idx="16">
                  <c:v>3.9247729999999983</c:v>
                </c:pt>
                <c:pt idx="17">
                  <c:v>4.400732142857148</c:v>
                </c:pt>
                <c:pt idx="18">
                  <c:v>4.6953732857142896</c:v>
                </c:pt>
                <c:pt idx="19">
                  <c:v>5.0882282857142798</c:v>
                </c:pt>
                <c:pt idx="20">
                  <c:v>5.4395314285714349</c:v>
                </c:pt>
                <c:pt idx="21">
                  <c:v>6.2781258571428467</c:v>
                </c:pt>
                <c:pt idx="22">
                  <c:v>7.2942605714285733</c:v>
                </c:pt>
                <c:pt idx="23">
                  <c:v>7.2753732857142879</c:v>
                </c:pt>
                <c:pt idx="24">
                  <c:v>8.2235137142857084</c:v>
                </c:pt>
                <c:pt idx="25">
                  <c:v>8.6692531428571371</c:v>
                </c:pt>
                <c:pt idx="26">
                  <c:v>9.3454171428571655</c:v>
                </c:pt>
                <c:pt idx="27">
                  <c:v>9.7760467142857053</c:v>
                </c:pt>
                <c:pt idx="28">
                  <c:v>9.6929427142857136</c:v>
                </c:pt>
                <c:pt idx="29">
                  <c:v>9.4776278571428563</c:v>
                </c:pt>
                <c:pt idx="30">
                  <c:v>10.070688000000011</c:v>
                </c:pt>
                <c:pt idx="31">
                  <c:v>9.4776279999999886</c:v>
                </c:pt>
                <c:pt idx="32">
                  <c:v>9.2849778571428274</c:v>
                </c:pt>
                <c:pt idx="33">
                  <c:v>8.65414342857148</c:v>
                </c:pt>
                <c:pt idx="34">
                  <c:v>8.7410247142856932</c:v>
                </c:pt>
                <c:pt idx="35">
                  <c:v>8.6125914285714273</c:v>
                </c:pt>
                <c:pt idx="36">
                  <c:v>8.9185651428571546</c:v>
                </c:pt>
                <c:pt idx="37">
                  <c:v>8.7750218571428391</c:v>
                </c:pt>
                <c:pt idx="38">
                  <c:v>9.6325035714285505</c:v>
                </c:pt>
                <c:pt idx="39">
                  <c:v>9.8062664285714405</c:v>
                </c:pt>
                <c:pt idx="40">
                  <c:v>9.7873789999999943</c:v>
                </c:pt>
                <c:pt idx="41">
                  <c:v>9.534289714285741</c:v>
                </c:pt>
                <c:pt idx="42">
                  <c:v>9.5569544285714656</c:v>
                </c:pt>
                <c:pt idx="43">
                  <c:v>9.2547582857143098</c:v>
                </c:pt>
                <c:pt idx="44">
                  <c:v>9.3227524285713699</c:v>
                </c:pt>
                <c:pt idx="45">
                  <c:v>8.5634844285714635</c:v>
                </c:pt>
                <c:pt idx="46">
                  <c:v>8.484158000000015</c:v>
                </c:pt>
                <c:pt idx="47">
                  <c:v>8.6843629999999408</c:v>
                </c:pt>
                <c:pt idx="48">
                  <c:v>9.0961052857142946</c:v>
                </c:pt>
                <c:pt idx="49">
                  <c:v>8.6994728571429292</c:v>
                </c:pt>
                <c:pt idx="50">
                  <c:v>8.1215225714285921</c:v>
                </c:pt>
                <c:pt idx="51">
                  <c:v>7.7022254285713885</c:v>
                </c:pt>
                <c:pt idx="52">
                  <c:v>7.6040117142856403</c:v>
                </c:pt>
                <c:pt idx="53">
                  <c:v>7.7097802857142952</c:v>
                </c:pt>
                <c:pt idx="54">
                  <c:v>8.1215225714285353</c:v>
                </c:pt>
                <c:pt idx="55">
                  <c:v>7.6946705714286523</c:v>
                </c:pt>
                <c:pt idx="56">
                  <c:v>7.9590921428571519</c:v>
                </c:pt>
                <c:pt idx="57">
                  <c:v>8.3028402857142751</c:v>
                </c:pt>
                <c:pt idx="58">
                  <c:v>8.3595019999999991</c:v>
                </c:pt>
                <c:pt idx="59">
                  <c:v>8.4614932857142335</c:v>
                </c:pt>
                <c:pt idx="60">
                  <c:v>8.5257098571429211</c:v>
                </c:pt>
                <c:pt idx="61">
                  <c:v>9.1678768571427796</c:v>
                </c:pt>
                <c:pt idx="62">
                  <c:v>9.0696631428572019</c:v>
                </c:pt>
                <c:pt idx="63">
                  <c:v>9.4625181428571423</c:v>
                </c:pt>
                <c:pt idx="64">
                  <c:v>9.7722692857142661</c:v>
                </c:pt>
                <c:pt idx="65">
                  <c:v>9.606061428571401</c:v>
                </c:pt>
                <c:pt idx="66">
                  <c:v>9.3303072857142197</c:v>
                </c:pt>
                <c:pt idx="67">
                  <c:v>9.4285211428571429</c:v>
                </c:pt>
                <c:pt idx="68">
                  <c:v>8.6277012857143873</c:v>
                </c:pt>
                <c:pt idx="69">
                  <c:v>9.3378621428571833</c:v>
                </c:pt>
                <c:pt idx="70">
                  <c:v>9.3114199999999201</c:v>
                </c:pt>
                <c:pt idx="71">
                  <c:v>9.5947290000001217</c:v>
                </c:pt>
                <c:pt idx="72">
                  <c:v>9.8629279999999326</c:v>
                </c:pt>
                <c:pt idx="73">
                  <c:v>10.327554714285704</c:v>
                </c:pt>
                <c:pt idx="74">
                  <c:v>10.134904714285746</c:v>
                </c:pt>
                <c:pt idx="75">
                  <c:v>10.361551857142878</c:v>
                </c:pt>
                <c:pt idx="76">
                  <c:v>10.089575285714297</c:v>
                </c:pt>
                <c:pt idx="77">
                  <c:v>9.8931477142857389</c:v>
                </c:pt>
                <c:pt idx="78">
                  <c:v>9.3416395714284377</c:v>
                </c:pt>
                <c:pt idx="79">
                  <c:v>9.7344948571428418</c:v>
                </c:pt>
                <c:pt idx="80">
                  <c:v>9.0545532857142703</c:v>
                </c:pt>
                <c:pt idx="81">
                  <c:v>9.3340847142858152</c:v>
                </c:pt>
                <c:pt idx="82">
                  <c:v>8.5294874285714073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1.8335410942396306</c:v>
                </c:pt>
                <c:pt idx="4">
                  <c:v>2.267252509377685</c:v>
                </c:pt>
                <c:pt idx="5">
                  <c:v>2.7852217512893227</c:v>
                </c:pt>
                <c:pt idx="6">
                  <c:v>3.3991498349916633</c:v>
                </c:pt>
                <c:pt idx="7">
                  <c:v>4.1212739414220385</c:v>
                </c:pt>
                <c:pt idx="8">
                  <c:v>4.9641317700821368</c:v>
                </c:pt>
                <c:pt idx="9">
                  <c:v>5.940264222394398</c:v>
                </c:pt>
                <c:pt idx="10">
                  <c:v>7.0618561736515044</c:v>
                </c:pt>
                <c:pt idx="11">
                  <c:v>8.3403181449090269</c:v>
                </c:pt>
                <c:pt idx="12">
                  <c:v>9.7858152005155912</c:v>
                </c:pt>
                <c:pt idx="13">
                  <c:v>11.406753238892396</c:v>
                </c:pt>
                <c:pt idx="14">
                  <c:v>13.209236831045677</c:v>
                </c:pt>
                <c:pt idx="15">
                  <c:v>15.196516665966522</c:v>
                </c:pt>
                <c:pt idx="16">
                  <c:v>17.36844822230567</c:v>
                </c:pt>
                <c:pt idx="17">
                  <c:v>19.720986218302887</c:v>
                </c:pt>
                <c:pt idx="18">
                  <c:v>22.245741411039738</c:v>
                </c:pt>
                <c:pt idx="19">
                  <c:v>24.92962715469665</c:v>
                </c:pt>
                <c:pt idx="20">
                  <c:v>27.754622560884716</c:v>
                </c:pt>
                <c:pt idx="21">
                  <c:v>30.697676973091468</c:v>
                </c:pt>
                <c:pt idx="22">
                  <c:v>33.73077669934812</c:v>
                </c:pt>
                <c:pt idx="23">
                  <c:v>36.821189573488113</c:v>
                </c:pt>
                <c:pt idx="24">
                  <c:v>39.931896080928837</c:v>
                </c:pt>
                <c:pt idx="25">
                  <c:v>43.022207751215014</c:v>
                </c:pt>
                <c:pt idx="26">
                  <c:v>46.048564657437957</c:v>
                </c:pt>
                <c:pt idx="27">
                  <c:v>48.965494635679725</c:v>
                </c:pt>
                <c:pt idx="28">
                  <c:v>51.726707776371128</c:v>
                </c:pt>
                <c:pt idx="29">
                  <c:v>54.286291407820229</c:v>
                </c:pt>
                <c:pt idx="30">
                  <c:v>56.599963748354092</c:v>
                </c:pt>
                <c:pt idx="31">
                  <c:v>58.626339158339235</c:v>
                </c:pt>
                <c:pt idx="32">
                  <c:v>60.328154899496674</c:v>
                </c:pt>
                <c:pt idx="33">
                  <c:v>61.673408804717752</c:v>
                </c:pt>
                <c:pt idx="34">
                  <c:v>62.636359422588349</c:v>
                </c:pt>
                <c:pt idx="35">
                  <c:v>63.198345002273861</c:v>
                </c:pt>
                <c:pt idx="36">
                  <c:v>63.348384926359806</c:v>
                </c:pt>
                <c:pt idx="37">
                  <c:v>63.083536515394556</c:v>
                </c:pt>
                <c:pt idx="38">
                  <c:v>62.408991007807145</c:v>
                </c:pt>
                <c:pt idx="39">
                  <c:v>61.337904341997152</c:v>
                </c:pt>
                <c:pt idx="40">
                  <c:v>59.890970446152565</c:v>
                </c:pt>
                <c:pt idx="41">
                  <c:v>58.095756369954302</c:v>
                </c:pt>
                <c:pt idx="42">
                  <c:v>55.985829097060417</c:v>
                </c:pt>
                <c:pt idx="43">
                  <c:v>53.599712664081352</c:v>
                </c:pt>
                <c:pt idx="44">
                  <c:v>50.979720807235545</c:v>
                </c:pt>
                <c:pt idx="45">
                  <c:v>48.170714440148942</c:v>
                </c:pt>
                <c:pt idx="46">
                  <c:v>45.218834683640701</c:v>
                </c:pt>
                <c:pt idx="47">
                  <c:v>42.170260944315054</c:v>
                </c:pt>
                <c:pt idx="48">
                  <c:v>39.07003986352511</c:v>
                </c:pt>
                <c:pt idx="49">
                  <c:v>35.961025167806696</c:v>
                </c:pt>
                <c:pt idx="50">
                  <c:v>32.882960997202595</c:v>
                </c:pt>
                <c:pt idx="51">
                  <c:v>29.871732697142658</c:v>
                </c:pt>
                <c:pt idx="52">
                  <c:v>26.958799896616284</c:v>
                </c:pt>
                <c:pt idx="53">
                  <c:v>24.170817518673939</c:v>
                </c:pt>
                <c:pt idx="54">
                  <c:v>21.52944169388088</c:v>
                </c:pt>
                <c:pt idx="55">
                  <c:v>19.051309813310606</c:v>
                </c:pt>
                <c:pt idx="56">
                  <c:v>16.748177506773303</c:v>
                </c:pt>
                <c:pt idx="57">
                  <c:v>14.627190393714361</c:v>
                </c:pt>
                <c:pt idx="58">
                  <c:v>12.691265141493163</c:v>
                </c:pt>
                <c:pt idx="59">
                  <c:v>10.939552679597876</c:v>
                </c:pt>
                <c:pt idx="60">
                  <c:v>9.3679562603430124</c:v>
                </c:pt>
                <c:pt idx="61">
                  <c:v>7.9696782471158043</c:v>
                </c:pt>
                <c:pt idx="62">
                  <c:v>6.7357718114631515</c:v>
                </c:pt>
                <c:pt idx="63">
                  <c:v>5.6556768557417119</c:v>
                </c:pt>
                <c:pt idx="64">
                  <c:v>4.7177231615221142</c:v>
                </c:pt>
                <c:pt idx="65">
                  <c:v>3.9095877163830934</c:v>
                </c:pt>
                <c:pt idx="66">
                  <c:v>3.2186971394183641</c:v>
                </c:pt>
                <c:pt idx="67">
                  <c:v>2.6325698931519605</c:v>
                </c:pt>
                <c:pt idx="68">
                  <c:v>2.1390963673788548</c:v>
                </c:pt>
                <c:pt idx="69">
                  <c:v>1.7267578293392905</c:v>
                </c:pt>
                <c:pt idx="70">
                  <c:v>1.3847875844943713</c:v>
                </c:pt>
                <c:pt idx="71">
                  <c:v>1.1032794581902508</c:v>
                </c:pt>
                <c:pt idx="72">
                  <c:v>0.87324990469168084</c:v>
                </c:pt>
                <c:pt idx="73">
                  <c:v>0.68666072122632704</c:v>
                </c:pt>
                <c:pt idx="74">
                  <c:v>0.53640955768352327</c:v>
                </c:pt>
                <c:pt idx="75">
                  <c:v>0.41629524783223454</c:v>
                </c:pt>
                <c:pt idx="76">
                  <c:v>0.32096453141176501</c:v>
                </c:pt>
                <c:pt idx="77">
                  <c:v>0.24584607328366054</c:v>
                </c:pt>
                <c:pt idx="78">
                  <c:v>0.1870768949237975</c:v>
                </c:pt>
                <c:pt idx="79">
                  <c:v>0.14142548395249327</c:v>
                </c:pt>
                <c:pt idx="80">
                  <c:v>0.10621499619128323</c:v>
                </c:pt>
                <c:pt idx="81">
                  <c:v>7.9249156033927542E-2</c:v>
                </c:pt>
                <c:pt idx="82">
                  <c:v>5.8742726159951568E-2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9648"/>
        <c:axId val="251648864"/>
      </c:scatterChart>
      <c:valAx>
        <c:axId val="2516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864"/>
        <c:crosses val="autoZero"/>
        <c:crossBetween val="midCat"/>
      </c:valAx>
      <c:valAx>
        <c:axId val="2516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</c:strCache>
            </c:strRef>
          </c:xVal>
          <c:yVal>
            <c:numRef>
              <c:f>Cauchy!$D$2:$D$199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0.37019028571428569</c:v>
                </c:pt>
                <c:pt idx="3">
                  <c:v>0.77815514285714305</c:v>
                </c:pt>
                <c:pt idx="4">
                  <c:v>1.3863248571428572</c:v>
                </c:pt>
                <c:pt idx="5">
                  <c:v>2.2022545714285715</c:v>
                </c:pt>
                <c:pt idx="6">
                  <c:v>3.0332941428571427</c:v>
                </c:pt>
                <c:pt idx="7">
                  <c:v>4.1891945714285725</c:v>
                </c:pt>
                <c:pt idx="8">
                  <c:v>5.5377451428571431</c:v>
                </c:pt>
                <c:pt idx="9">
                  <c:v>7.1733820000000001</c:v>
                </c:pt>
                <c:pt idx="10">
                  <c:v>9.1187698571428566</c:v>
                </c:pt>
                <c:pt idx="11">
                  <c:v>11.279472714285715</c:v>
                </c:pt>
                <c:pt idx="12">
                  <c:v>13.783923571428572</c:v>
                </c:pt>
                <c:pt idx="13">
                  <c:v>16.805885428571429</c:v>
                </c:pt>
                <c:pt idx="14">
                  <c:v>20.077159142857141</c:v>
                </c:pt>
                <c:pt idx="15">
                  <c:v>23.718623142857144</c:v>
                </c:pt>
                <c:pt idx="16">
                  <c:v>27.88137557142857</c:v>
                </c:pt>
                <c:pt idx="17">
                  <c:v>32.520087142857143</c:v>
                </c:pt>
                <c:pt idx="18">
                  <c:v>37.453439857142861</c:v>
                </c:pt>
                <c:pt idx="19">
                  <c:v>42.779647571428569</c:v>
                </c:pt>
                <c:pt idx="20">
                  <c:v>48.457158428571432</c:v>
                </c:pt>
                <c:pt idx="21">
                  <c:v>54.973263714285707</c:v>
                </c:pt>
                <c:pt idx="22">
                  <c:v>62.505503714285709</c:v>
                </c:pt>
                <c:pt idx="23">
                  <c:v>70.018856428571425</c:v>
                </c:pt>
                <c:pt idx="24">
                  <c:v>78.480349571428562</c:v>
                </c:pt>
                <c:pt idx="25">
                  <c:v>87.387582142857127</c:v>
                </c:pt>
                <c:pt idx="26">
                  <c:v>96.970978714285721</c:v>
                </c:pt>
                <c:pt idx="27">
                  <c:v>106.98500485714285</c:v>
                </c:pt>
                <c:pt idx="28">
                  <c:v>116.915927</c:v>
                </c:pt>
                <c:pt idx="29">
                  <c:v>126.63153428571428</c:v>
                </c:pt>
                <c:pt idx="30">
                  <c:v>136.94020171428573</c:v>
                </c:pt>
                <c:pt idx="31">
                  <c:v>146.65580914285715</c:v>
                </c:pt>
                <c:pt idx="32">
                  <c:v>156.17876642857141</c:v>
                </c:pt>
                <c:pt idx="33">
                  <c:v>165.07088928571432</c:v>
                </c:pt>
                <c:pt idx="34">
                  <c:v>174.04989342857144</c:v>
                </c:pt>
                <c:pt idx="35">
                  <c:v>182.90046428571429</c:v>
                </c:pt>
                <c:pt idx="36">
                  <c:v>192.05700885714288</c:v>
                </c:pt>
                <c:pt idx="37">
                  <c:v>201.07001014285714</c:v>
                </c:pt>
                <c:pt idx="38">
                  <c:v>210.94049314285712</c:v>
                </c:pt>
                <c:pt idx="39">
                  <c:v>220.98473899999999</c:v>
                </c:pt>
                <c:pt idx="40">
                  <c:v>231.01009742857141</c:v>
                </c:pt>
                <c:pt idx="41">
                  <c:v>240.78236657142858</c:v>
                </c:pt>
                <c:pt idx="42">
                  <c:v>250.57730042857148</c:v>
                </c:pt>
                <c:pt idx="43">
                  <c:v>260.07003814285719</c:v>
                </c:pt>
                <c:pt idx="44">
                  <c:v>269.63076999999998</c:v>
                </c:pt>
                <c:pt idx="45">
                  <c:v>278.43223385714288</c:v>
                </c:pt>
                <c:pt idx="46">
                  <c:v>287.15437128571432</c:v>
                </c:pt>
                <c:pt idx="47">
                  <c:v>296.07671371428569</c:v>
                </c:pt>
                <c:pt idx="48">
                  <c:v>305.41079842857141</c:v>
                </c:pt>
                <c:pt idx="49">
                  <c:v>314.34825071428577</c:v>
                </c:pt>
                <c:pt idx="50">
                  <c:v>322.70775271428579</c:v>
                </c:pt>
                <c:pt idx="51">
                  <c:v>330.64795757142861</c:v>
                </c:pt>
                <c:pt idx="52">
                  <c:v>338.48994871428567</c:v>
                </c:pt>
                <c:pt idx="53">
                  <c:v>346.4377084285714</c:v>
                </c:pt>
                <c:pt idx="54">
                  <c:v>354.79721042857136</c:v>
                </c:pt>
                <c:pt idx="55">
                  <c:v>362.72986042857144</c:v>
                </c:pt>
                <c:pt idx="56">
                  <c:v>370.92693200000002</c:v>
                </c:pt>
                <c:pt idx="57">
                  <c:v>379.46775171428573</c:v>
                </c:pt>
                <c:pt idx="58">
                  <c:v>388.06523314285715</c:v>
                </c:pt>
                <c:pt idx="59">
                  <c:v>396.76470585714281</c:v>
                </c:pt>
                <c:pt idx="60">
                  <c:v>405.52839514285716</c:v>
                </c:pt>
                <c:pt idx="61">
                  <c:v>414.93425142857137</c:v>
                </c:pt>
                <c:pt idx="62">
                  <c:v>424.241894</c:v>
                </c:pt>
                <c:pt idx="63">
                  <c:v>433.94239157142857</c:v>
                </c:pt>
                <c:pt idx="64">
                  <c:v>443.95264028571427</c:v>
                </c:pt>
                <c:pt idx="65">
                  <c:v>453.7966811428571</c:v>
                </c:pt>
                <c:pt idx="66">
                  <c:v>463.36496785714274</c:v>
                </c:pt>
                <c:pt idx="67">
                  <c:v>473.03146842857132</c:v>
                </c:pt>
                <c:pt idx="68">
                  <c:v>481.89714914285713</c:v>
                </c:pt>
                <c:pt idx="69">
                  <c:v>491.47299071428574</c:v>
                </c:pt>
                <c:pt idx="70">
                  <c:v>501.02239014285709</c:v>
                </c:pt>
                <c:pt idx="71">
                  <c:v>510.85509857142864</c:v>
                </c:pt>
                <c:pt idx="72">
                  <c:v>520.956006</c:v>
                </c:pt>
                <c:pt idx="73">
                  <c:v>531.52154014285713</c:v>
                </c:pt>
                <c:pt idx="74">
                  <c:v>541.89442428571431</c:v>
                </c:pt>
                <c:pt idx="75">
                  <c:v>552.49395557142861</c:v>
                </c:pt>
                <c:pt idx="76">
                  <c:v>562.82151028571434</c:v>
                </c:pt>
                <c:pt idx="77">
                  <c:v>572.95263742857151</c:v>
                </c:pt>
                <c:pt idx="78">
                  <c:v>582.53225642857137</c:v>
                </c:pt>
                <c:pt idx="79">
                  <c:v>592.50473071428564</c:v>
                </c:pt>
                <c:pt idx="80">
                  <c:v>601.79726342857134</c:v>
                </c:pt>
                <c:pt idx="81">
                  <c:v>611.36932757142858</c:v>
                </c:pt>
                <c:pt idx="82">
                  <c:v>620.13679442857142</c:v>
                </c:pt>
                <c:pt idx="83">
                  <c:v>628.50007385714287</c:v>
                </c:pt>
                <c:pt idx="84">
                  <c:v>636.89735042857149</c:v>
                </c:pt>
                <c:pt idx="85">
                  <c:v>645.41550542857135</c:v>
                </c:pt>
                <c:pt idx="86">
                  <c:v>654.53805271428564</c:v>
                </c:pt>
                <c:pt idx="87">
                  <c:v>665.02048300000001</c:v>
                </c:pt>
                <c:pt idx="88">
                  <c:v>676.3339527142856</c:v>
                </c:pt>
                <c:pt idx="89">
                  <c:v>688.28958928571433</c:v>
                </c:pt>
                <c:pt idx="90">
                  <c:v>700.20745142857152</c:v>
                </c:pt>
                <c:pt idx="91">
                  <c:v>712.11775871428574</c:v>
                </c:pt>
                <c:pt idx="92">
                  <c:v>724.08095028571415</c:v>
                </c:pt>
                <c:pt idx="93">
                  <c:v>735.5304082857142</c:v>
                </c:pt>
                <c:pt idx="94">
                  <c:v>746.22437585714283</c:v>
                </c:pt>
                <c:pt idx="95">
                  <c:v>756.15152071428577</c:v>
                </c:pt>
                <c:pt idx="96">
                  <c:v>766.10510757142868</c:v>
                </c:pt>
                <c:pt idx="97">
                  <c:v>776.90484371428579</c:v>
                </c:pt>
                <c:pt idx="98">
                  <c:v>787.53459457142856</c:v>
                </c:pt>
                <c:pt idx="99">
                  <c:v>797.88103657142847</c:v>
                </c:pt>
                <c:pt idx="100">
                  <c:v>807.71374500000002</c:v>
                </c:pt>
                <c:pt idx="101">
                  <c:v>817.30469642857145</c:v>
                </c:pt>
                <c:pt idx="102">
                  <c:v>826.51790257142852</c:v>
                </c:pt>
                <c:pt idx="103">
                  <c:v>835.32692142857138</c:v>
                </c:pt>
                <c:pt idx="104">
                  <c:v>843.33512042857137</c:v>
                </c:pt>
                <c:pt idx="105">
                  <c:v>851.28288014285715</c:v>
                </c:pt>
                <c:pt idx="106">
                  <c:v>859.13620357142861</c:v>
                </c:pt>
                <c:pt idx="107">
                  <c:v>867.04618885714274</c:v>
                </c:pt>
                <c:pt idx="108">
                  <c:v>874.51043471428568</c:v>
                </c:pt>
                <c:pt idx="109">
                  <c:v>881.7895854285714</c:v>
                </c:pt>
                <c:pt idx="110">
                  <c:v>888.83831157142868</c:v>
                </c:pt>
                <c:pt idx="111">
                  <c:v>896.21945342857146</c:v>
                </c:pt>
                <c:pt idx="112">
                  <c:v>903.87634928571424</c:v>
                </c:pt>
                <c:pt idx="113">
                  <c:v>911.46902842857128</c:v>
                </c:pt>
                <c:pt idx="114">
                  <c:v>919.04282028571424</c:v>
                </c:pt>
                <c:pt idx="115">
                  <c:v>926.76015542857147</c:v>
                </c:pt>
                <c:pt idx="116">
                  <c:v>934.3188375714285</c:v>
                </c:pt>
                <c:pt idx="117">
                  <c:v>941.94551371428554</c:v>
                </c:pt>
                <c:pt idx="118">
                  <c:v>949.17555742857121</c:v>
                </c:pt>
                <c:pt idx="119">
                  <c:v>955.99385885714275</c:v>
                </c:pt>
                <c:pt idx="120">
                  <c:v>962.83482500000002</c:v>
                </c:pt>
                <c:pt idx="121">
                  <c:v>969.64179414285718</c:v>
                </c:pt>
                <c:pt idx="122">
                  <c:v>976.97382900000002</c:v>
                </c:pt>
                <c:pt idx="123">
                  <c:v>984.66094442857138</c:v>
                </c:pt>
                <c:pt idx="124">
                  <c:v>992.38583442857134</c:v>
                </c:pt>
                <c:pt idx="125">
                  <c:v>1000.0616175714283</c:v>
                </c:pt>
                <c:pt idx="126">
                  <c:v>1008.0055998571428</c:v>
                </c:pt>
                <c:pt idx="127">
                  <c:v>1016.2819979999999</c:v>
                </c:pt>
                <c:pt idx="128">
                  <c:v>1024.6868294285716</c:v>
                </c:pt>
                <c:pt idx="129">
                  <c:v>1033.0463314285716</c:v>
                </c:pt>
                <c:pt idx="130">
                  <c:v>1041.3302844285715</c:v>
                </c:pt>
                <c:pt idx="131">
                  <c:v>1050.1128611428574</c:v>
                </c:pt>
                <c:pt idx="132">
                  <c:v>1059.3336222857145</c:v>
                </c:pt>
                <c:pt idx="133">
                  <c:v>1068.875466857143</c:v>
                </c:pt>
                <c:pt idx="134">
                  <c:v>1078.8139438571429</c:v>
                </c:pt>
                <c:pt idx="135">
                  <c:v>1089.6778967142857</c:v>
                </c:pt>
                <c:pt idx="136">
                  <c:v>1100.8629331428572</c:v>
                </c:pt>
                <c:pt idx="137">
                  <c:v>1112.2670617142858</c:v>
                </c:pt>
                <c:pt idx="138">
                  <c:v>1124.0602678571429</c:v>
                </c:pt>
                <c:pt idx="139">
                  <c:v>1136.352097857143</c:v>
                </c:pt>
                <c:pt idx="140">
                  <c:v>1149.3880858571429</c:v>
                </c:pt>
                <c:pt idx="141">
                  <c:v>1163.1757868571428</c:v>
                </c:pt>
                <c:pt idx="142">
                  <c:v>1177.2430194285714</c:v>
                </c:pt>
                <c:pt idx="143">
                  <c:v>1191.7068844285714</c:v>
                </c:pt>
                <c:pt idx="144">
                  <c:v>1207.0697829999999</c:v>
                </c:pt>
                <c:pt idx="145">
                  <c:v>1223.1050682857142</c:v>
                </c:pt>
                <c:pt idx="146">
                  <c:v>1239.6238672857144</c:v>
                </c:pt>
                <c:pt idx="147">
                  <c:v>1256.5619635714286</c:v>
                </c:pt>
                <c:pt idx="148">
                  <c:v>1274.0742325714284</c:v>
                </c:pt>
                <c:pt idx="149">
                  <c:v>1292.2853302857145</c:v>
                </c:pt>
                <c:pt idx="150">
                  <c:v>1310.7835142857145</c:v>
                </c:pt>
                <c:pt idx="151">
                  <c:v>1329.4479062857145</c:v>
                </c:pt>
                <c:pt idx="152">
                  <c:v>1347.625006857143</c:v>
                </c:pt>
                <c:pt idx="153">
                  <c:v>1366.0854164285718</c:v>
                </c:pt>
                <c:pt idx="154">
                  <c:v>1384.8669094285713</c:v>
                </c:pt>
                <c:pt idx="155">
                  <c:v>1403.7352838571428</c:v>
                </c:pt>
                <c:pt idx="156">
                  <c:v>1422.3316815714288</c:v>
                </c:pt>
                <c:pt idx="157">
                  <c:v>1440.8147558571427</c:v>
                </c:pt>
                <c:pt idx="158">
                  <c:v>1459.2071712857144</c:v>
                </c:pt>
                <c:pt idx="159">
                  <c:v>1477.7733494285717</c:v>
                </c:pt>
                <c:pt idx="160">
                  <c:v>1496.4150767142858</c:v>
                </c:pt>
                <c:pt idx="161">
                  <c:v>1514.8905960000002</c:v>
                </c:pt>
                <c:pt idx="162">
                  <c:v>1533.6343144285715</c:v>
                </c:pt>
                <c:pt idx="163">
                  <c:v>1552.8653242857145</c:v>
                </c:pt>
                <c:pt idx="164">
                  <c:v>1572.0472272857144</c:v>
                </c:pt>
                <c:pt idx="165">
                  <c:v>1591.05159</c:v>
                </c:pt>
                <c:pt idx="166">
                  <c:v>1610.6830098571429</c:v>
                </c:pt>
                <c:pt idx="167">
                  <c:v>1630.2917648571429</c:v>
                </c:pt>
                <c:pt idx="168">
                  <c:v>1650.3538142857144</c:v>
                </c:pt>
                <c:pt idx="169">
                  <c:v>1669.9927890000001</c:v>
                </c:pt>
                <c:pt idx="170">
                  <c:v>1689.0991428571431</c:v>
                </c:pt>
                <c:pt idx="171">
                  <c:v>1708.3943692857144</c:v>
                </c:pt>
                <c:pt idx="172">
                  <c:v>1727.5158330000002</c:v>
                </c:pt>
                <c:pt idx="173">
                  <c:v>1745.8326992857146</c:v>
                </c:pt>
                <c:pt idx="174">
                  <c:v>1763.6433870000003</c:v>
                </c:pt>
                <c:pt idx="175">
                  <c:v>1780.4152752857144</c:v>
                </c:pt>
                <c:pt idx="176">
                  <c:v>1796.8094184285717</c:v>
                </c:pt>
                <c:pt idx="177">
                  <c:v>1812.478290714286</c:v>
                </c:pt>
                <c:pt idx="178">
                  <c:v>1827.4143372857145</c:v>
                </c:pt>
                <c:pt idx="179">
                  <c:v>1841.5948932857143</c:v>
                </c:pt>
                <c:pt idx="180">
                  <c:v>1855.2088315714286</c:v>
                </c:pt>
                <c:pt idx="181">
                  <c:v>1868.1654931428573</c:v>
                </c:pt>
                <c:pt idx="182">
                  <c:v>1880.7217447142857</c:v>
                </c:pt>
                <c:pt idx="183">
                  <c:v>1892.9115834285715</c:v>
                </c:pt>
                <c:pt idx="184">
                  <c:v>1905.2374104285716</c:v>
                </c:pt>
                <c:pt idx="185">
                  <c:v>1917.8087718571428</c:v>
                </c:pt>
                <c:pt idx="186">
                  <c:v>1930.6634421428575</c:v>
                </c:pt>
                <c:pt idx="187">
                  <c:v>1944.2924901428571</c:v>
                </c:pt>
                <c:pt idx="188">
                  <c:v>1958.5977021428571</c:v>
                </c:pt>
                <c:pt idx="189">
                  <c:v>1974.1532508571427</c:v>
                </c:pt>
                <c:pt idx="190">
                  <c:v>1990.3245242857145</c:v>
                </c:pt>
                <c:pt idx="191">
                  <c:v>2008.0030012857142</c:v>
                </c:pt>
                <c:pt idx="192">
                  <c:v>2027.2226787142856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54A-43DA-AA2E-9276F5B8C465}"/>
            </c:ext>
          </c:extLst>
        </c:ser>
        <c:ser>
          <c:idx val="1"/>
          <c:order val="1"/>
          <c:tx>
            <c:strRef>
              <c:f>Cauchy!$E$1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</c:strCache>
            </c:strRef>
          </c:xVal>
          <c:yVal>
            <c:numRef>
              <c:f>Cauchy!$E$2:$E$199</c:f>
              <c:numCache>
                <c:formatCode>General</c:formatCode>
                <c:ptCount val="198"/>
                <c:pt idx="0">
                  <c:v>0</c:v>
                </c:pt>
                <c:pt idx="1">
                  <c:v>10.859945038159996</c:v>
                </c:pt>
                <c:pt idx="2">
                  <c:v>21.889557153349749</c:v>
                </c:pt>
                <c:pt idx="3">
                  <c:v>33.092833157003447</c:v>
                </c:pt>
                <c:pt idx="4">
                  <c:v>44.473896047292683</c:v>
                </c:pt>
                <c:pt idx="5">
                  <c:v>56.037000014708816</c:v>
                </c:pt>
                <c:pt idx="6">
                  <c:v>67.786535687135597</c:v>
                </c:pt>
                <c:pt idx="7">
                  <c:v>79.727035627847542</c:v>
                </c:pt>
                <c:pt idx="8">
                  <c:v>91.863180100735207</c:v>
                </c:pt>
                <c:pt idx="9">
                  <c:v>104.19980311798733</c:v>
                </c:pt>
                <c:pt idx="10">
                  <c:v>116.74189878645657</c:v>
                </c:pt>
                <c:pt idx="11">
                  <c:v>129.49462797000669</c:v>
                </c:pt>
                <c:pt idx="12">
                  <c:v>142.46332528628886</c:v>
                </c:pt>
                <c:pt idx="13">
                  <c:v>155.65350645763289</c:v>
                </c:pt>
                <c:pt idx="14">
                  <c:v>169.07087603706901</c:v>
                </c:pt>
                <c:pt idx="15">
                  <c:v>182.72133553192921</c:v>
                </c:pt>
                <c:pt idx="16">
                  <c:v>196.61099194901979</c:v>
                </c:pt>
                <c:pt idx="17">
                  <c:v>210.74616678701969</c:v>
                </c:pt>
                <c:pt idx="18">
                  <c:v>225.13340550355252</c:v>
                </c:pt>
                <c:pt idx="19">
                  <c:v>239.77948748631488</c:v>
                </c:pt>
                <c:pt idx="20">
                  <c:v>254.69143655973286</c:v>
                </c:pt>
                <c:pt idx="21">
                  <c:v>269.87653206087555</c:v>
                </c:pt>
                <c:pt idx="22">
                  <c:v>285.34232052079415</c:v>
                </c:pt>
                <c:pt idx="23">
                  <c:v>301.09662799009521</c:v>
                </c:pt>
                <c:pt idx="24">
                  <c:v>317.14757305041348</c:v>
                </c:pt>
                <c:pt idx="25">
                  <c:v>333.50358055654476</c:v>
                </c:pt>
                <c:pt idx="26">
                  <c:v>350.17339615735494</c:v>
                </c:pt>
                <c:pt idx="27">
                  <c:v>367.16610164721931</c:v>
                </c:pt>
                <c:pt idx="28">
                  <c:v>384.49113120369793</c:v>
                </c:pt>
                <c:pt idx="29">
                  <c:v>402.15828857144322</c:v>
                </c:pt>
                <c:pt idx="30">
                  <c:v>420.17776525700094</c:v>
                </c:pt>
                <c:pt idx="31">
                  <c:v>438.5601598042407</c:v>
                </c:pt>
                <c:pt idx="32">
                  <c:v>457.31649822567681</c:v>
                </c:pt>
                <c:pt idx="33">
                  <c:v>476.45825567096057</c:v>
                </c:pt>
                <c:pt idx="34">
                  <c:v>495.99737942038774</c:v>
                </c:pt>
                <c:pt idx="35">
                  <c:v>515.94631329842946</c:v>
                </c:pt>
                <c:pt idx="36">
                  <c:v>536.31802361011637</c:v>
                </c:pt>
                <c:pt idx="37">
                  <c:v>557.12602671165769</c:v>
                </c:pt>
                <c:pt idx="38">
                  <c:v>578.38441833603019</c:v>
                </c:pt>
                <c:pt idx="39">
                  <c:v>600.10790480451533</c:v>
                </c:pt>
                <c:pt idx="40">
                  <c:v>622.31183626638506</c:v>
                </c:pt>
                <c:pt idx="41">
                  <c:v>645.0122421212493</c:v>
                </c:pt>
                <c:pt idx="42">
                  <c:v>668.22586879208916</c:v>
                </c:pt>
                <c:pt idx="43">
                  <c:v>691.97022003185282</c:v>
                </c:pt>
                <c:pt idx="44">
                  <c:v>716.26359996282042</c:v>
                </c:pt>
                <c:pt idx="45">
                  <c:v>741.12515906592489</c:v>
                </c:pt>
                <c:pt idx="46">
                  <c:v>766.57494335702643</c:v>
                </c:pt>
                <c:pt idx="47">
                  <c:v>792.63394700899153</c:v>
                </c:pt>
                <c:pt idx="48">
                  <c:v>819.3241687025552</c:v>
                </c:pt>
                <c:pt idx="49">
                  <c:v>846.66867201561047</c:v>
                </c:pt>
                <c:pt idx="50">
                  <c:v>874.69165019007391</c:v>
                </c:pt>
                <c:pt idx="51">
                  <c:v>903.41849564815107</c:v>
                </c:pt>
                <c:pt idx="52">
                  <c:v>932.87587466605544</c:v>
                </c:pt>
                <c:pt idx="53">
                  <c:v>963.09180765344536</c:v>
                </c:pt>
                <c:pt idx="54">
                  <c:v>994.0957555315274</c:v>
                </c:pt>
                <c:pt idx="55">
                  <c:v>1025.918712752479</c:v>
                </c:pt>
                <c:pt idx="56">
                  <c:v>1058.5933075582027</c:v>
                </c:pt>
                <c:pt idx="57">
                  <c:v>1092.1539101381488</c:v>
                </c:pt>
                <c:pt idx="58">
                  <c:v>1126.6367494148519</c:v>
                </c:pt>
                <c:pt idx="59">
                  <c:v>1162.0800392628396</c:v>
                </c:pt>
                <c:pt idx="60">
                  <c:v>1198.5241150527661</c:v>
                </c:pt>
                <c:pt idx="61">
                  <c:v>1236.0115815091913</c:v>
                </c:pt>
                <c:pt idx="62">
                  <c:v>1274.5874729787722</c:v>
                </c:pt>
                <c:pt idx="63">
                  <c:v>1314.299427327353</c:v>
                </c:pt>
                <c:pt idx="64">
                  <c:v>1355.1978748213389</c:v>
                </c:pt>
                <c:pt idx="65">
                  <c:v>1397.3362435029587</c:v>
                </c:pt>
                <c:pt idx="66">
                  <c:v>1440.7711827429443</c:v>
                </c:pt>
                <c:pt idx="67">
                  <c:v>1485.5628068506048</c:v>
                </c:pt>
                <c:pt idx="68">
                  <c:v>1531.7749608434585</c:v>
                </c:pt>
                <c:pt idx="69">
                  <c:v>1579.4755107302399</c:v>
                </c:pt>
                <c:pt idx="70">
                  <c:v>1628.7366609465405</c:v>
                </c:pt>
                <c:pt idx="71">
                  <c:v>1679.6353019065791</c:v>
                </c:pt>
                <c:pt idx="72">
                  <c:v>1732.2533910034326</c:v>
                </c:pt>
                <c:pt idx="73">
                  <c:v>1786.6783708102671</c:v>
                </c:pt>
                <c:pt idx="74">
                  <c:v>1843.0036287145322</c:v>
                </c:pt>
                <c:pt idx="75">
                  <c:v>1901.3290027649148</c:v>
                </c:pt>
                <c:pt idx="76">
                  <c:v>1961.7613391377611</c:v>
                </c:pt>
                <c:pt idx="77">
                  <c:v>2024.4151073481842</c:v>
                </c:pt>
                <c:pt idx="78">
                  <c:v>2089.4130801557785</c:v>
                </c:pt>
                <c:pt idx="79">
                  <c:v>2156.8870860628645</c:v>
                </c:pt>
                <c:pt idx="80">
                  <c:v>2226.9788433945173</c:v>
                </c:pt>
                <c:pt idx="81">
                  <c:v>2299.8408862077708</c:v>
                </c:pt>
                <c:pt idx="82">
                  <c:v>2375.6375937298244</c:v>
                </c:pt>
                <c:pt idx="83">
                  <c:v>2454.5463367041175</c:v>
                </c:pt>
                <c:pt idx="84">
                  <c:v>2536.7587559665576</c:v>
                </c:pt>
                <c:pt idx="85">
                  <c:v>2622.4821908262979</c:v>
                </c:pt>
                <c:pt idx="86">
                  <c:v>2711.9412774380935</c:v>
                </c:pt>
                <c:pt idx="87">
                  <c:v>2805.3797403869221</c:v>
                </c:pt>
                <c:pt idx="88">
                  <c:v>2903.0624042307131</c:v>
                </c:pt>
                <c:pt idx="89">
                  <c:v>3005.277455845433</c:v>
                </c:pt>
                <c:pt idx="90">
                  <c:v>3112.3389931827078</c:v>
                </c:pt>
                <c:pt idx="91">
                  <c:v>3224.589901591633</c:v>
                </c:pt>
                <c:pt idx="92">
                  <c:v>3342.4051052957184</c:v>
                </c:pt>
                <c:pt idx="93">
                  <c:v>3466.1952490896847</c:v>
                </c:pt>
                <c:pt idx="94">
                  <c:v>3596.410873978296</c:v>
                </c:pt>
                <c:pt idx="95">
                  <c:v>3733.5471604785985</c:v>
                </c:pt>
                <c:pt idx="96">
                  <c:v>3878.1493248066231</c:v>
                </c:pt>
                <c:pt idx="97">
                  <c:v>4030.818766315153</c:v>
                </c:pt>
                <c:pt idx="98">
                  <c:v>4192.2200794485452</c:v>
                </c:pt>
                <c:pt idx="99">
                  <c:v>4363.0890601650917</c:v>
                </c:pt>
                <c:pt idx="100">
                  <c:v>4544.2418551389082</c:v>
                </c:pt>
                <c:pt idx="101">
                  <c:v>4736.5854217460937</c:v>
                </c:pt>
                <c:pt idx="102">
                  <c:v>4941.1294871279351</c:v>
                </c:pt>
                <c:pt idx="103">
                  <c:v>5159.0002141475088</c:v>
                </c:pt>
                <c:pt idx="104">
                  <c:v>5391.4557984761368</c:v>
                </c:pt>
                <c:pt idx="105">
                  <c:v>5639.9042305092235</c:v>
                </c:pt>
                <c:pt idx="106">
                  <c:v>5905.9234521490644</c:v>
                </c:pt>
                <c:pt idx="107">
                  <c:v>6191.2841120413104</c:v>
                </c:pt>
                <c:pt idx="108">
                  <c:v>6497.975058728086</c:v>
                </c:pt>
                <c:pt idx="109">
                  <c:v>6828.2315868114392</c:v>
                </c:pt>
                <c:pt idx="110">
                  <c:v>7184.5662328917233</c:v>
                </c:pt>
                <c:pt idx="111">
                  <c:v>7569.801556253833</c:v>
                </c:pt>
                <c:pt idx="112">
                  <c:v>7987.1037628318909</c:v>
                </c:pt>
                <c:pt idx="113">
                  <c:v>8440.0151403053442</c:v>
                </c:pt>
                <c:pt idx="114">
                  <c:v>8932.4819333372288</c:v>
                </c:pt>
                <c:pt idx="115">
                  <c:v>9468.8723314932213</c:v>
                </c:pt>
                <c:pt idx="116">
                  <c:v>10053.976475460136</c:v>
                </c:pt>
                <c:pt idx="117">
                  <c:v>10692.976635876141</c:v>
                </c:pt>
                <c:pt idx="118">
                  <c:v>11391.370929578386</c:v>
                </c:pt>
                <c:pt idx="119">
                  <c:v>12154.828380585164</c:v>
                </c:pt>
                <c:pt idx="120">
                  <c:v>12988.947759121256</c:v>
                </c:pt>
                <c:pt idx="121">
                  <c:v>13898.88960573873</c:v>
                </c:pt>
                <c:pt idx="122">
                  <c:v>14888.85414623848</c:v>
                </c:pt>
                <c:pt idx="123">
                  <c:v>15961.393467583723</c:v>
                </c:pt>
                <c:pt idx="124">
                  <c:v>17116.581413663542</c:v>
                </c:pt>
                <c:pt idx="125">
                  <c:v>18351.123479103284</c:v>
                </c:pt>
                <c:pt idx="126">
                  <c:v>19657.565709796207</c:v>
                </c:pt>
                <c:pt idx="127">
                  <c:v>21023.831634050086</c:v>
                </c:pt>
                <c:pt idx="128">
                  <c:v>22433.334559475035</c:v>
                </c:pt>
                <c:pt idx="129">
                  <c:v>23865.831639216045</c:v>
                </c:pt>
                <c:pt idx="130">
                  <c:v>25298.995068975899</c:v>
                </c:pt>
                <c:pt idx="131">
                  <c:v>26710.435141636459</c:v>
                </c:pt>
                <c:pt idx="132">
                  <c:v>28079.737175495367</c:v>
                </c:pt>
                <c:pt idx="133">
                  <c:v>29390.068804542723</c:v>
                </c:pt>
                <c:pt idx="134">
                  <c:v>30629.079107709724</c:v>
                </c:pt>
                <c:pt idx="135">
                  <c:v>31789.051215286079</c:v>
                </c:pt>
                <c:pt idx="136">
                  <c:v>32866.466412311274</c:v>
                </c:pt>
                <c:pt idx="137">
                  <c:v>33861.225435296146</c:v>
                </c:pt>
                <c:pt idx="138">
                  <c:v>34775.758999402686</c:v>
                </c:pt>
                <c:pt idx="139">
                  <c:v>35614.191211701866</c:v>
                </c:pt>
                <c:pt idx="140">
                  <c:v>36381.642292340286</c:v>
                </c:pt>
                <c:pt idx="141">
                  <c:v>37083.69684938452</c:v>
                </c:pt>
                <c:pt idx="142">
                  <c:v>37726.027534021014</c:v>
                </c:pt>
                <c:pt idx="143">
                  <c:v>38314.147291349174</c:v>
                </c:pt>
                <c:pt idx="144">
                  <c:v>38853.259583317333</c:v>
                </c:pt>
                <c:pt idx="145">
                  <c:v>39348.178745620986</c:v>
                </c:pt>
                <c:pt idx="146">
                  <c:v>39803.297951337721</c:v>
                </c:pt>
                <c:pt idx="147">
                  <c:v>40222.587836058738</c:v>
                </c:pt>
                <c:pt idx="148">
                  <c:v>40609.613685910139</c:v>
                </c:pt>
                <c:pt idx="149">
                  <c:v>40967.562902534868</c:v>
                </c:pt>
                <c:pt idx="150">
                  <c:v>41299.277279519622</c:v>
                </c:pt>
                <c:pt idx="151">
                  <c:v>41607.286623353488</c:v>
                </c:pt>
                <c:pt idx="152">
                  <c:v>41893.84162208224</c:v>
                </c:pt>
                <c:pt idx="153">
                  <c:v>42160.944777740944</c:v>
                </c:pt>
                <c:pt idx="154">
                  <c:v>42410.378810466304</c:v>
                </c:pt>
                <c:pt idx="155">
                  <c:v>42643.732314366171</c:v>
                </c:pt>
                <c:pt idx="156">
                  <c:v>42862.422670421794</c:v>
                </c:pt>
                <c:pt idx="157">
                  <c:v>43067.716350520466</c:v>
                </c:pt>
                <c:pt idx="158">
                  <c:v>43260.746813661019</c:v>
                </c:pt>
                <c:pt idx="159">
                  <c:v>43442.530223563634</c:v>
                </c:pt>
                <c:pt idx="160">
                  <c:v>43613.979221605834</c:v>
                </c:pt>
                <c:pt idx="161">
                  <c:v>43775.914980115842</c:v>
                </c:pt>
                <c:pt idx="162">
                  <c:v>43929.077744917864</c:v>
                </c:pt>
                <c:pt idx="163">
                  <c:v>44074.136056606039</c:v>
                </c:pt>
                <c:pt idx="164">
                  <c:v>44211.694819735487</c:v>
                </c:pt>
                <c:pt idx="165">
                  <c:v>44342.302369366065</c:v>
                </c:pt>
                <c:pt idx="166">
                  <c:v>44466.456665942373</c:v>
                </c:pt>
                <c:pt idx="167">
                  <c:v>44584.610732705856</c:v>
                </c:pt>
                <c:pt idx="168">
                  <c:v>44697.177434830664</c:v>
                </c:pt>
                <c:pt idx="169">
                  <c:v>44804.533686228788</c:v>
                </c:pt>
                <c:pt idx="170">
                  <c:v>44907.024158377732</c:v>
                </c:pt>
                <c:pt idx="171">
                  <c:v>45004.964555440885</c:v>
                </c:pt>
                <c:pt idx="172">
                  <c:v>45098.644511219121</c:v>
                </c:pt>
                <c:pt idx="173">
                  <c:v>45188.330155933123</c:v>
                </c:pt>
                <c:pt idx="174">
                  <c:v>45274.266394339807</c:v>
                </c:pt>
                <c:pt idx="175">
                  <c:v>45356.678931095674</c:v>
                </c:pt>
                <c:pt idx="176">
                  <c:v>45435.776074471498</c:v>
                </c:pt>
                <c:pt idx="177">
                  <c:v>45511.750345388005</c:v>
                </c:pt>
                <c:pt idx="178">
                  <c:v>45584.779915185754</c:v>
                </c:pt>
                <c:pt idx="179">
                  <c:v>45655.029892481958</c:v>
                </c:pt>
                <c:pt idx="180">
                  <c:v>45722.65347683146</c:v>
                </c:pt>
                <c:pt idx="181">
                  <c:v>45787.792994637275</c:v>
                </c:pt>
                <c:pt idx="182">
                  <c:v>45850.580830795872</c:v>
                </c:pt>
                <c:pt idx="183">
                  <c:v>45911.140267869014</c:v>
                </c:pt>
                <c:pt idx="184">
                  <c:v>45969.586243109014</c:v>
                </c:pt>
                <c:pt idx="185">
                  <c:v>46026.026032395705</c:v>
                </c:pt>
                <c:pt idx="186">
                  <c:v>46080.55986904286</c:v>
                </c:pt>
                <c:pt idx="187">
                  <c:v>46133.281504476057</c:v>
                </c:pt>
                <c:pt idx="188">
                  <c:v>46184.278716952482</c:v>
                </c:pt>
                <c:pt idx="189">
                  <c:v>46233.633773768866</c:v>
                </c:pt>
                <c:pt idx="190">
                  <c:v>46281.423851771891</c:v>
                </c:pt>
                <c:pt idx="191">
                  <c:v>46327.721420433132</c:v>
                </c:pt>
                <c:pt idx="192">
                  <c:v>46372.594591267494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54A-43DA-AA2E-9276F5B8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53000"/>
        <c:axId val="374653392"/>
      </c:scatterChart>
      <c:valAx>
        <c:axId val="37465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53392"/>
        <c:crosses val="autoZero"/>
        <c:crossBetween val="midCat"/>
      </c:valAx>
      <c:valAx>
        <c:axId val="3746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53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</c:strCache>
            </c:strRef>
          </c:xVal>
          <c:yVal>
            <c:numRef>
              <c:f>Cauchy!$M$2:$M$199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0.13221085714285719</c:v>
                </c:pt>
                <c:pt idx="3">
                  <c:v>0.16998542857142884</c:v>
                </c:pt>
                <c:pt idx="4">
                  <c:v>0.3701902857142858</c:v>
                </c:pt>
                <c:pt idx="5">
                  <c:v>0.57795028571428575</c:v>
                </c:pt>
                <c:pt idx="6">
                  <c:v>0.5930601428571427</c:v>
                </c:pt>
                <c:pt idx="7">
                  <c:v>0.91792100000000088</c:v>
                </c:pt>
                <c:pt idx="8">
                  <c:v>1.1105711428571421</c:v>
                </c:pt>
                <c:pt idx="9">
                  <c:v>1.3976574285714285</c:v>
                </c:pt>
                <c:pt idx="10">
                  <c:v>1.7074084285714288</c:v>
                </c:pt>
                <c:pt idx="11">
                  <c:v>1.9227234285714301</c:v>
                </c:pt>
                <c:pt idx="12">
                  <c:v>2.2664714285714282</c:v>
                </c:pt>
                <c:pt idx="13">
                  <c:v>2.7839824285714272</c:v>
                </c:pt>
                <c:pt idx="14">
                  <c:v>3.0332942857142839</c:v>
                </c:pt>
                <c:pt idx="15">
                  <c:v>3.4034845714285744</c:v>
                </c:pt>
                <c:pt idx="16">
                  <c:v>3.9247729999999983</c:v>
                </c:pt>
                <c:pt idx="17">
                  <c:v>4.400732142857148</c:v>
                </c:pt>
                <c:pt idx="18">
                  <c:v>4.6953732857142896</c:v>
                </c:pt>
                <c:pt idx="19">
                  <c:v>5.0882282857142798</c:v>
                </c:pt>
                <c:pt idx="20">
                  <c:v>5.4395314285714349</c:v>
                </c:pt>
                <c:pt idx="21">
                  <c:v>6.2781258571428467</c:v>
                </c:pt>
                <c:pt idx="22">
                  <c:v>7.2942605714285733</c:v>
                </c:pt>
                <c:pt idx="23">
                  <c:v>7.2753732857142879</c:v>
                </c:pt>
                <c:pt idx="24">
                  <c:v>8.2235137142857084</c:v>
                </c:pt>
                <c:pt idx="25">
                  <c:v>8.6692531428571371</c:v>
                </c:pt>
                <c:pt idx="26">
                  <c:v>9.3454171428571655</c:v>
                </c:pt>
                <c:pt idx="27">
                  <c:v>9.7760467142857053</c:v>
                </c:pt>
                <c:pt idx="28">
                  <c:v>9.6929427142857136</c:v>
                </c:pt>
                <c:pt idx="29">
                  <c:v>9.4776278571428563</c:v>
                </c:pt>
                <c:pt idx="30">
                  <c:v>10.070688000000011</c:v>
                </c:pt>
                <c:pt idx="31">
                  <c:v>9.4776279999999886</c:v>
                </c:pt>
                <c:pt idx="32">
                  <c:v>9.2849778571428274</c:v>
                </c:pt>
                <c:pt idx="33">
                  <c:v>8.65414342857148</c:v>
                </c:pt>
                <c:pt idx="34">
                  <c:v>8.7410247142856932</c:v>
                </c:pt>
                <c:pt idx="35">
                  <c:v>8.6125914285714273</c:v>
                </c:pt>
                <c:pt idx="36">
                  <c:v>8.9185651428571546</c:v>
                </c:pt>
                <c:pt idx="37">
                  <c:v>8.7750218571428391</c:v>
                </c:pt>
                <c:pt idx="38">
                  <c:v>9.6325035714285505</c:v>
                </c:pt>
                <c:pt idx="39">
                  <c:v>9.8062664285714405</c:v>
                </c:pt>
                <c:pt idx="40">
                  <c:v>9.7873789999999943</c:v>
                </c:pt>
                <c:pt idx="41">
                  <c:v>9.534289714285741</c:v>
                </c:pt>
                <c:pt idx="42">
                  <c:v>9.5569544285714656</c:v>
                </c:pt>
                <c:pt idx="43">
                  <c:v>9.2547582857143098</c:v>
                </c:pt>
                <c:pt idx="44">
                  <c:v>9.3227524285713699</c:v>
                </c:pt>
                <c:pt idx="45">
                  <c:v>8.5634844285714635</c:v>
                </c:pt>
                <c:pt idx="46">
                  <c:v>8.484158000000015</c:v>
                </c:pt>
                <c:pt idx="47">
                  <c:v>8.6843629999999408</c:v>
                </c:pt>
                <c:pt idx="48">
                  <c:v>9.0961052857142946</c:v>
                </c:pt>
                <c:pt idx="49">
                  <c:v>8.6994728571429292</c:v>
                </c:pt>
                <c:pt idx="50">
                  <c:v>8.1215225714285921</c:v>
                </c:pt>
                <c:pt idx="51">
                  <c:v>7.7022254285713885</c:v>
                </c:pt>
                <c:pt idx="52">
                  <c:v>7.6040117142856403</c:v>
                </c:pt>
                <c:pt idx="53">
                  <c:v>7.7097802857142952</c:v>
                </c:pt>
                <c:pt idx="54">
                  <c:v>8.1215225714285353</c:v>
                </c:pt>
                <c:pt idx="55">
                  <c:v>7.6946705714286523</c:v>
                </c:pt>
                <c:pt idx="56">
                  <c:v>7.9590921428571519</c:v>
                </c:pt>
                <c:pt idx="57">
                  <c:v>8.3028402857142751</c:v>
                </c:pt>
                <c:pt idx="58">
                  <c:v>8.3595019999999991</c:v>
                </c:pt>
                <c:pt idx="59">
                  <c:v>8.4614932857142335</c:v>
                </c:pt>
                <c:pt idx="60">
                  <c:v>8.5257098571429211</c:v>
                </c:pt>
                <c:pt idx="61">
                  <c:v>9.1678768571427796</c:v>
                </c:pt>
                <c:pt idx="62">
                  <c:v>9.0696631428572019</c:v>
                </c:pt>
                <c:pt idx="63">
                  <c:v>9.4625181428571423</c:v>
                </c:pt>
                <c:pt idx="64">
                  <c:v>9.7722692857142661</c:v>
                </c:pt>
                <c:pt idx="65">
                  <c:v>9.606061428571401</c:v>
                </c:pt>
                <c:pt idx="66">
                  <c:v>9.3303072857142197</c:v>
                </c:pt>
                <c:pt idx="67">
                  <c:v>9.4285211428571429</c:v>
                </c:pt>
                <c:pt idx="68">
                  <c:v>8.6277012857143873</c:v>
                </c:pt>
                <c:pt idx="69">
                  <c:v>9.3378621428571833</c:v>
                </c:pt>
                <c:pt idx="70">
                  <c:v>9.3114199999999201</c:v>
                </c:pt>
                <c:pt idx="71">
                  <c:v>9.5947290000001217</c:v>
                </c:pt>
                <c:pt idx="72">
                  <c:v>9.8629279999999326</c:v>
                </c:pt>
                <c:pt idx="73">
                  <c:v>10.327554714285704</c:v>
                </c:pt>
                <c:pt idx="74">
                  <c:v>10.134904714285746</c:v>
                </c:pt>
                <c:pt idx="75">
                  <c:v>10.361551857142878</c:v>
                </c:pt>
                <c:pt idx="76">
                  <c:v>10.089575285714297</c:v>
                </c:pt>
                <c:pt idx="77">
                  <c:v>9.8931477142857389</c:v>
                </c:pt>
                <c:pt idx="78">
                  <c:v>9.3416395714284377</c:v>
                </c:pt>
                <c:pt idx="79">
                  <c:v>9.7344948571428418</c:v>
                </c:pt>
                <c:pt idx="80">
                  <c:v>9.0545532857142703</c:v>
                </c:pt>
                <c:pt idx="81">
                  <c:v>9.3340847142858152</c:v>
                </c:pt>
                <c:pt idx="82">
                  <c:v>8.5294874285714073</c:v>
                </c:pt>
                <c:pt idx="83">
                  <c:v>8.1253000000000171</c:v>
                </c:pt>
                <c:pt idx="84">
                  <c:v>8.1592971428571914</c:v>
                </c:pt>
                <c:pt idx="85">
                  <c:v>8.2801755714284369</c:v>
                </c:pt>
                <c:pt idx="86">
                  <c:v>8.8845678571428621</c:v>
                </c:pt>
                <c:pt idx="87">
                  <c:v>10.244450857142944</c:v>
                </c:pt>
                <c:pt idx="88">
                  <c:v>11.07549028571416</c:v>
                </c:pt>
                <c:pt idx="89">
                  <c:v>11.717657142857298</c:v>
                </c:pt>
                <c:pt idx="90">
                  <c:v>11.67988271428576</c:v>
                </c:pt>
                <c:pt idx="91">
                  <c:v>11.672327857142797</c:v>
                </c:pt>
                <c:pt idx="92">
                  <c:v>11.725212142856982</c:v>
                </c:pt>
                <c:pt idx="93">
                  <c:v>11.211478571428621</c:v>
                </c:pt>
                <c:pt idx="94">
                  <c:v>10.455988142857201</c:v>
                </c:pt>
                <c:pt idx="95">
                  <c:v>9.6891654285715063</c:v>
                </c:pt>
                <c:pt idx="96">
                  <c:v>9.7156074285714809</c:v>
                </c:pt>
                <c:pt idx="97">
                  <c:v>10.561756714285686</c:v>
                </c:pt>
                <c:pt idx="98">
                  <c:v>10.391771428571339</c:v>
                </c:pt>
                <c:pt idx="99">
                  <c:v>10.108462571428483</c:v>
                </c:pt>
                <c:pt idx="100">
                  <c:v>9.5947290000001217</c:v>
                </c:pt>
                <c:pt idx="101">
                  <c:v>9.3529720000000012</c:v>
                </c:pt>
                <c:pt idx="102">
                  <c:v>8.9752267142856468</c:v>
                </c:pt>
                <c:pt idx="103">
                  <c:v>8.5710394285714315</c:v>
                </c:pt>
                <c:pt idx="104">
                  <c:v>7.7702195714285622</c:v>
                </c:pt>
                <c:pt idx="105">
                  <c:v>7.709780285714352</c:v>
                </c:pt>
                <c:pt idx="106">
                  <c:v>7.6153440000000288</c:v>
                </c:pt>
                <c:pt idx="107">
                  <c:v>7.6720058571427003</c:v>
                </c:pt>
                <c:pt idx="108">
                  <c:v>7.2262664285715132</c:v>
                </c:pt>
                <c:pt idx="109">
                  <c:v>7.0411712857142916</c:v>
                </c:pt>
                <c:pt idx="110">
                  <c:v>6.8107467142858482</c:v>
                </c:pt>
                <c:pt idx="111">
                  <c:v>7.1431624285713511</c:v>
                </c:pt>
                <c:pt idx="112">
                  <c:v>7.4189164285713574</c:v>
                </c:pt>
                <c:pt idx="113">
                  <c:v>7.3546997142856085</c:v>
                </c:pt>
                <c:pt idx="114">
                  <c:v>7.3358124285715363</c:v>
                </c:pt>
                <c:pt idx="115">
                  <c:v>7.4793557142857949</c:v>
                </c:pt>
                <c:pt idx="116">
                  <c:v>7.3207027142856091</c:v>
                </c:pt>
                <c:pt idx="117">
                  <c:v>7.3886967142856079</c:v>
                </c:pt>
                <c:pt idx="118">
                  <c:v>6.9920642857142425</c:v>
                </c:pt>
                <c:pt idx="119">
                  <c:v>6.5803220000001161</c:v>
                </c:pt>
                <c:pt idx="120">
                  <c:v>6.6029867142858407</c:v>
                </c:pt>
                <c:pt idx="121">
                  <c:v>6.5689897142857276</c:v>
                </c:pt>
                <c:pt idx="122">
                  <c:v>7.0940554285714157</c:v>
                </c:pt>
                <c:pt idx="123">
                  <c:v>7.4491359999999318</c:v>
                </c:pt>
                <c:pt idx="124">
                  <c:v>7.4869105714285311</c:v>
                </c:pt>
                <c:pt idx="125">
                  <c:v>7.4378037142855433</c:v>
                </c:pt>
                <c:pt idx="126">
                  <c:v>7.7060028571430408</c:v>
                </c:pt>
                <c:pt idx="127">
                  <c:v>8.0384187142857186</c:v>
                </c:pt>
                <c:pt idx="128">
                  <c:v>8.166852000000155</c:v>
                </c:pt>
                <c:pt idx="129">
                  <c:v>8.1215225714285921</c:v>
                </c:pt>
                <c:pt idx="130">
                  <c:v>8.0459735714284548</c:v>
                </c:pt>
                <c:pt idx="131">
                  <c:v>8.5445972857143957</c:v>
                </c:pt>
                <c:pt idx="132">
                  <c:v>8.9827817142856716</c:v>
                </c:pt>
                <c:pt idx="133">
                  <c:v>9.3038651428571271</c:v>
                </c:pt>
                <c:pt idx="134">
                  <c:v>9.7004975714284924</c:v>
                </c:pt>
                <c:pt idx="135">
                  <c:v>10.625973428571321</c:v>
                </c:pt>
                <c:pt idx="136">
                  <c:v>10.947057000000065</c:v>
                </c:pt>
                <c:pt idx="137">
                  <c:v>11.166149142857172</c:v>
                </c:pt>
                <c:pt idx="138">
                  <c:v>11.555226714285688</c:v>
                </c:pt>
                <c:pt idx="139">
                  <c:v>12.05385057142869</c:v>
                </c:pt>
                <c:pt idx="140">
                  <c:v>12.798008571428433</c:v>
                </c:pt>
                <c:pt idx="141">
                  <c:v>13.549721571428542</c:v>
                </c:pt>
                <c:pt idx="142">
                  <c:v>13.829253142857148</c:v>
                </c:pt>
                <c:pt idx="143">
                  <c:v>14.225885571428513</c:v>
                </c:pt>
                <c:pt idx="144">
                  <c:v>15.124919142857131</c:v>
                </c:pt>
                <c:pt idx="145">
                  <c:v>15.797305857142852</c:v>
                </c:pt>
                <c:pt idx="146">
                  <c:v>16.280819571428744</c:v>
                </c:pt>
                <c:pt idx="147">
                  <c:v>16.700116857142781</c:v>
                </c:pt>
                <c:pt idx="148">
                  <c:v>17.274289571428405</c:v>
                </c:pt>
                <c:pt idx="149">
                  <c:v>17.973118285714669</c:v>
                </c:pt>
                <c:pt idx="150">
                  <c:v>18.260204571428609</c:v>
                </c:pt>
                <c:pt idx="151">
                  <c:v>18.426412571428479</c:v>
                </c:pt>
                <c:pt idx="152">
                  <c:v>17.939121142857154</c:v>
                </c:pt>
                <c:pt idx="153">
                  <c:v>18.222430142857299</c:v>
                </c:pt>
                <c:pt idx="154">
                  <c:v>18.543513571428072</c:v>
                </c:pt>
                <c:pt idx="155">
                  <c:v>18.630395000000114</c:v>
                </c:pt>
                <c:pt idx="156">
                  <c:v>18.358418285714585</c:v>
                </c:pt>
                <c:pt idx="157">
                  <c:v>18.245094857142455</c:v>
                </c:pt>
                <c:pt idx="158">
                  <c:v>18.154436000000238</c:v>
                </c:pt>
                <c:pt idx="159">
                  <c:v>18.328198714285897</c:v>
                </c:pt>
                <c:pt idx="160">
                  <c:v>18.40374785714264</c:v>
                </c:pt>
                <c:pt idx="161">
                  <c:v>18.237539857142998</c:v>
                </c:pt>
                <c:pt idx="162">
                  <c:v>18.505738999999927</c:v>
                </c:pt>
                <c:pt idx="163">
                  <c:v>18.99303042857148</c:v>
                </c:pt>
                <c:pt idx="164">
                  <c:v>18.943923571428492</c:v>
                </c:pt>
                <c:pt idx="165">
                  <c:v>18.766383285714234</c:v>
                </c:pt>
                <c:pt idx="166">
                  <c:v>19.393440428571445</c:v>
                </c:pt>
                <c:pt idx="167">
                  <c:v>19.370775571428545</c:v>
                </c:pt>
                <c:pt idx="168">
                  <c:v>19.824070000000098</c:v>
                </c:pt>
                <c:pt idx="169">
                  <c:v>19.400995285714295</c:v>
                </c:pt>
                <c:pt idx="170">
                  <c:v>18.868374428571521</c:v>
                </c:pt>
                <c:pt idx="171">
                  <c:v>19.05724699999994</c:v>
                </c:pt>
                <c:pt idx="172">
                  <c:v>18.883484285714282</c:v>
                </c:pt>
                <c:pt idx="173">
                  <c:v>18.07888685714304</c:v>
                </c:pt>
                <c:pt idx="174">
                  <c:v>17.572708285714249</c:v>
                </c:pt>
                <c:pt idx="175">
                  <c:v>16.533908857142684</c:v>
                </c:pt>
                <c:pt idx="176">
                  <c:v>16.156163714285846</c:v>
                </c:pt>
                <c:pt idx="177">
                  <c:v>15.430892857142886</c:v>
                </c:pt>
                <c:pt idx="178">
                  <c:v>14.698067142857077</c:v>
                </c:pt>
                <c:pt idx="179">
                  <c:v>13.942576571428368</c:v>
                </c:pt>
                <c:pt idx="180">
                  <c:v>13.375958857142884</c:v>
                </c:pt>
                <c:pt idx="181">
                  <c:v>12.718682142857212</c:v>
                </c:pt>
                <c:pt idx="182">
                  <c:v>12.318272142857019</c:v>
                </c:pt>
                <c:pt idx="183">
                  <c:v>11.951859285714342</c:v>
                </c:pt>
                <c:pt idx="184">
                  <c:v>12.087847571428689</c:v>
                </c:pt>
                <c:pt idx="185">
                  <c:v>12.33338199999978</c:v>
                </c:pt>
                <c:pt idx="186">
                  <c:v>12.616690857143318</c:v>
                </c:pt>
                <c:pt idx="187">
                  <c:v>13.391068571428129</c:v>
                </c:pt>
                <c:pt idx="188">
                  <c:v>14.067232571428555</c:v>
                </c:pt>
                <c:pt idx="189">
                  <c:v>15.31756928571415</c:v>
                </c:pt>
                <c:pt idx="190">
                  <c:v>15.933294000000366</c:v>
                </c:pt>
                <c:pt idx="191">
                  <c:v>17.440497571428274</c:v>
                </c:pt>
                <c:pt idx="192">
                  <c:v>18.98169800000003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DC-4955-A715-96488000EF9D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</c:strCache>
            </c:strRef>
          </c:xVal>
          <c:yVal>
            <c:numRef>
              <c:f>Cauchy!$N$2:$N$199</c:f>
              <c:numCache>
                <c:formatCode>General</c:formatCode>
                <c:ptCount val="198"/>
                <c:pt idx="0">
                  <c:v>0</c:v>
                </c:pt>
                <c:pt idx="1">
                  <c:v>10.859945038159996</c:v>
                </c:pt>
                <c:pt idx="2">
                  <c:v>11.029612115189753</c:v>
                </c:pt>
                <c:pt idx="3">
                  <c:v>11.203276003653698</c:v>
                </c:pt>
                <c:pt idx="4">
                  <c:v>11.381062890289236</c:v>
                </c:pt>
                <c:pt idx="5">
                  <c:v>11.563103967416131</c:v>
                </c:pt>
                <c:pt idx="6">
                  <c:v>11.749535672426779</c:v>
                </c:pt>
                <c:pt idx="7">
                  <c:v>11.940499940711943</c:v>
                </c:pt>
                <c:pt idx="8">
                  <c:v>12.136144472887668</c:v>
                </c:pt>
                <c:pt idx="9">
                  <c:v>12.336623017252116</c:v>
                </c:pt>
                <c:pt idx="10">
                  <c:v>12.542095668469251</c:v>
                </c:pt>
                <c:pt idx="11">
                  <c:v>12.752729183550111</c:v>
                </c:pt>
                <c:pt idx="12">
                  <c:v>12.968697316282174</c:v>
                </c:pt>
                <c:pt idx="13">
                  <c:v>13.190181171344035</c:v>
                </c:pt>
                <c:pt idx="14">
                  <c:v>13.417369579436119</c:v>
                </c:pt>
                <c:pt idx="15">
                  <c:v>13.650459494860204</c:v>
                </c:pt>
                <c:pt idx="16">
                  <c:v>13.889656417090579</c:v>
                </c:pt>
                <c:pt idx="17">
                  <c:v>14.135174837999905</c:v>
                </c:pt>
                <c:pt idx="18">
                  <c:v>14.387238716532829</c:v>
                </c:pt>
                <c:pt idx="19">
                  <c:v>14.646081982762357</c:v>
                </c:pt>
                <c:pt idx="20">
                  <c:v>14.911949073417988</c:v>
                </c:pt>
                <c:pt idx="21">
                  <c:v>15.185095501142689</c:v>
                </c:pt>
                <c:pt idx="22">
                  <c:v>15.465788459918603</c:v>
                </c:pt>
                <c:pt idx="23">
                  <c:v>15.754307469301079</c:v>
                </c:pt>
                <c:pt idx="24">
                  <c:v>16.050945060318266</c:v>
                </c:pt>
                <c:pt idx="25">
                  <c:v>16.356007506131306</c:v>
                </c:pt>
                <c:pt idx="26">
                  <c:v>16.669815600810185</c:v>
                </c:pt>
                <c:pt idx="27">
                  <c:v>16.992705489864356</c:v>
                </c:pt>
                <c:pt idx="28">
                  <c:v>17.325029556478608</c:v>
                </c:pt>
                <c:pt idx="29">
                  <c:v>17.667157367745279</c:v>
                </c:pt>
                <c:pt idx="30">
                  <c:v>18.019476685557709</c:v>
                </c:pt>
                <c:pt idx="31">
                  <c:v>18.382394547239738</c:v>
                </c:pt>
                <c:pt idx="32">
                  <c:v>18.756338421436141</c:v>
                </c:pt>
                <c:pt idx="33">
                  <c:v>19.141757445283755</c:v>
                </c:pt>
                <c:pt idx="34">
                  <c:v>19.539123749427151</c:v>
                </c:pt>
                <c:pt idx="35">
                  <c:v>19.948933878041679</c:v>
                </c:pt>
                <c:pt idx="36">
                  <c:v>20.371710311686922</c:v>
                </c:pt>
                <c:pt idx="37">
                  <c:v>20.808003101541338</c:v>
                </c:pt>
                <c:pt idx="38">
                  <c:v>21.258391624372532</c:v>
                </c:pt>
                <c:pt idx="39">
                  <c:v>21.723486468485099</c:v>
                </c:pt>
                <c:pt idx="40">
                  <c:v>22.203931461869775</c:v>
                </c:pt>
                <c:pt idx="41">
                  <c:v>22.700405854864265</c:v>
                </c:pt>
                <c:pt idx="42">
                  <c:v>23.213626670839879</c:v>
                </c:pt>
                <c:pt idx="43">
                  <c:v>23.744351239763667</c:v>
                </c:pt>
                <c:pt idx="44">
                  <c:v>24.293379930967621</c:v>
                </c:pt>
                <c:pt idx="45">
                  <c:v>24.861559103104469</c:v>
                </c:pt>
                <c:pt idx="46">
                  <c:v>25.449784291101501</c:v>
                </c:pt>
                <c:pt idx="47">
                  <c:v>26.059003651965121</c:v>
                </c:pt>
                <c:pt idx="48">
                  <c:v>26.690221693563718</c:v>
                </c:pt>
                <c:pt idx="49">
                  <c:v>27.344503313055316</c:v>
                </c:pt>
                <c:pt idx="50">
                  <c:v>28.022978174463447</c:v>
                </c:pt>
                <c:pt idx="51">
                  <c:v>28.726845458077158</c:v>
                </c:pt>
                <c:pt idx="52">
                  <c:v>29.457379017904323</c:v>
                </c:pt>
                <c:pt idx="53">
                  <c:v>30.215932987389923</c:v>
                </c:pt>
                <c:pt idx="54">
                  <c:v>31.003947878082094</c:v>
                </c:pt>
                <c:pt idx="55">
                  <c:v>31.822957220951647</c:v>
                </c:pt>
                <c:pt idx="56">
                  <c:v>32.67459480572365</c:v>
                </c:pt>
                <c:pt idx="57">
                  <c:v>33.560602579946163</c:v>
                </c:pt>
                <c:pt idx="58">
                  <c:v>34.48283927670299</c:v>
                </c:pt>
                <c:pt idx="59">
                  <c:v>35.4432898479876</c:v>
                </c:pt>
                <c:pt idx="60">
                  <c:v>36.444075789926572</c:v>
                </c:pt>
                <c:pt idx="61">
                  <c:v>37.487466456425075</c:v>
                </c:pt>
                <c:pt idx="62">
                  <c:v>38.575891469581016</c:v>
                </c:pt>
                <c:pt idx="63">
                  <c:v>39.711954348580782</c:v>
                </c:pt>
                <c:pt idx="64">
                  <c:v>40.898447493985884</c:v>
                </c:pt>
                <c:pt idx="65">
                  <c:v>42.138368681619788</c:v>
                </c:pt>
                <c:pt idx="66">
                  <c:v>43.434939239985532</c:v>
                </c:pt>
                <c:pt idx="67">
                  <c:v>44.791624107660482</c:v>
                </c:pt>
                <c:pt idx="68">
                  <c:v>46.21215399285375</c:v>
                </c:pt>
                <c:pt idx="69">
                  <c:v>47.700549886781353</c:v>
                </c:pt>
                <c:pt idx="70">
                  <c:v>49.261150216300642</c:v>
                </c:pt>
                <c:pt idx="71">
                  <c:v>50.898640960038534</c:v>
                </c:pt>
                <c:pt idx="72">
                  <c:v>52.618089096853623</c:v>
                </c:pt>
                <c:pt idx="73">
                  <c:v>54.424979806834536</c:v>
                </c:pt>
                <c:pt idx="74">
                  <c:v>56.325257904265136</c:v>
                </c:pt>
                <c:pt idx="75">
                  <c:v>58.325374050382578</c:v>
                </c:pt>
                <c:pt idx="76">
                  <c:v>60.43233637284623</c:v>
                </c:pt>
                <c:pt idx="77">
                  <c:v>62.653768210423152</c:v>
                </c:pt>
                <c:pt idx="78">
                  <c:v>64.997972807594465</c:v>
                </c:pt>
                <c:pt idx="79">
                  <c:v>67.474005907085811</c:v>
                </c:pt>
                <c:pt idx="80">
                  <c:v>70.091757331653</c:v>
                </c:pt>
                <c:pt idx="81">
                  <c:v>72.862042813253737</c:v>
                </c:pt>
                <c:pt idx="82">
                  <c:v>75.796707522053481</c:v>
                </c:pt>
                <c:pt idx="83">
                  <c:v>78.908742974292934</c:v>
                </c:pt>
                <c:pt idx="84">
                  <c:v>82.212419262439951</c:v>
                </c:pt>
                <c:pt idx="85">
                  <c:v>85.723434859740223</c:v>
                </c:pt>
                <c:pt idx="86">
                  <c:v>89.459086611795541</c:v>
                </c:pt>
                <c:pt idx="87">
                  <c:v>93.438462948828374</c:v>
                </c:pt>
                <c:pt idx="88">
                  <c:v>97.682663843791033</c:v>
                </c:pt>
                <c:pt idx="89">
                  <c:v>102.21505161471974</c:v>
                </c:pt>
                <c:pt idx="90">
                  <c:v>107.06153733727494</c:v>
                </c:pt>
                <c:pt idx="91">
                  <c:v>112.25090840892506</c:v>
                </c:pt>
                <c:pt idx="92">
                  <c:v>117.81520370408525</c:v>
                </c:pt>
                <c:pt idx="93">
                  <c:v>123.79014379396654</c:v>
                </c:pt>
                <c:pt idx="94">
                  <c:v>130.2156248886113</c:v>
                </c:pt>
                <c:pt idx="95">
                  <c:v>137.13628650030248</c:v>
                </c:pt>
                <c:pt idx="96">
                  <c:v>144.60216432802466</c:v>
                </c:pt>
                <c:pt idx="97">
                  <c:v>152.66944150852981</c:v>
                </c:pt>
                <c:pt idx="98">
                  <c:v>161.40131313339248</c:v>
                </c:pt>
                <c:pt idx="99">
                  <c:v>170.86898071654647</c:v>
                </c:pt>
                <c:pt idx="100">
                  <c:v>181.15279497381667</c:v>
                </c:pt>
                <c:pt idx="101">
                  <c:v>192.34356660718547</c:v>
                </c:pt>
                <c:pt idx="102">
                  <c:v>204.54406538184131</c:v>
                </c:pt>
                <c:pt idx="103">
                  <c:v>217.87072701957354</c:v>
                </c:pt>
                <c:pt idx="104">
                  <c:v>232.45558432862839</c:v>
                </c:pt>
                <c:pt idx="105">
                  <c:v>248.44843203308631</c:v>
                </c:pt>
                <c:pt idx="106">
                  <c:v>266.01922163984125</c:v>
                </c:pt>
                <c:pt idx="107">
                  <c:v>285.36065989224591</c:v>
                </c:pt>
                <c:pt idx="108">
                  <c:v>306.69094668677593</c:v>
                </c:pt>
                <c:pt idx="109">
                  <c:v>330.25652808335349</c:v>
                </c:pt>
                <c:pt idx="110">
                  <c:v>356.33464608028419</c:v>
                </c:pt>
                <c:pt idx="111">
                  <c:v>385.23532336210957</c:v>
                </c:pt>
                <c:pt idx="112">
                  <c:v>417.30220657805773</c:v>
                </c:pt>
                <c:pt idx="113">
                  <c:v>452.91137747345385</c:v>
                </c:pt>
                <c:pt idx="114">
                  <c:v>492.46679303188552</c:v>
                </c:pt>
                <c:pt idx="115">
                  <c:v>536.39039815599165</c:v>
                </c:pt>
                <c:pt idx="116">
                  <c:v>585.10414396691476</c:v>
                </c:pt>
                <c:pt idx="117">
                  <c:v>639.00016041600418</c:v>
                </c:pt>
                <c:pt idx="118">
                  <c:v>698.3942937022457</c:v>
                </c:pt>
                <c:pt idx="119">
                  <c:v>763.45745100677686</c:v>
                </c:pt>
                <c:pt idx="120">
                  <c:v>834.11937853609174</c:v>
                </c:pt>
                <c:pt idx="121">
                  <c:v>909.94184661747465</c:v>
                </c:pt>
                <c:pt idx="122">
                  <c:v>989.96454049975057</c:v>
                </c:pt>
                <c:pt idx="123">
                  <c:v>1072.5393213452423</c:v>
                </c:pt>
                <c:pt idx="124">
                  <c:v>1155.1879460798193</c:v>
                </c:pt>
                <c:pt idx="125">
                  <c:v>1234.5420654397417</c:v>
                </c:pt>
                <c:pt idx="126">
                  <c:v>1306.4422306929239</c:v>
                </c:pt>
                <c:pt idx="127">
                  <c:v>1366.2659242538793</c:v>
                </c:pt>
                <c:pt idx="128">
                  <c:v>1409.5029254249475</c:v>
                </c:pt>
                <c:pt idx="129">
                  <c:v>1432.4970797410106</c:v>
                </c:pt>
                <c:pt idx="130">
                  <c:v>1433.1634297598553</c:v>
                </c:pt>
                <c:pt idx="131">
                  <c:v>1411.4400726605618</c:v>
                </c:pt>
                <c:pt idx="132">
                  <c:v>1369.302033858909</c:v>
                </c:pt>
                <c:pt idx="133">
                  <c:v>1310.331629047357</c:v>
                </c:pt>
                <c:pt idx="134">
                  <c:v>1239.0103031670012</c:v>
                </c:pt>
                <c:pt idx="135">
                  <c:v>1159.9721075763539</c:v>
                </c:pt>
                <c:pt idx="136">
                  <c:v>1077.4151970251976</c:v>
                </c:pt>
                <c:pt idx="137">
                  <c:v>994.75902298487131</c:v>
                </c:pt>
                <c:pt idx="138">
                  <c:v>914.5335641065376</c:v>
                </c:pt>
                <c:pt idx="139">
                  <c:v>838.4322122991814</c:v>
                </c:pt>
                <c:pt idx="140">
                  <c:v>767.45108063842099</c:v>
                </c:pt>
                <c:pt idx="141">
                  <c:v>702.05455704423116</c:v>
                </c:pt>
                <c:pt idx="142">
                  <c:v>642.33068463649306</c:v>
                </c:pt>
                <c:pt idx="143">
                  <c:v>588.1197573281629</c:v>
                </c:pt>
                <c:pt idx="144">
                  <c:v>539.1122919681618</c:v>
                </c:pt>
                <c:pt idx="145">
                  <c:v>494.91916230365007</c:v>
                </c:pt>
                <c:pt idx="146">
                  <c:v>455.11920571673431</c:v>
                </c:pt>
                <c:pt idx="147">
                  <c:v>419.28988472101457</c:v>
                </c:pt>
                <c:pt idx="148">
                  <c:v>387.02584985140254</c:v>
                </c:pt>
                <c:pt idx="149">
                  <c:v>357.94921662472706</c:v>
                </c:pt>
                <c:pt idx="150">
                  <c:v>331.71437698475319</c:v>
                </c:pt>
                <c:pt idx="151">
                  <c:v>308.00934383386482</c:v>
                </c:pt>
                <c:pt idx="152">
                  <c:v>286.55499872875379</c:v>
                </c:pt>
                <c:pt idx="153">
                  <c:v>267.10315565870127</c:v>
                </c:pt>
                <c:pt idx="154">
                  <c:v>249.43403272535829</c:v>
                </c:pt>
                <c:pt idx="155">
                  <c:v>233.35350389986354</c:v>
                </c:pt>
                <c:pt idx="156">
                  <c:v>218.69035605562649</c:v>
                </c:pt>
                <c:pt idx="157">
                  <c:v>205.29368009866994</c:v>
                </c:pt>
                <c:pt idx="158">
                  <c:v>193.03046314055374</c:v>
                </c:pt>
                <c:pt idx="159">
                  <c:v>181.78340990261415</c:v>
                </c:pt>
                <c:pt idx="160">
                  <c:v>171.4489980422004</c:v>
                </c:pt>
                <c:pt idx="161">
                  <c:v>161.93575851000864</c:v>
                </c:pt>
                <c:pt idx="162">
                  <c:v>153.16276480202058</c:v>
                </c:pt>
                <c:pt idx="163">
                  <c:v>145.05831168817386</c:v>
                </c:pt>
                <c:pt idx="164">
                  <c:v>137.55876312944571</c:v>
                </c:pt>
                <c:pt idx="165">
                  <c:v>130.60754963057587</c:v>
                </c:pt>
                <c:pt idx="166">
                  <c:v>124.15429657630438</c:v>
                </c:pt>
                <c:pt idx="167">
                  <c:v>118.15406676348476</c:v>
                </c:pt>
                <c:pt idx="168">
                  <c:v>112.56670212480631</c:v>
                </c:pt>
                <c:pt idx="169">
                  <c:v>107.35625139812521</c:v>
                </c:pt>
                <c:pt idx="170">
                  <c:v>102.49047214894424</c:v>
                </c:pt>
                <c:pt idx="171">
                  <c:v>97.940397063151181</c:v>
                </c:pt>
                <c:pt idx="172">
                  <c:v>93.679955778234401</c:v>
                </c:pt>
                <c:pt idx="173">
                  <c:v>89.685644713999267</c:v>
                </c:pt>
                <c:pt idx="174">
                  <c:v>85.936238406685746</c:v>
                </c:pt>
                <c:pt idx="175">
                  <c:v>82.412536755869937</c:v>
                </c:pt>
                <c:pt idx="176">
                  <c:v>79.097143375824871</c:v>
                </c:pt>
                <c:pt idx="177">
                  <c:v>75.974270916506768</c:v>
                </c:pt>
                <c:pt idx="178">
                  <c:v>73.029569797747115</c:v>
                </c:pt>
                <c:pt idx="179">
                  <c:v>70.249977296204364</c:v>
                </c:pt>
                <c:pt idx="180">
                  <c:v>67.623584349504299</c:v>
                </c:pt>
                <c:pt idx="181">
                  <c:v>65.139517805812886</c:v>
                </c:pt>
                <c:pt idx="182">
                  <c:v>62.787836158597642</c:v>
                </c:pt>
                <c:pt idx="183">
                  <c:v>60.559437073140117</c:v>
                </c:pt>
                <c:pt idx="184">
                  <c:v>58.44597523999812</c:v>
                </c:pt>
                <c:pt idx="185">
                  <c:v>56.439789286688168</c:v>
                </c:pt>
                <c:pt idx="186">
                  <c:v>54.533836647154949</c:v>
                </c:pt>
                <c:pt idx="187">
                  <c:v>52.721635433199104</c:v>
                </c:pt>
                <c:pt idx="188">
                  <c:v>50.997212476422931</c:v>
                </c:pt>
                <c:pt idx="189">
                  <c:v>49.355056816383573</c:v>
                </c:pt>
                <c:pt idx="190">
                  <c:v>47.790078003025528</c:v>
                </c:pt>
                <c:pt idx="191">
                  <c:v>46.297568661237747</c:v>
                </c:pt>
                <c:pt idx="192">
                  <c:v>44.873170834358483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DC-4955-A715-96488000E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53784"/>
        <c:axId val="489875440"/>
      </c:scatterChart>
      <c:valAx>
        <c:axId val="37465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75440"/>
        <c:crosses val="autoZero"/>
        <c:crossBetween val="midCat"/>
      </c:valAx>
      <c:valAx>
        <c:axId val="4898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5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0.37019028571428569</c:v>
                </c:pt>
                <c:pt idx="3">
                  <c:v>0.77815514285714305</c:v>
                </c:pt>
                <c:pt idx="4">
                  <c:v>1.3863248571428572</c:v>
                </c:pt>
                <c:pt idx="5">
                  <c:v>2.2022545714285715</c:v>
                </c:pt>
                <c:pt idx="6">
                  <c:v>3.0332941428571427</c:v>
                </c:pt>
                <c:pt idx="7">
                  <c:v>4.1891945714285725</c:v>
                </c:pt>
                <c:pt idx="8">
                  <c:v>5.5377451428571431</c:v>
                </c:pt>
                <c:pt idx="9">
                  <c:v>7.1733820000000001</c:v>
                </c:pt>
                <c:pt idx="10">
                  <c:v>9.1187698571428566</c:v>
                </c:pt>
                <c:pt idx="11">
                  <c:v>11.279472714285715</c:v>
                </c:pt>
                <c:pt idx="12">
                  <c:v>13.783923571428572</c:v>
                </c:pt>
                <c:pt idx="13">
                  <c:v>16.805885428571429</c:v>
                </c:pt>
                <c:pt idx="14">
                  <c:v>20.077159142857141</c:v>
                </c:pt>
                <c:pt idx="15">
                  <c:v>23.718623142857144</c:v>
                </c:pt>
                <c:pt idx="16">
                  <c:v>27.88137557142857</c:v>
                </c:pt>
                <c:pt idx="17">
                  <c:v>32.520087142857143</c:v>
                </c:pt>
                <c:pt idx="18">
                  <c:v>37.453439857142861</c:v>
                </c:pt>
                <c:pt idx="19">
                  <c:v>42.779647571428569</c:v>
                </c:pt>
                <c:pt idx="20">
                  <c:v>48.457158428571432</c:v>
                </c:pt>
                <c:pt idx="21">
                  <c:v>54.973263714285707</c:v>
                </c:pt>
                <c:pt idx="22">
                  <c:v>62.505503714285709</c:v>
                </c:pt>
                <c:pt idx="23">
                  <c:v>70.018856428571425</c:v>
                </c:pt>
                <c:pt idx="24">
                  <c:v>78.480349571428562</c:v>
                </c:pt>
                <c:pt idx="25">
                  <c:v>87.387582142857127</c:v>
                </c:pt>
                <c:pt idx="26">
                  <c:v>96.970978714285721</c:v>
                </c:pt>
                <c:pt idx="27">
                  <c:v>106.98500485714285</c:v>
                </c:pt>
                <c:pt idx="28">
                  <c:v>116.915927</c:v>
                </c:pt>
                <c:pt idx="29">
                  <c:v>126.63153428571428</c:v>
                </c:pt>
                <c:pt idx="30">
                  <c:v>136.94020171428573</c:v>
                </c:pt>
                <c:pt idx="31">
                  <c:v>146.65580914285715</c:v>
                </c:pt>
                <c:pt idx="32">
                  <c:v>156.17876642857141</c:v>
                </c:pt>
                <c:pt idx="33">
                  <c:v>165.07088928571432</c:v>
                </c:pt>
                <c:pt idx="34">
                  <c:v>174.04989342857144</c:v>
                </c:pt>
                <c:pt idx="35">
                  <c:v>182.90046428571429</c:v>
                </c:pt>
                <c:pt idx="36">
                  <c:v>192.05700885714288</c:v>
                </c:pt>
                <c:pt idx="37">
                  <c:v>201.07001014285714</c:v>
                </c:pt>
                <c:pt idx="38">
                  <c:v>210.94049314285712</c:v>
                </c:pt>
                <c:pt idx="39">
                  <c:v>220.98473899999999</c:v>
                </c:pt>
                <c:pt idx="40">
                  <c:v>231.01009742857141</c:v>
                </c:pt>
                <c:pt idx="41">
                  <c:v>240.78236657142858</c:v>
                </c:pt>
                <c:pt idx="42">
                  <c:v>250.57730042857148</c:v>
                </c:pt>
                <c:pt idx="43">
                  <c:v>260.07003814285719</c:v>
                </c:pt>
                <c:pt idx="44">
                  <c:v>269.63076999999998</c:v>
                </c:pt>
                <c:pt idx="45">
                  <c:v>278.43223385714288</c:v>
                </c:pt>
                <c:pt idx="46">
                  <c:v>287.15437128571432</c:v>
                </c:pt>
                <c:pt idx="47">
                  <c:v>296.07671371428569</c:v>
                </c:pt>
                <c:pt idx="48">
                  <c:v>305.41079842857141</c:v>
                </c:pt>
                <c:pt idx="49">
                  <c:v>314.34825071428577</c:v>
                </c:pt>
                <c:pt idx="50">
                  <c:v>322.70775271428579</c:v>
                </c:pt>
                <c:pt idx="51">
                  <c:v>330.64795757142861</c:v>
                </c:pt>
                <c:pt idx="52">
                  <c:v>338.48994871428567</c:v>
                </c:pt>
                <c:pt idx="53">
                  <c:v>346.4377084285714</c:v>
                </c:pt>
                <c:pt idx="54">
                  <c:v>354.79721042857136</c:v>
                </c:pt>
                <c:pt idx="55">
                  <c:v>362.72986042857144</c:v>
                </c:pt>
                <c:pt idx="56">
                  <c:v>370.92693200000002</c:v>
                </c:pt>
                <c:pt idx="57">
                  <c:v>379.46775171428573</c:v>
                </c:pt>
                <c:pt idx="58">
                  <c:v>388.06523314285715</c:v>
                </c:pt>
                <c:pt idx="59">
                  <c:v>396.76470585714281</c:v>
                </c:pt>
                <c:pt idx="60">
                  <c:v>405.52839514285716</c:v>
                </c:pt>
                <c:pt idx="61">
                  <c:v>414.93425142857137</c:v>
                </c:pt>
                <c:pt idx="62">
                  <c:v>424.241894</c:v>
                </c:pt>
                <c:pt idx="63">
                  <c:v>433.94239157142857</c:v>
                </c:pt>
                <c:pt idx="64">
                  <c:v>443.95264028571427</c:v>
                </c:pt>
                <c:pt idx="65">
                  <c:v>453.7966811428571</c:v>
                </c:pt>
                <c:pt idx="66">
                  <c:v>463.36496785714274</c:v>
                </c:pt>
                <c:pt idx="67">
                  <c:v>473.03146842857132</c:v>
                </c:pt>
                <c:pt idx="68">
                  <c:v>481.89714914285713</c:v>
                </c:pt>
                <c:pt idx="69">
                  <c:v>491.47299071428574</c:v>
                </c:pt>
                <c:pt idx="70">
                  <c:v>501.02239014285709</c:v>
                </c:pt>
                <c:pt idx="71">
                  <c:v>510.85509857142864</c:v>
                </c:pt>
                <c:pt idx="72">
                  <c:v>520.956006</c:v>
                </c:pt>
                <c:pt idx="73">
                  <c:v>531.52154014285713</c:v>
                </c:pt>
                <c:pt idx="74">
                  <c:v>541.89442428571431</c:v>
                </c:pt>
                <c:pt idx="75">
                  <c:v>552.49395557142861</c:v>
                </c:pt>
                <c:pt idx="76">
                  <c:v>562.82151028571434</c:v>
                </c:pt>
                <c:pt idx="77">
                  <c:v>572.95263742857151</c:v>
                </c:pt>
                <c:pt idx="78">
                  <c:v>582.53225642857137</c:v>
                </c:pt>
                <c:pt idx="79">
                  <c:v>592.50473071428564</c:v>
                </c:pt>
                <c:pt idx="80">
                  <c:v>601.79726342857134</c:v>
                </c:pt>
                <c:pt idx="81">
                  <c:v>611.36932757142858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2.8138057156390874E-2</c:v>
                </c:pt>
                <c:pt idx="3">
                  <c:v>0.19270687384411697</c:v>
                </c:pt>
                <c:pt idx="4">
                  <c:v>0.59371657329053196</c:v>
                </c:pt>
                <c:pt idx="5">
                  <c:v>1.3186782469590592</c:v>
                </c:pt>
                <c:pt idx="6">
                  <c:v>2.4475850328124493</c:v>
                </c:pt>
                <c:pt idx="7">
                  <c:v>4.0545266012515082</c:v>
                </c:pt>
                <c:pt idx="8">
                  <c:v>6.2082746717893311</c:v>
                </c:pt>
                <c:pt idx="9">
                  <c:v>8.9723916678438211</c:v>
                </c:pt>
                <c:pt idx="10">
                  <c:v>12.405075160024397</c:v>
                </c:pt>
                <c:pt idx="11">
                  <c:v>16.558842749890477</c:v>
                </c:pt>
                <c:pt idx="12">
                  <c:v>21.480118932853156</c:v>
                </c:pt>
                <c:pt idx="13">
                  <c:v>27.208765771331912</c:v>
                </c:pt>
                <c:pt idx="14">
                  <c:v>33.777589335945748</c:v>
                </c:pt>
                <c:pt idx="15">
                  <c:v>41.21184853813071</c:v>
                </c:pt>
                <c:pt idx="16">
                  <c:v>49.528789830806097</c:v>
                </c:pt>
                <c:pt idx="17">
                  <c:v>58.737229137689312</c:v>
                </c:pt>
                <c:pt idx="18">
                  <c:v>68.837200667609224</c:v>
                </c:pt>
                <c:pt idx="19">
                  <c:v>79.819690624347885</c:v>
                </c:pt>
                <c:pt idx="20">
                  <c:v>91.666472025465424</c:v>
                </c:pt>
                <c:pt idx="21">
                  <c:v>104.35005477145602</c:v>
                </c:pt>
                <c:pt idx="22">
                  <c:v>117.83376269288975</c:v>
                </c:pt>
                <c:pt idx="23">
                  <c:v>132.07194652377132</c:v>
                </c:pt>
                <c:pt idx="24">
                  <c:v>147.01033861442042</c:v>
                </c:pt>
                <c:pt idx="25">
                  <c:v>162.58655174633401</c:v>
                </c:pt>
                <c:pt idx="26">
                  <c:v>178.73072071006024</c:v>
                </c:pt>
                <c:pt idx="27">
                  <c:v>195.36628144273195</c:v>
                </c:pt>
                <c:pt idx="28">
                  <c:v>212.41087860079324</c:v>
                </c:pt>
                <c:pt idx="29">
                  <c:v>229.77738858617028</c:v>
                </c:pt>
                <c:pt idx="30">
                  <c:v>247.37504138057139</c:v>
                </c:pt>
                <c:pt idx="31">
                  <c:v>265.1106212064193</c:v>
                </c:pt>
                <c:pt idx="32">
                  <c:v>282.88972315544225</c:v>
                </c:pt>
                <c:pt idx="33">
                  <c:v>300.61804062979024</c:v>
                </c:pt>
                <c:pt idx="34">
                  <c:v>318.20265683324652</c:v>
                </c:pt>
                <c:pt idx="35">
                  <c:v>335.55331271811264</c:v>
                </c:pt>
                <c:pt idx="36">
                  <c:v>352.58362379662879</c:v>
                </c:pt>
                <c:pt idx="37">
                  <c:v>369.21221909353574</c:v>
                </c:pt>
                <c:pt idx="38">
                  <c:v>385.36377724393094</c:v>
                </c:pt>
                <c:pt idx="39">
                  <c:v>400.96993728799862</c:v>
                </c:pt>
                <c:pt idx="40">
                  <c:v>415.97006500661826</c:v>
                </c:pt>
                <c:pt idx="41">
                  <c:v>430.3118595715444</c:v>
                </c:pt>
                <c:pt idx="42">
                  <c:v>443.95178971418261</c:v>
                </c:pt>
                <c:pt idx="43">
                  <c:v>456.85535338803993</c:v>
                </c:pt>
                <c:pt idx="44">
                  <c:v>468.99715983544047</c:v>
                </c:pt>
                <c:pt idx="45">
                  <c:v>480.36083788458353</c:v>
                </c:pt>
                <c:pt idx="46">
                  <c:v>490.93877901434911</c:v>
                </c:pt>
                <c:pt idx="47">
                  <c:v>500.73172805650057</c:v>
                </c:pt>
                <c:pt idx="48">
                  <c:v>509.74823820072953</c:v>
                </c:pt>
                <c:pt idx="49">
                  <c:v>518.00401009506663</c:v>
                </c:pt>
                <c:pt idx="50">
                  <c:v>525.52113719151976</c:v>
                </c:pt>
                <c:pt idx="51">
                  <c:v>532.32728100911356</c:v>
                </c:pt>
                <c:pt idx="52">
                  <c:v>538.45480064669425</c:v>
                </c:pt>
                <c:pt idx="53">
                  <c:v>543.93986068743493</c:v>
                </c:pt>
                <c:pt idx="54">
                  <c:v>548.82154064429153</c:v>
                </c:pt>
                <c:pt idx="55">
                  <c:v>553.14096738222793</c:v>
                </c:pt>
                <c:pt idx="56">
                  <c:v>556.94048962817214</c:v>
                </c:pt>
                <c:pt idx="57">
                  <c:v>560.26291087371476</c:v>
                </c:pt>
                <c:pt idx="58">
                  <c:v>563.15079383237025</c:v>
                </c:pt>
                <c:pt idx="59">
                  <c:v>565.64584628212742</c:v>
                </c:pt>
                <c:pt idx="60">
                  <c:v>567.78839475204234</c:v>
                </c:pt>
                <c:pt idx="61">
                  <c:v>569.61694923627192</c:v>
                </c:pt>
                <c:pt idx="62">
                  <c:v>571.16785906189148</c:v>
                </c:pt>
                <c:pt idx="63">
                  <c:v>572.47505729916088</c:v>
                </c:pt>
                <c:pt idx="64">
                  <c:v>573.56988876160142</c:v>
                </c:pt>
                <c:pt idx="65">
                  <c:v>574.48101474962436</c:v>
                </c:pt>
                <c:pt idx="66">
                  <c:v>575.23438627093901</c:v>
                </c:pt>
                <c:pt idx="67">
                  <c:v>575.85327652449848</c:v>
                </c:pt>
                <c:pt idx="68">
                  <c:v>576.3583629413813</c:v>
                </c:pt>
                <c:pt idx="69">
                  <c:v>576.76784899651318</c:v>
                </c:pt>
                <c:pt idx="70">
                  <c:v>577.09761628619526</c:v>
                </c:pt>
                <c:pt idx="71">
                  <c:v>577.36139794518022</c:v>
                </c:pt>
                <c:pt idx="72">
                  <c:v>577.5709652856558</c:v>
                </c:pt>
                <c:pt idx="73">
                  <c:v>577.73632051027005</c:v>
                </c:pt>
                <c:pt idx="74">
                  <c:v>577.86588941650643</c:v>
                </c:pt>
                <c:pt idx="75">
                  <c:v>577.96670911038177</c:v>
                </c:pt>
                <c:pt idx="76">
                  <c:v>578.04460683183049</c:v>
                </c:pt>
                <c:pt idx="77">
                  <c:v>578.10436702000379</c:v>
                </c:pt>
                <c:pt idx="78">
                  <c:v>578.14988468193644</c:v>
                </c:pt>
                <c:pt idx="79">
                  <c:v>578.18430395060182</c:v>
                </c:pt>
                <c:pt idx="80">
                  <c:v>578.21014141570799</c:v>
                </c:pt>
                <c:pt idx="81">
                  <c:v>578.229394378449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76224"/>
        <c:axId val="489875048"/>
      </c:scatterChart>
      <c:valAx>
        <c:axId val="48987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75048"/>
        <c:crosses val="autoZero"/>
        <c:crossBetween val="midCat"/>
      </c:valAx>
      <c:valAx>
        <c:axId val="48987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7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</xdr:col>
      <xdr:colOff>535557</xdr:colOff>
      <xdr:row>6</xdr:row>
      <xdr:rowOff>94890</xdr:rowOff>
    </xdr:from>
    <xdr:to>
      <xdr:col>8</xdr:col>
      <xdr:colOff>161746</xdr:colOff>
      <xdr:row>21</xdr:row>
      <xdr:rowOff>142336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E0A8218-5755-426E-B3A9-66E378DF8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219255</xdr:colOff>
      <xdr:row>8</xdr:row>
      <xdr:rowOff>51757</xdr:rowOff>
    </xdr:from>
    <xdr:to>
      <xdr:col>15</xdr:col>
      <xdr:colOff>10783</xdr:colOff>
      <xdr:row>23</xdr:row>
      <xdr:rowOff>99203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3A9A60AD-1E1E-4C20-ACEA-959545179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7</xdr:row>
      <xdr:rowOff>109538</xdr:rowOff>
    </xdr:from>
    <xdr:to>
      <xdr:col>9</xdr:col>
      <xdr:colOff>47625</xdr:colOff>
      <xdr:row>22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F12E2300-DD40-40E7-BA01-D034DF2E0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9</xdr:row>
      <xdr:rowOff>109538</xdr:rowOff>
    </xdr:from>
    <xdr:to>
      <xdr:col>16</xdr:col>
      <xdr:colOff>171450</xdr:colOff>
      <xdr:row>24</xdr:row>
      <xdr:rowOff>138113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84B27AA8-34EF-45E9-9D3F-054C8BDFD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opLeftCell="A3" workbookViewId="0">
      <selection activeCell="J274" sqref="J5:J274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468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467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3">
      <c r="A4" s="9" t="s">
        <v>44</v>
      </c>
      <c r="B4" s="9"/>
      <c r="C4" s="10">
        <f>[1]Sheet1_Raw!N3</f>
        <v>0</v>
      </c>
      <c r="F4" t="s">
        <v>94</v>
      </c>
      <c r="G4">
        <v>0</v>
      </c>
      <c r="H4">
        <v>1.7980670000000001</v>
      </c>
      <c r="I4">
        <v>0.76304542857142843</v>
      </c>
      <c r="J4">
        <v>0.23797942857142851</v>
      </c>
    </row>
    <row r="5" spans="1:12" ht="24" x14ac:dyDescent="0.3">
      <c r="A5" s="9" t="s">
        <v>45</v>
      </c>
      <c r="B5" s="9"/>
      <c r="C5" s="10">
        <f>[1]Sheet1_Raw!N4</f>
        <v>0</v>
      </c>
      <c r="F5" t="s">
        <v>95</v>
      </c>
      <c r="G5">
        <v>1</v>
      </c>
      <c r="H5">
        <v>2.7235429999999998</v>
      </c>
      <c r="I5">
        <v>1.1332357142857141</v>
      </c>
      <c r="J5">
        <v>0.37019028571428569</v>
      </c>
    </row>
    <row r="6" spans="1:12" ht="24" x14ac:dyDescent="0.3">
      <c r="A6" s="9" t="s">
        <v>46</v>
      </c>
      <c r="B6" s="9"/>
      <c r="C6" s="10">
        <f>[1]Sheet1_Raw!N5</f>
        <v>0</v>
      </c>
      <c r="F6" t="s">
        <v>96</v>
      </c>
      <c r="G6">
        <v>2</v>
      </c>
      <c r="H6">
        <v>3.1466180000000001</v>
      </c>
      <c r="I6">
        <v>1.5412005714285715</v>
      </c>
      <c r="J6">
        <v>0.40796485714285735</v>
      </c>
    </row>
    <row r="7" spans="1:12" ht="24" x14ac:dyDescent="0.3">
      <c r="A7" s="9" t="s">
        <v>47</v>
      </c>
      <c r="B7" s="9"/>
      <c r="C7" s="10">
        <f>[1]Sheet1_Raw!N6</f>
        <v>0</v>
      </c>
      <c r="F7" t="s">
        <v>97</v>
      </c>
      <c r="G7">
        <v>3</v>
      </c>
      <c r="H7">
        <v>4.6802630000000001</v>
      </c>
      <c r="I7">
        <v>2.1493702857142858</v>
      </c>
      <c r="J7">
        <v>0.60816971428571431</v>
      </c>
    </row>
    <row r="8" spans="1:12" ht="24" x14ac:dyDescent="0.3">
      <c r="A8" s="9" t="s">
        <v>48</v>
      </c>
      <c r="B8" s="9"/>
      <c r="C8" s="10">
        <f>[1]Sheet1_Raw!N7</f>
        <v>1.191E-2</v>
      </c>
      <c r="F8" t="s">
        <v>98</v>
      </c>
      <c r="G8">
        <v>4</v>
      </c>
      <c r="H8">
        <v>6.2932360000000003</v>
      </c>
      <c r="I8">
        <v>2.9653</v>
      </c>
      <c r="J8">
        <v>0.81592971428571426</v>
      </c>
    </row>
    <row r="9" spans="1:12" ht="24" x14ac:dyDescent="0.3">
      <c r="A9" s="9" t="s">
        <v>49</v>
      </c>
      <c r="B9" s="9"/>
      <c r="C9" s="10">
        <f>[1]Sheet1_Raw!N8</f>
        <v>4.7638E-2</v>
      </c>
      <c r="F9" t="s">
        <v>99</v>
      </c>
      <c r="G9">
        <v>5</v>
      </c>
      <c r="H9">
        <v>6.636984</v>
      </c>
      <c r="I9">
        <v>3.7963395714285713</v>
      </c>
      <c r="J9">
        <v>0.83103957142857121</v>
      </c>
    </row>
    <row r="10" spans="1:12" ht="24" x14ac:dyDescent="0.3">
      <c r="A10" s="9" t="s">
        <v>50</v>
      </c>
      <c r="B10" s="9"/>
      <c r="C10" s="10">
        <f>[1]Sheet1_Raw!N9</f>
        <v>4.7638E-2</v>
      </c>
      <c r="F10" t="s">
        <v>100</v>
      </c>
      <c r="G10">
        <v>6</v>
      </c>
      <c r="H10">
        <v>9.3869690000000006</v>
      </c>
      <c r="I10">
        <v>4.9522400000000006</v>
      </c>
      <c r="J10">
        <v>1.1559004285714294</v>
      </c>
    </row>
    <row r="11" spans="1:12" ht="24" x14ac:dyDescent="0.3">
      <c r="A11" s="9" t="s">
        <v>51</v>
      </c>
      <c r="B11" s="9"/>
      <c r="C11" s="10">
        <f>[1]Sheet1_Raw!N10</f>
        <v>4.7638E-2</v>
      </c>
      <c r="F11" t="s">
        <v>101</v>
      </c>
      <c r="G11">
        <v>7</v>
      </c>
      <c r="H11">
        <v>11.237921</v>
      </c>
      <c r="I11">
        <v>6.3007905714285712</v>
      </c>
      <c r="J11">
        <v>1.3485505714285706</v>
      </c>
    </row>
    <row r="12" spans="1:12" ht="24" x14ac:dyDescent="0.3">
      <c r="A12" s="9" t="s">
        <v>52</v>
      </c>
      <c r="B12" s="9"/>
      <c r="C12" s="10">
        <f>[1]Sheet1_Raw!N11</f>
        <v>5.9547999999999997E-2</v>
      </c>
      <c r="F12" t="s">
        <v>102</v>
      </c>
      <c r="G12">
        <v>8</v>
      </c>
      <c r="H12">
        <v>14.173000999999999</v>
      </c>
      <c r="I12">
        <v>7.9364274285714282</v>
      </c>
      <c r="J12">
        <v>1.635636857142857</v>
      </c>
    </row>
    <row r="13" spans="1:12" ht="24" x14ac:dyDescent="0.3">
      <c r="A13" s="9" t="s">
        <v>53</v>
      </c>
      <c r="B13" s="9"/>
      <c r="C13" s="10">
        <f>[1]Sheet1_Raw!N12</f>
        <v>9.5277000000000001E-2</v>
      </c>
      <c r="F13" t="s">
        <v>103</v>
      </c>
      <c r="G13">
        <v>9</v>
      </c>
      <c r="H13">
        <v>16.764333000000001</v>
      </c>
      <c r="I13">
        <v>9.8818152857142856</v>
      </c>
      <c r="J13">
        <v>1.9453878571428573</v>
      </c>
    </row>
    <row r="14" spans="1:12" ht="24" x14ac:dyDescent="0.3">
      <c r="A14" s="9" t="s">
        <v>54</v>
      </c>
      <c r="B14" s="9"/>
      <c r="C14" s="10">
        <f>[1]Sheet1_Raw!N13</f>
        <v>0.11909599999999999</v>
      </c>
      <c r="F14" t="s">
        <v>104</v>
      </c>
      <c r="G14">
        <v>10</v>
      </c>
      <c r="H14">
        <v>19.805183</v>
      </c>
      <c r="I14">
        <v>12.042518142857144</v>
      </c>
      <c r="J14">
        <v>2.1607028571428586</v>
      </c>
    </row>
    <row r="15" spans="1:12" ht="24" x14ac:dyDescent="0.3">
      <c r="A15" s="9" t="s">
        <v>55</v>
      </c>
      <c r="B15" s="9"/>
      <c r="C15" s="10">
        <f>[1]Sheet1_Raw!N14</f>
        <v>0.14291499999999999</v>
      </c>
      <c r="F15" t="s">
        <v>105</v>
      </c>
      <c r="G15">
        <v>11</v>
      </c>
      <c r="H15">
        <v>23.824392</v>
      </c>
      <c r="I15">
        <v>14.546969000000001</v>
      </c>
      <c r="J15">
        <v>2.5044508571428565</v>
      </c>
    </row>
    <row r="16" spans="1:12" ht="24" x14ac:dyDescent="0.3">
      <c r="A16" s="9" t="s">
        <v>56</v>
      </c>
      <c r="B16" s="9"/>
      <c r="C16" s="10">
        <f>[1]Sheet1_Raw!N15</f>
        <v>0.14291499999999999</v>
      </c>
      <c r="F16" t="s">
        <v>106</v>
      </c>
      <c r="G16">
        <v>12</v>
      </c>
      <c r="H16">
        <v>27.790717000000001</v>
      </c>
      <c r="I16">
        <v>17.568930857142856</v>
      </c>
      <c r="J16">
        <v>3.0219618571428555</v>
      </c>
    </row>
    <row r="17" spans="1:10" ht="24" x14ac:dyDescent="0.3">
      <c r="A17" s="9" t="s">
        <v>57</v>
      </c>
      <c r="B17" s="9"/>
      <c r="C17" s="10">
        <f>[1]Sheet1_Raw!N16</f>
        <v>0.14291499999999999</v>
      </c>
      <c r="F17" t="s">
        <v>107</v>
      </c>
      <c r="G17">
        <v>13</v>
      </c>
      <c r="H17">
        <v>32.285885</v>
      </c>
      <c r="I17">
        <v>20.840204571428568</v>
      </c>
      <c r="J17">
        <v>3.2712737142857122</v>
      </c>
    </row>
    <row r="18" spans="1:10" ht="24" x14ac:dyDescent="0.3">
      <c r="A18" s="9" t="s">
        <v>58</v>
      </c>
      <c r="B18" s="9"/>
      <c r="C18" s="10">
        <f>[1]Sheet1_Raw!N17</f>
        <v>0.14291499999999999</v>
      </c>
      <c r="F18" t="s">
        <v>108</v>
      </c>
      <c r="G18">
        <v>14</v>
      </c>
      <c r="H18">
        <v>36.728169000000001</v>
      </c>
      <c r="I18">
        <v>24.481668571428571</v>
      </c>
      <c r="J18">
        <v>3.6414640000000027</v>
      </c>
    </row>
    <row r="19" spans="1:10" ht="24" x14ac:dyDescent="0.3">
      <c r="A19" s="9" t="s">
        <v>59</v>
      </c>
      <c r="B19" s="9"/>
      <c r="C19" s="10">
        <f>[1]Sheet1_Raw!N18</f>
        <v>0.15482499999999999</v>
      </c>
      <c r="F19" t="s">
        <v>109</v>
      </c>
      <c r="G19">
        <v>15</v>
      </c>
      <c r="H19">
        <v>43.312268000000003</v>
      </c>
      <c r="I19">
        <v>28.644420999999998</v>
      </c>
      <c r="J19">
        <v>4.1627524285714266</v>
      </c>
    </row>
    <row r="20" spans="1:10" ht="24" x14ac:dyDescent="0.3">
      <c r="A20" s="9" t="s">
        <v>60</v>
      </c>
      <c r="B20" s="9"/>
      <c r="C20" s="10">
        <f>[1]Sheet1_Raw!N19</f>
        <v>0.15482499999999999</v>
      </c>
      <c r="F20" t="s">
        <v>110</v>
      </c>
      <c r="G20">
        <v>16</v>
      </c>
      <c r="H20">
        <v>49.235314000000002</v>
      </c>
      <c r="I20">
        <v>33.283132571428574</v>
      </c>
      <c r="J20">
        <v>4.6387115714285763</v>
      </c>
    </row>
    <row r="21" spans="1:10" ht="24" x14ac:dyDescent="0.3">
      <c r="A21" s="9" t="s">
        <v>61</v>
      </c>
      <c r="B21" s="9"/>
      <c r="C21" s="10">
        <f>[1]Sheet1_Raw!N20</f>
        <v>0.16673399999999999</v>
      </c>
      <c r="F21" t="s">
        <v>111</v>
      </c>
      <c r="G21">
        <v>17</v>
      </c>
      <c r="H21">
        <v>54.338652000000003</v>
      </c>
      <c r="I21">
        <v>38.216485285714292</v>
      </c>
      <c r="J21">
        <v>4.9333527142857179</v>
      </c>
    </row>
    <row r="22" spans="1:10" ht="24" x14ac:dyDescent="0.3">
      <c r="A22" s="9" t="s">
        <v>62</v>
      </c>
      <c r="B22" s="9"/>
      <c r="C22" s="10">
        <f>[1]Sheet1_Raw!N21</f>
        <v>0.16673399999999999</v>
      </c>
      <c r="F22" t="s">
        <v>112</v>
      </c>
      <c r="G22">
        <v>18</v>
      </c>
      <c r="H22">
        <v>61.107846000000002</v>
      </c>
      <c r="I22">
        <v>43.542693</v>
      </c>
      <c r="J22">
        <v>5.3262077142857081</v>
      </c>
    </row>
    <row r="23" spans="1:10" ht="24" x14ac:dyDescent="0.3">
      <c r="A23" s="9" t="s">
        <v>63</v>
      </c>
      <c r="B23" s="9"/>
      <c r="C23" s="10">
        <f>[1]Sheet1_Raw!N22</f>
        <v>0.190553</v>
      </c>
      <c r="F23" t="s">
        <v>113</v>
      </c>
      <c r="G23">
        <v>19</v>
      </c>
      <c r="H23">
        <v>67.533293</v>
      </c>
      <c r="I23">
        <v>49.220203857142863</v>
      </c>
      <c r="J23">
        <v>5.6775108571428632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114</v>
      </c>
      <c r="G24">
        <v>20</v>
      </c>
      <c r="H24">
        <v>77.898622000000003</v>
      </c>
      <c r="I24">
        <v>55.736309142857138</v>
      </c>
      <c r="J24">
        <v>6.5161052857142749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115</v>
      </c>
      <c r="G25">
        <v>21</v>
      </c>
      <c r="H25">
        <v>89.453849000000005</v>
      </c>
      <c r="I25">
        <v>63.26854914285714</v>
      </c>
      <c r="J25">
        <v>7.5322400000000016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116</v>
      </c>
      <c r="G26">
        <v>22</v>
      </c>
      <c r="H26">
        <v>95.905737000000002</v>
      </c>
      <c r="I26">
        <v>70.781901857142856</v>
      </c>
      <c r="J26">
        <v>7.5133527142857162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117</v>
      </c>
      <c r="G27">
        <v>23</v>
      </c>
      <c r="H27">
        <v>108.465766</v>
      </c>
      <c r="I27">
        <v>79.243394999999992</v>
      </c>
      <c r="J27">
        <v>8.4614931428571367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118</v>
      </c>
      <c r="G28">
        <v>24</v>
      </c>
      <c r="H28">
        <v>116.68928</v>
      </c>
      <c r="I28">
        <v>88.150627571428558</v>
      </c>
      <c r="J28">
        <v>8.9072325714285654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119</v>
      </c>
      <c r="G29">
        <v>25</v>
      </c>
      <c r="H29">
        <v>128.191622</v>
      </c>
      <c r="I29">
        <v>97.734024142857152</v>
      </c>
      <c r="J29">
        <v>9.5833965714285938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120</v>
      </c>
      <c r="G30">
        <v>26</v>
      </c>
      <c r="H30">
        <v>137.63147599999999</v>
      </c>
      <c r="I30">
        <v>107.74805028571429</v>
      </c>
      <c r="J30">
        <v>10.014026142857134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121</v>
      </c>
      <c r="G31">
        <v>27</v>
      </c>
      <c r="H31">
        <v>147.415077</v>
      </c>
      <c r="I31">
        <v>117.67897242857143</v>
      </c>
      <c r="J31">
        <v>9.9309221428571419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122</v>
      </c>
      <c r="G32">
        <v>28</v>
      </c>
      <c r="H32">
        <v>157.4631</v>
      </c>
      <c r="I32">
        <v>127.39457971428571</v>
      </c>
      <c r="J32">
        <v>9.7156072857142846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123</v>
      </c>
      <c r="G33">
        <v>29</v>
      </c>
      <c r="H33">
        <v>168.06640899999999</v>
      </c>
      <c r="I33">
        <v>137.70324714285715</v>
      </c>
      <c r="J33">
        <v>10.308667428571439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124</v>
      </c>
      <c r="G34">
        <v>30</v>
      </c>
      <c r="H34">
        <v>176.47501800000001</v>
      </c>
      <c r="I34">
        <v>147.41885457142857</v>
      </c>
      <c r="J34">
        <v>9.7156074285714169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125</v>
      </c>
      <c r="G35">
        <v>31</v>
      </c>
      <c r="H35">
        <v>183.34998100000001</v>
      </c>
      <c r="I35">
        <v>156.94181185714282</v>
      </c>
      <c r="J35">
        <v>9.5229572857142557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126</v>
      </c>
      <c r="G36">
        <v>32</v>
      </c>
      <c r="H36">
        <v>190.43648200000001</v>
      </c>
      <c r="I36">
        <v>165.83393471428573</v>
      </c>
      <c r="J36">
        <v>8.8921228571429083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127</v>
      </c>
      <c r="G37">
        <v>33</v>
      </c>
      <c r="H37">
        <v>200.48450500000001</v>
      </c>
      <c r="I37">
        <v>174.81293885714285</v>
      </c>
      <c r="J37">
        <v>8.9790041428571215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128</v>
      </c>
      <c r="G38">
        <v>34</v>
      </c>
      <c r="H38">
        <v>209.36907299999999</v>
      </c>
      <c r="I38">
        <v>183.66350971428571</v>
      </c>
      <c r="J38">
        <v>8.8505708571428556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129</v>
      </c>
      <c r="G39">
        <v>35</v>
      </c>
      <c r="H39">
        <v>221.55891199999999</v>
      </c>
      <c r="I39">
        <v>192.82005428571429</v>
      </c>
      <c r="J39">
        <v>9.1565445714285829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130</v>
      </c>
      <c r="G40">
        <v>36</v>
      </c>
      <c r="H40">
        <v>231.15741800000001</v>
      </c>
      <c r="I40">
        <v>201.83305557142856</v>
      </c>
      <c r="J40">
        <v>9.0130012857142674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131</v>
      </c>
      <c r="G41">
        <v>37</v>
      </c>
      <c r="H41">
        <v>245.568399</v>
      </c>
      <c r="I41">
        <v>211.70353857142854</v>
      </c>
      <c r="J41">
        <v>9.8704829999999788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132</v>
      </c>
      <c r="G42">
        <v>38</v>
      </c>
      <c r="H42">
        <v>253.65970200000001</v>
      </c>
      <c r="I42">
        <v>221.74778442857141</v>
      </c>
      <c r="J42">
        <v>10.044245857142869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133</v>
      </c>
      <c r="G43">
        <v>39</v>
      </c>
      <c r="H43">
        <v>260.613991</v>
      </c>
      <c r="I43">
        <v>231.77314285714283</v>
      </c>
      <c r="J43">
        <v>10.025358428571423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134</v>
      </c>
      <c r="G44">
        <v>40</v>
      </c>
      <c r="H44">
        <v>268.89038900000003</v>
      </c>
      <c r="I44">
        <v>241.545412</v>
      </c>
      <c r="J44">
        <v>9.7722691428571693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135</v>
      </c>
      <c r="G45">
        <v>41</v>
      </c>
      <c r="H45">
        <v>277.93360999999999</v>
      </c>
      <c r="I45">
        <v>251.34034585714289</v>
      </c>
      <c r="J45">
        <v>9.7949338571428939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136</v>
      </c>
      <c r="G46">
        <v>42</v>
      </c>
      <c r="H46">
        <v>288.00807600000002</v>
      </c>
      <c r="I46">
        <v>260.83308357142863</v>
      </c>
      <c r="J46">
        <v>9.4927377142857381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137</v>
      </c>
      <c r="G47">
        <v>43</v>
      </c>
      <c r="H47">
        <v>298.08254099999999</v>
      </c>
      <c r="I47">
        <v>270.39381542857143</v>
      </c>
      <c r="J47">
        <v>9.5607318571427982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138</v>
      </c>
      <c r="G48">
        <v>44</v>
      </c>
      <c r="H48">
        <v>307.17864600000001</v>
      </c>
      <c r="I48">
        <v>279.19527928571432</v>
      </c>
      <c r="J48">
        <v>8.8014638571428918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139</v>
      </c>
      <c r="G49">
        <v>45</v>
      </c>
      <c r="H49">
        <v>314.71466400000003</v>
      </c>
      <c r="I49">
        <v>287.91741671428576</v>
      </c>
      <c r="J49">
        <v>8.7221374285714433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140</v>
      </c>
      <c r="G50">
        <v>46</v>
      </c>
      <c r="H50">
        <v>323.07038799999998</v>
      </c>
      <c r="I50">
        <v>296.83975914285713</v>
      </c>
      <c r="J50">
        <v>8.9223424285713691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141</v>
      </c>
      <c r="G51">
        <v>47</v>
      </c>
      <c r="H51">
        <v>334.22898199999997</v>
      </c>
      <c r="I51">
        <v>306.17384385714286</v>
      </c>
      <c r="J51">
        <v>9.3340847142857228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142</v>
      </c>
      <c r="G52">
        <v>48</v>
      </c>
      <c r="H52">
        <v>340.49577599999998</v>
      </c>
      <c r="I52">
        <v>315.11129614285721</v>
      </c>
      <c r="J52">
        <v>8.9374522857143575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143</v>
      </c>
      <c r="G53">
        <v>49</v>
      </c>
      <c r="H53">
        <v>346.52458999999999</v>
      </c>
      <c r="I53">
        <v>323.47079814285723</v>
      </c>
      <c r="J53">
        <v>8.3595020000000204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144</v>
      </c>
      <c r="G54">
        <v>50</v>
      </c>
      <c r="H54">
        <v>353.66397499999999</v>
      </c>
      <c r="I54">
        <v>331.41100300000005</v>
      </c>
      <c r="J54">
        <v>7.9402048571428168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145</v>
      </c>
      <c r="G55">
        <v>51</v>
      </c>
      <c r="H55">
        <v>362.07258400000001</v>
      </c>
      <c r="I55">
        <v>339.25299414285712</v>
      </c>
      <c r="J55">
        <v>7.8419911428570686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146</v>
      </c>
      <c r="G56">
        <v>52</v>
      </c>
      <c r="H56">
        <v>370.34898199999998</v>
      </c>
      <c r="I56">
        <v>347.20075385714284</v>
      </c>
      <c r="J56">
        <v>7.9477597142857235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147</v>
      </c>
      <c r="G57">
        <v>53</v>
      </c>
      <c r="H57">
        <v>381.58690200000001</v>
      </c>
      <c r="I57">
        <v>355.56025585714281</v>
      </c>
      <c r="J57">
        <v>8.3595019999999636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148</v>
      </c>
      <c r="G58">
        <v>54</v>
      </c>
      <c r="H58">
        <v>389.75753200000003</v>
      </c>
      <c r="I58">
        <v>363.49290585714289</v>
      </c>
      <c r="J58">
        <v>7.9326500000000806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149</v>
      </c>
      <c r="G59">
        <v>55</v>
      </c>
      <c r="H59">
        <v>397.87527699999998</v>
      </c>
      <c r="I59">
        <v>371.68997742857147</v>
      </c>
      <c r="J59">
        <v>8.1970715714285802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150</v>
      </c>
      <c r="G60">
        <v>56</v>
      </c>
      <c r="H60">
        <v>406.31032800000003</v>
      </c>
      <c r="I60">
        <v>380.23079714285717</v>
      </c>
      <c r="J60">
        <v>8.5408197142857034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151</v>
      </c>
      <c r="G61">
        <v>57</v>
      </c>
      <c r="H61">
        <v>413.84634499999999</v>
      </c>
      <c r="I61">
        <v>388.8282785714286</v>
      </c>
      <c r="J61">
        <v>8.5974814285714274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152</v>
      </c>
      <c r="G62">
        <v>58</v>
      </c>
      <c r="H62">
        <v>422.96889299999998</v>
      </c>
      <c r="I62">
        <v>397.52775128571426</v>
      </c>
      <c r="J62">
        <v>8.6994727142856618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153</v>
      </c>
      <c r="G63">
        <v>59</v>
      </c>
      <c r="H63">
        <v>431.69480700000003</v>
      </c>
      <c r="I63">
        <v>406.29144057142861</v>
      </c>
      <c r="J63">
        <v>8.7636892857143494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154</v>
      </c>
      <c r="G64">
        <v>60</v>
      </c>
      <c r="H64">
        <v>447.42789599999998</v>
      </c>
      <c r="I64">
        <v>415.69729685714282</v>
      </c>
      <c r="J64">
        <v>9.4058562857142078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155</v>
      </c>
      <c r="G65">
        <v>61</v>
      </c>
      <c r="H65">
        <v>454.91102999999998</v>
      </c>
      <c r="I65">
        <v>425.00493942857145</v>
      </c>
      <c r="J65">
        <v>9.3076425714286302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156</v>
      </c>
      <c r="G66">
        <v>62</v>
      </c>
      <c r="H66">
        <v>465.77875999999998</v>
      </c>
      <c r="I66">
        <v>434.70543700000002</v>
      </c>
      <c r="J66">
        <v>9.7004975714285706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157</v>
      </c>
      <c r="G67">
        <v>63</v>
      </c>
      <c r="H67">
        <v>476.382069</v>
      </c>
      <c r="I67">
        <v>444.71568571428571</v>
      </c>
      <c r="J67">
        <v>10.010248714285694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158</v>
      </c>
      <c r="G68">
        <v>64</v>
      </c>
      <c r="H68">
        <v>482.75463100000002</v>
      </c>
      <c r="I68">
        <v>454.55972657142854</v>
      </c>
      <c r="J68">
        <v>9.8440408571428293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159</v>
      </c>
      <c r="G69">
        <v>65</v>
      </c>
      <c r="H69">
        <v>489.94690000000003</v>
      </c>
      <c r="I69">
        <v>464.12801328571419</v>
      </c>
      <c r="J69">
        <v>9.568286714285648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160</v>
      </c>
      <c r="G70">
        <v>66</v>
      </c>
      <c r="H70">
        <v>499.36031100000002</v>
      </c>
      <c r="I70">
        <v>473.79451385714276</v>
      </c>
      <c r="J70">
        <v>9.6665005714285712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161</v>
      </c>
      <c r="G71">
        <v>67</v>
      </c>
      <c r="H71">
        <v>509.487661</v>
      </c>
      <c r="I71">
        <v>482.66019457142858</v>
      </c>
      <c r="J71">
        <v>8.8656807142858156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162</v>
      </c>
      <c r="G72">
        <v>68</v>
      </c>
      <c r="H72">
        <v>521.94192099999998</v>
      </c>
      <c r="I72">
        <v>492.23603614285719</v>
      </c>
      <c r="J72">
        <v>9.5758415714286116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163</v>
      </c>
      <c r="G73">
        <v>69</v>
      </c>
      <c r="H73">
        <v>532.62455599999998</v>
      </c>
      <c r="I73">
        <v>501.78543557142854</v>
      </c>
      <c r="J73">
        <v>9.5493994285713484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164</v>
      </c>
      <c r="G74">
        <v>70</v>
      </c>
      <c r="H74">
        <v>545.21102800000006</v>
      </c>
      <c r="I74">
        <v>511.61814400000009</v>
      </c>
      <c r="J74">
        <v>9.83270842857155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165</v>
      </c>
      <c r="G75">
        <v>71</v>
      </c>
      <c r="H75">
        <v>553.46098300000006</v>
      </c>
      <c r="I75">
        <v>521.71905142857145</v>
      </c>
      <c r="J75">
        <v>10.100907428571361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166</v>
      </c>
      <c r="G76">
        <v>72</v>
      </c>
      <c r="H76">
        <v>563.90563899999995</v>
      </c>
      <c r="I76">
        <v>532.28458557142858</v>
      </c>
      <c r="J76">
        <v>10.565534142857132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167</v>
      </c>
      <c r="G77">
        <v>73</v>
      </c>
      <c r="H77">
        <v>571.97050000000002</v>
      </c>
      <c r="I77">
        <v>542.65746971428575</v>
      </c>
      <c r="J77">
        <v>10.372884142857174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168</v>
      </c>
      <c r="G78">
        <v>74</v>
      </c>
      <c r="H78">
        <v>583.68438000000003</v>
      </c>
      <c r="I78">
        <v>553.25700100000006</v>
      </c>
      <c r="J78">
        <v>10.599531285714306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169</v>
      </c>
      <c r="G79">
        <v>75</v>
      </c>
      <c r="H79">
        <v>594.23480400000005</v>
      </c>
      <c r="I79">
        <v>563.58455571428578</v>
      </c>
      <c r="J79">
        <v>10.327554714285725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170</v>
      </c>
      <c r="G80">
        <v>76</v>
      </c>
      <c r="H80">
        <v>603.54244600000004</v>
      </c>
      <c r="I80">
        <v>573.71568285714295</v>
      </c>
      <c r="J80">
        <v>10.131127142857167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171</v>
      </c>
      <c r="G81">
        <v>77</v>
      </c>
      <c r="H81">
        <v>612.26836100000003</v>
      </c>
      <c r="I81">
        <v>583.29530185714282</v>
      </c>
      <c r="J81">
        <v>9.579618999999866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172</v>
      </c>
      <c r="G82">
        <v>78</v>
      </c>
      <c r="H82">
        <v>623.26830299999995</v>
      </c>
      <c r="I82">
        <v>593.26777614285709</v>
      </c>
      <c r="J82">
        <v>9.9724742857142701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173</v>
      </c>
      <c r="G83">
        <v>79</v>
      </c>
      <c r="H83">
        <v>628.95336799999995</v>
      </c>
      <c r="I83">
        <v>602.56030885714279</v>
      </c>
      <c r="J83">
        <v>9.2925327142856986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174</v>
      </c>
      <c r="G84">
        <v>80</v>
      </c>
      <c r="H84">
        <v>638.97494900000004</v>
      </c>
      <c r="I84">
        <v>612.13237300000003</v>
      </c>
      <c r="J84">
        <v>9.5720641428572435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175</v>
      </c>
      <c r="G85">
        <v>81</v>
      </c>
      <c r="H85">
        <v>645.056648</v>
      </c>
      <c r="I85">
        <v>620.89983985714287</v>
      </c>
      <c r="J85">
        <v>8.7674668571428356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176</v>
      </c>
      <c r="G86">
        <v>82</v>
      </c>
      <c r="H86">
        <v>652.77775999999994</v>
      </c>
      <c r="I86">
        <v>629.26311928571431</v>
      </c>
      <c r="J86">
        <v>8.3632794285714454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177</v>
      </c>
      <c r="G87">
        <v>83</v>
      </c>
      <c r="H87">
        <v>662.32338200000004</v>
      </c>
      <c r="I87">
        <v>637.66039585714293</v>
      </c>
      <c r="J87">
        <v>8.3972765714286197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178</v>
      </c>
      <c r="G88">
        <v>84</v>
      </c>
      <c r="H88">
        <v>671.89544599999999</v>
      </c>
      <c r="I88">
        <v>646.1785508571428</v>
      </c>
      <c r="J88">
        <v>8.5181549999998651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179</v>
      </c>
      <c r="G89">
        <v>85</v>
      </c>
      <c r="H89">
        <v>687.12613399999998</v>
      </c>
      <c r="I89">
        <v>655.30109814285709</v>
      </c>
      <c r="J89">
        <v>9.1225472857142904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180</v>
      </c>
      <c r="G90">
        <v>86</v>
      </c>
      <c r="H90">
        <v>702.33037999999999</v>
      </c>
      <c r="I90">
        <v>665.78352842857146</v>
      </c>
      <c r="J90">
        <v>10.482430285714372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181</v>
      </c>
      <c r="G91">
        <v>87</v>
      </c>
      <c r="H91">
        <v>718.16923699999995</v>
      </c>
      <c r="I91">
        <v>677.09699814285705</v>
      </c>
      <c r="J91">
        <v>11.313469714285588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182</v>
      </c>
      <c r="G92">
        <v>88</v>
      </c>
      <c r="H92">
        <v>728.74610399999995</v>
      </c>
      <c r="I92">
        <v>689.05263471428577</v>
      </c>
      <c r="J92">
        <v>11.955636571428727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183</v>
      </c>
      <c r="G93">
        <v>89</v>
      </c>
      <c r="H93">
        <v>736.20279500000004</v>
      </c>
      <c r="I93">
        <v>700.97049685714296</v>
      </c>
      <c r="J93">
        <v>11.917862142857189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184</v>
      </c>
      <c r="G94">
        <v>90</v>
      </c>
      <c r="H94">
        <v>745.69553299999995</v>
      </c>
      <c r="I94">
        <v>712.88080414285719</v>
      </c>
      <c r="J94">
        <v>11.910307285714225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185</v>
      </c>
      <c r="G95">
        <v>91</v>
      </c>
      <c r="H95">
        <v>755.637787</v>
      </c>
      <c r="I95">
        <v>724.8439957142856</v>
      </c>
      <c r="J95">
        <v>11.96319157142841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186</v>
      </c>
      <c r="G96">
        <v>92</v>
      </c>
      <c r="H96">
        <v>767.27233999999999</v>
      </c>
      <c r="I96">
        <v>736.29345371428565</v>
      </c>
      <c r="J96">
        <v>11.44945800000005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187</v>
      </c>
      <c r="G97">
        <v>93</v>
      </c>
      <c r="H97">
        <v>777.18815300000006</v>
      </c>
      <c r="I97">
        <v>746.98742128571428</v>
      </c>
      <c r="J97">
        <v>10.69396757142863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188</v>
      </c>
      <c r="G98">
        <v>94</v>
      </c>
      <c r="H98">
        <v>787.65925100000004</v>
      </c>
      <c r="I98">
        <v>756.91456614285721</v>
      </c>
      <c r="J98">
        <v>9.9271448571429346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189</v>
      </c>
      <c r="G99">
        <v>95</v>
      </c>
      <c r="H99">
        <v>798.42121199999997</v>
      </c>
      <c r="I99">
        <v>766.86815300000012</v>
      </c>
      <c r="J99">
        <v>9.9535868571429091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190</v>
      </c>
      <c r="G100">
        <v>96</v>
      </c>
      <c r="H100">
        <v>811.80094799999995</v>
      </c>
      <c r="I100">
        <v>777.66788914285723</v>
      </c>
      <c r="J100">
        <v>10.799736142857114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191</v>
      </c>
      <c r="G101">
        <v>97</v>
      </c>
      <c r="H101">
        <v>820.10378900000001</v>
      </c>
      <c r="I101">
        <v>788.29764</v>
      </c>
      <c r="J101">
        <v>10.629750857142767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192</v>
      </c>
      <c r="G102">
        <v>98</v>
      </c>
      <c r="H102">
        <v>828.06288099999995</v>
      </c>
      <c r="I102">
        <v>798.64408199999991</v>
      </c>
      <c r="J102">
        <v>10.346441999999911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193</v>
      </c>
      <c r="G103">
        <v>99</v>
      </c>
      <c r="H103">
        <v>836.10129900000004</v>
      </c>
      <c r="I103">
        <v>808.47679042857146</v>
      </c>
      <c r="J103">
        <v>9.83270842857155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194</v>
      </c>
      <c r="G104">
        <v>100</v>
      </c>
      <c r="H104">
        <v>844.32481299999995</v>
      </c>
      <c r="I104">
        <v>818.06774185714289</v>
      </c>
      <c r="J104">
        <v>9.5909514285714295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195</v>
      </c>
      <c r="G105">
        <v>101</v>
      </c>
      <c r="H105">
        <v>852.15169400000002</v>
      </c>
      <c r="I105">
        <v>827.28094799999997</v>
      </c>
      <c r="J105">
        <v>9.2132061428570751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196</v>
      </c>
      <c r="G106">
        <v>102</v>
      </c>
      <c r="H106">
        <v>860.08434399999999</v>
      </c>
      <c r="I106">
        <v>836.08996685714283</v>
      </c>
      <c r="J106">
        <v>8.8090188571428598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197</v>
      </c>
      <c r="G107">
        <v>103</v>
      </c>
      <c r="H107">
        <v>867.858341</v>
      </c>
      <c r="I107">
        <v>844.09816585714282</v>
      </c>
      <c r="J107">
        <v>8.0081989999999905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198</v>
      </c>
      <c r="G108">
        <v>104</v>
      </c>
      <c r="H108">
        <v>875.73810700000001</v>
      </c>
      <c r="I108">
        <v>852.0459255714286</v>
      </c>
      <c r="J108">
        <v>7.9477597142857803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199</v>
      </c>
      <c r="G109">
        <v>105</v>
      </c>
      <c r="H109">
        <v>883.03614500000003</v>
      </c>
      <c r="I109">
        <v>859.89924900000005</v>
      </c>
      <c r="J109">
        <v>7.853323428571457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200</v>
      </c>
      <c r="G110">
        <v>106</v>
      </c>
      <c r="H110">
        <v>891.47119599999996</v>
      </c>
      <c r="I110">
        <v>867.80923428571418</v>
      </c>
      <c r="J110">
        <v>7.9099852857141286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201</v>
      </c>
      <c r="G111">
        <v>107</v>
      </c>
      <c r="H111">
        <v>896.57453399999997</v>
      </c>
      <c r="I111">
        <v>875.27348014285712</v>
      </c>
      <c r="J111">
        <v>7.4642458571429415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202</v>
      </c>
      <c r="G112">
        <v>108</v>
      </c>
      <c r="H112">
        <v>903.10574899999995</v>
      </c>
      <c r="I112">
        <v>882.55263085714284</v>
      </c>
      <c r="J112">
        <v>7.2791507142857199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203</v>
      </c>
      <c r="G113">
        <v>109</v>
      </c>
      <c r="H113">
        <v>909.42542700000001</v>
      </c>
      <c r="I113">
        <v>889.60135700000012</v>
      </c>
      <c r="J113">
        <v>7.0487261428572765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204</v>
      </c>
      <c r="G114">
        <v>110</v>
      </c>
      <c r="H114">
        <v>919.52633400000002</v>
      </c>
      <c r="I114">
        <v>896.9824988571429</v>
      </c>
      <c r="J114">
        <v>7.3811418571427794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205</v>
      </c>
      <c r="G115">
        <v>111</v>
      </c>
      <c r="H115">
        <v>929.33637799999997</v>
      </c>
      <c r="I115">
        <v>904.63939471428569</v>
      </c>
      <c r="J115">
        <v>7.6568958571427856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206</v>
      </c>
      <c r="G116">
        <v>112</v>
      </c>
      <c r="H116">
        <v>936.18489899999997</v>
      </c>
      <c r="I116">
        <v>912.23207385714272</v>
      </c>
      <c r="J116">
        <v>7.5926791428570368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207</v>
      </c>
      <c r="G117">
        <v>113</v>
      </c>
      <c r="H117">
        <v>944.48773900000003</v>
      </c>
      <c r="I117">
        <v>919.80586571428569</v>
      </c>
      <c r="J117">
        <v>7.5737918571429645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208</v>
      </c>
      <c r="G118">
        <v>114</v>
      </c>
      <c r="H118">
        <v>950.59587999999997</v>
      </c>
      <c r="I118">
        <v>927.52320085714291</v>
      </c>
      <c r="J118">
        <v>7.7173351428572232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209</v>
      </c>
      <c r="G119">
        <v>115</v>
      </c>
      <c r="H119">
        <v>956.016524</v>
      </c>
      <c r="I119">
        <v>935.08188299999995</v>
      </c>
      <c r="J119">
        <v>7.5586821428570374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210</v>
      </c>
      <c r="G120">
        <v>116</v>
      </c>
      <c r="H120">
        <v>962.81215999999995</v>
      </c>
      <c r="I120">
        <v>942.70855914285698</v>
      </c>
      <c r="J120">
        <v>7.6266761428570362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211</v>
      </c>
      <c r="G121">
        <v>117</v>
      </c>
      <c r="H121">
        <v>970.13664000000006</v>
      </c>
      <c r="I121">
        <v>949.93860285714266</v>
      </c>
      <c r="J121">
        <v>7.2300437142856708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212</v>
      </c>
      <c r="G122">
        <v>118</v>
      </c>
      <c r="H122">
        <v>977.06448799999998</v>
      </c>
      <c r="I122">
        <v>956.7569042857142</v>
      </c>
      <c r="J122">
        <v>6.8183014285715444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213</v>
      </c>
      <c r="G123">
        <v>119</v>
      </c>
      <c r="H123">
        <v>984.07166199999995</v>
      </c>
      <c r="I123">
        <v>963.59787042857147</v>
      </c>
      <c r="J123">
        <v>6.840966142857269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214</v>
      </c>
      <c r="G124">
        <v>120</v>
      </c>
      <c r="H124">
        <v>992.13652300000001</v>
      </c>
      <c r="I124">
        <v>970.40483957142862</v>
      </c>
      <c r="J124">
        <v>6.8069691428571559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215</v>
      </c>
      <c r="G125">
        <v>121</v>
      </c>
      <c r="H125">
        <v>1001.920124</v>
      </c>
      <c r="I125">
        <v>977.73687442857147</v>
      </c>
      <c r="J125">
        <v>7.332034857142844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216</v>
      </c>
      <c r="G126">
        <v>122</v>
      </c>
      <c r="H126">
        <v>1009.826332</v>
      </c>
      <c r="I126">
        <v>985.42398985714283</v>
      </c>
      <c r="J126">
        <v>7.6871154285713601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217</v>
      </c>
      <c r="G127">
        <v>123</v>
      </c>
      <c r="H127">
        <v>1016.88639</v>
      </c>
      <c r="I127">
        <v>993.14887985714279</v>
      </c>
      <c r="J127">
        <v>7.7248899999999594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218</v>
      </c>
      <c r="G128">
        <v>124</v>
      </c>
      <c r="H128">
        <v>1023.867122</v>
      </c>
      <c r="I128">
        <v>1000.8246629999998</v>
      </c>
      <c r="J128">
        <v>7.6757831428569716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219</v>
      </c>
      <c r="G129">
        <v>125</v>
      </c>
      <c r="H129">
        <v>1032.672364</v>
      </c>
      <c r="I129">
        <v>1008.7686452857142</v>
      </c>
      <c r="J129">
        <v>7.9439822857144691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220</v>
      </c>
      <c r="G130">
        <v>126</v>
      </c>
      <c r="H130">
        <v>1042.006449</v>
      </c>
      <c r="I130">
        <v>1017.0450434285714</v>
      </c>
      <c r="J130">
        <v>8.2763981428571469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221</v>
      </c>
      <c r="G131">
        <v>127</v>
      </c>
      <c r="H131">
        <v>1050.970343</v>
      </c>
      <c r="I131">
        <v>1025.449874857143</v>
      </c>
      <c r="J131">
        <v>8.4048314285715833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222</v>
      </c>
      <c r="G132">
        <v>128</v>
      </c>
      <c r="H132">
        <v>1060.4366379999999</v>
      </c>
      <c r="I132">
        <v>1033.809376857143</v>
      </c>
      <c r="J132">
        <v>8.3595020000000204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223</v>
      </c>
      <c r="G133">
        <v>129</v>
      </c>
      <c r="H133">
        <v>1067.814003</v>
      </c>
      <c r="I133">
        <v>1042.0933298571429</v>
      </c>
      <c r="J133">
        <v>8.2839529999998831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224</v>
      </c>
      <c r="G134">
        <v>130</v>
      </c>
      <c r="H134">
        <v>1078.364427</v>
      </c>
      <c r="I134">
        <v>1050.8759065714287</v>
      </c>
      <c r="J134">
        <v>8.782576714285824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225</v>
      </c>
      <c r="G135">
        <v>131</v>
      </c>
      <c r="H135">
        <v>1088.41245</v>
      </c>
      <c r="I135">
        <v>1060.0966677142858</v>
      </c>
      <c r="J135">
        <v>9.2207611428570999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226</v>
      </c>
      <c r="G136">
        <v>132</v>
      </c>
      <c r="H136">
        <v>1099.4652759999999</v>
      </c>
      <c r="I136">
        <v>1069.6385122857143</v>
      </c>
      <c r="J136">
        <v>9.5418445714285554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227</v>
      </c>
      <c r="G137">
        <v>133</v>
      </c>
      <c r="H137">
        <v>1111.5757880000001</v>
      </c>
      <c r="I137">
        <v>1079.5769892857143</v>
      </c>
      <c r="J137">
        <v>9.9384769999999207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228</v>
      </c>
      <c r="G138">
        <v>134</v>
      </c>
      <c r="H138">
        <v>1127.0180130000001</v>
      </c>
      <c r="I138">
        <v>1090.440942142857</v>
      </c>
      <c r="J138">
        <v>10.863952857142749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229</v>
      </c>
      <c r="G139">
        <v>135</v>
      </c>
      <c r="H139">
        <v>1138.7318929999999</v>
      </c>
      <c r="I139">
        <v>1101.6259785714285</v>
      </c>
      <c r="J139">
        <v>11.185036428571493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230</v>
      </c>
      <c r="G140">
        <v>136</v>
      </c>
      <c r="H140">
        <v>1147.6429029999999</v>
      </c>
      <c r="I140">
        <v>1113.0301071428571</v>
      </c>
      <c r="J140">
        <v>11.4041285714286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231</v>
      </c>
      <c r="G141">
        <v>137</v>
      </c>
      <c r="H141">
        <v>1160.91687</v>
      </c>
      <c r="I141">
        <v>1124.8233132857142</v>
      </c>
      <c r="J141">
        <v>11.793206142857116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232</v>
      </c>
      <c r="G142">
        <v>138</v>
      </c>
      <c r="H142">
        <v>1174.45526</v>
      </c>
      <c r="I142">
        <v>1137.1151432857143</v>
      </c>
      <c r="J142">
        <v>12.291830000000118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233</v>
      </c>
      <c r="G143">
        <v>139</v>
      </c>
      <c r="H143">
        <v>1190.7171920000001</v>
      </c>
      <c r="I143">
        <v>1150.1511312857142</v>
      </c>
      <c r="J143">
        <v>13.035987999999861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234</v>
      </c>
      <c r="G144">
        <v>140</v>
      </c>
      <c r="H144">
        <v>1208.0896949999999</v>
      </c>
      <c r="I144">
        <v>1163.9388322857142</v>
      </c>
      <c r="J144">
        <v>13.78770099999997</v>
      </c>
    </row>
    <row r="145" spans="1:10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235</v>
      </c>
      <c r="G145">
        <v>141</v>
      </c>
      <c r="H145">
        <v>1225.4886409999999</v>
      </c>
      <c r="I145">
        <v>1178.0060648571427</v>
      </c>
      <c r="J145">
        <v>14.067232571428576</v>
      </c>
    </row>
    <row r="146" spans="1:10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  <c r="F146" t="s">
        <v>236</v>
      </c>
      <c r="G146">
        <v>142</v>
      </c>
      <c r="H146">
        <v>1239.9789479999999</v>
      </c>
      <c r="I146">
        <v>1192.4699298571427</v>
      </c>
      <c r="J146">
        <v>14.463864999999942</v>
      </c>
    </row>
    <row r="147" spans="1:10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  <c r="F147" t="s">
        <v>237</v>
      </c>
      <c r="G147">
        <v>143</v>
      </c>
      <c r="H147">
        <v>1255.1831930000001</v>
      </c>
      <c r="I147">
        <v>1207.8328284285712</v>
      </c>
      <c r="J147">
        <v>15.362898571428559</v>
      </c>
    </row>
    <row r="148" spans="1:10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  <c r="F148" t="s">
        <v>238</v>
      </c>
      <c r="G148">
        <v>144</v>
      </c>
      <c r="H148">
        <v>1273.163867</v>
      </c>
      <c r="I148">
        <v>1223.8681137142855</v>
      </c>
      <c r="J148">
        <v>16.035285285714281</v>
      </c>
    </row>
    <row r="149" spans="1:10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  <c r="F149" t="s">
        <v>239</v>
      </c>
      <c r="G149">
        <v>145</v>
      </c>
      <c r="H149">
        <v>1290.086853</v>
      </c>
      <c r="I149">
        <v>1240.3869127142857</v>
      </c>
      <c r="J149">
        <v>16.518799000000172</v>
      </c>
    </row>
    <row r="150" spans="1:10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  <c r="F150" t="s">
        <v>240</v>
      </c>
      <c r="G150">
        <v>146</v>
      </c>
      <c r="H150">
        <v>1309.283866</v>
      </c>
      <c r="I150">
        <v>1257.3250089999999</v>
      </c>
      <c r="J150">
        <v>16.938096285714209</v>
      </c>
    </row>
    <row r="151" spans="1:10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  <c r="F151" t="s">
        <v>241</v>
      </c>
      <c r="G151">
        <v>147</v>
      </c>
      <c r="H151">
        <v>1330.6755780000001</v>
      </c>
      <c r="I151">
        <v>1274.8372779999997</v>
      </c>
      <c r="J151">
        <v>17.512268999999833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  <c r="F152" t="s">
        <v>242</v>
      </c>
      <c r="G152">
        <v>148</v>
      </c>
      <c r="H152">
        <v>1352.9663250000001</v>
      </c>
      <c r="I152">
        <v>1293.0483757142858</v>
      </c>
      <c r="J152">
        <v>18.211097714286097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  <c r="F153" t="s">
        <v>243</v>
      </c>
      <c r="G153">
        <v>149</v>
      </c>
      <c r="H153">
        <v>1369.466236</v>
      </c>
      <c r="I153">
        <v>1311.5465597142859</v>
      </c>
      <c r="J153">
        <v>18.498184000000037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  <c r="F154" t="s">
        <v>244</v>
      </c>
      <c r="G154">
        <v>150</v>
      </c>
      <c r="H154">
        <v>1385.8339370000001</v>
      </c>
      <c r="I154">
        <v>1330.2109517142858</v>
      </c>
      <c r="J154">
        <v>18.664391999999907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  <c r="F155" t="s">
        <v>245</v>
      </c>
      <c r="G155">
        <v>151</v>
      </c>
      <c r="H155">
        <v>1400.4035710000001</v>
      </c>
      <c r="I155">
        <v>1348.3880522857144</v>
      </c>
      <c r="J155">
        <v>18.177100571428582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  <c r="F156" t="s">
        <v>246</v>
      </c>
      <c r="G156">
        <v>152</v>
      </c>
      <c r="H156">
        <v>1419.30972</v>
      </c>
      <c r="I156">
        <v>1366.8484618571431</v>
      </c>
      <c r="J156">
        <v>18.460409571428727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  <c r="F157" t="s">
        <v>247</v>
      </c>
      <c r="G157">
        <v>153</v>
      </c>
      <c r="H157">
        <v>1440.7543169999999</v>
      </c>
      <c r="I157">
        <v>1385.6299548571426</v>
      </c>
      <c r="J157">
        <v>18.7814929999995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  <c r="F158" t="s">
        <v>248</v>
      </c>
      <c r="G158">
        <v>154</v>
      </c>
      <c r="H158">
        <v>1462.754199</v>
      </c>
      <c r="I158">
        <v>1404.4983292857141</v>
      </c>
      <c r="J158">
        <v>18.868374428571542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  <c r="F159" t="s">
        <v>249</v>
      </c>
      <c r="G159">
        <v>155</v>
      </c>
      <c r="H159">
        <v>1483.1411089999999</v>
      </c>
      <c r="I159">
        <v>1423.0947270000001</v>
      </c>
      <c r="J159">
        <v>18.596397714286013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  <c r="F160" t="s">
        <v>250</v>
      </c>
      <c r="G160">
        <v>156</v>
      </c>
      <c r="H160">
        <v>1498.8477559999999</v>
      </c>
      <c r="I160">
        <v>1441.577801285714</v>
      </c>
      <c r="J160">
        <v>18.483074285713883</v>
      </c>
    </row>
    <row r="161" spans="1:10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  <c r="F161" t="s">
        <v>251</v>
      </c>
      <c r="G161">
        <v>157</v>
      </c>
      <c r="H161">
        <v>1514.580845</v>
      </c>
      <c r="I161">
        <v>1459.9702167142857</v>
      </c>
      <c r="J161">
        <v>18.392415428571667</v>
      </c>
    </row>
    <row r="162" spans="1:10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  <c r="F162" t="s">
        <v>252</v>
      </c>
      <c r="G162">
        <v>158</v>
      </c>
      <c r="H162">
        <v>1530.366818</v>
      </c>
      <c r="I162">
        <v>1478.536394857143</v>
      </c>
      <c r="J162">
        <v>18.566178142857325</v>
      </c>
    </row>
    <row r="163" spans="1:10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  <c r="F163" t="s">
        <v>253</v>
      </c>
      <c r="G163">
        <v>159</v>
      </c>
      <c r="H163">
        <v>1549.801811</v>
      </c>
      <c r="I163">
        <v>1497.1781221428571</v>
      </c>
      <c r="J163">
        <v>18.641727285714069</v>
      </c>
    </row>
    <row r="164" spans="1:10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  <c r="F164" t="s">
        <v>254</v>
      </c>
      <c r="G164">
        <v>160</v>
      </c>
      <c r="H164">
        <v>1570.082952</v>
      </c>
      <c r="I164">
        <v>1515.6536414285715</v>
      </c>
      <c r="J164">
        <v>18.475519285714427</v>
      </c>
    </row>
    <row r="165" spans="1:10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  <c r="F165" t="s">
        <v>255</v>
      </c>
      <c r="G165">
        <v>161</v>
      </c>
      <c r="H165">
        <v>1593.9602279999999</v>
      </c>
      <c r="I165">
        <v>1534.3973598571429</v>
      </c>
      <c r="J165">
        <v>18.743718428571356</v>
      </c>
    </row>
    <row r="166" spans="1:10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  <c r="F166" t="s">
        <v>256</v>
      </c>
      <c r="G166">
        <v>162</v>
      </c>
      <c r="H166">
        <v>1617.758178</v>
      </c>
      <c r="I166">
        <v>1553.6283697142858</v>
      </c>
      <c r="J166">
        <v>19.231009857142908</v>
      </c>
    </row>
    <row r="167" spans="1:10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  <c r="F167" t="s">
        <v>257</v>
      </c>
      <c r="G167">
        <v>163</v>
      </c>
      <c r="H167">
        <v>1633.121077</v>
      </c>
      <c r="I167">
        <v>1572.8102727142857</v>
      </c>
      <c r="J167">
        <v>19.18190299999992</v>
      </c>
    </row>
    <row r="168" spans="1:10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  <c r="F168" t="s">
        <v>258</v>
      </c>
      <c r="G168">
        <v>164</v>
      </c>
      <c r="H168">
        <v>1647.611384</v>
      </c>
      <c r="I168">
        <v>1591.8146354285714</v>
      </c>
      <c r="J168">
        <v>19.004362714285662</v>
      </c>
    </row>
    <row r="169" spans="1:10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  <c r="F169" t="s">
        <v>259</v>
      </c>
      <c r="G169">
        <v>165</v>
      </c>
      <c r="H169">
        <v>1667.7867570000001</v>
      </c>
      <c r="I169">
        <v>1611.4460552857142</v>
      </c>
      <c r="J169">
        <v>19.631419857142873</v>
      </c>
    </row>
    <row r="170" spans="1:10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  <c r="F170" t="s">
        <v>260</v>
      </c>
      <c r="G170">
        <v>166</v>
      </c>
      <c r="H170">
        <v>1687.0630960000001</v>
      </c>
      <c r="I170">
        <v>1631.0548102857142</v>
      </c>
      <c r="J170">
        <v>19.608754999999974</v>
      </c>
    </row>
    <row r="171" spans="1:10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  <c r="F171" t="s">
        <v>261</v>
      </c>
      <c r="G171">
        <v>167</v>
      </c>
      <c r="H171">
        <v>1710.517298</v>
      </c>
      <c r="I171">
        <v>1651.1168597142857</v>
      </c>
      <c r="J171">
        <v>20.062049428571527</v>
      </c>
    </row>
    <row r="172" spans="1:10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  <c r="F172" t="s">
        <v>262</v>
      </c>
      <c r="G172">
        <v>168</v>
      </c>
      <c r="H172">
        <v>1731.433051</v>
      </c>
      <c r="I172">
        <v>1670.7558344285715</v>
      </c>
      <c r="J172">
        <v>19.638974714285723</v>
      </c>
    </row>
    <row r="173" spans="1:10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  <c r="F173" t="s">
        <v>263</v>
      </c>
      <c r="G173">
        <v>169</v>
      </c>
      <c r="H173">
        <v>1751.502655</v>
      </c>
      <c r="I173">
        <v>1689.8621882857144</v>
      </c>
      <c r="J173">
        <v>19.106353857142949</v>
      </c>
    </row>
    <row r="174" spans="1:10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  <c r="F174" t="s">
        <v>264</v>
      </c>
      <c r="G174">
        <v>170</v>
      </c>
      <c r="H174">
        <v>1768.187662</v>
      </c>
      <c r="I174">
        <v>1709.1574147142858</v>
      </c>
      <c r="J174">
        <v>19.295226428571368</v>
      </c>
    </row>
    <row r="175" spans="1:10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  <c r="F175" t="s">
        <v>265</v>
      </c>
      <c r="G175">
        <v>171</v>
      </c>
      <c r="H175">
        <v>1781.46163</v>
      </c>
      <c r="I175">
        <v>1728.2788784285715</v>
      </c>
      <c r="J175">
        <v>19.12146371428571</v>
      </c>
    </row>
    <row r="176" spans="1:10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  <c r="F176" t="s">
        <v>266</v>
      </c>
      <c r="G176">
        <v>172</v>
      </c>
      <c r="H176">
        <v>1796.004821</v>
      </c>
      <c r="I176">
        <v>1746.595744714286</v>
      </c>
      <c r="J176">
        <v>18.316866285714468</v>
      </c>
    </row>
    <row r="177" spans="1:10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  <c r="F177" t="s">
        <v>267</v>
      </c>
      <c r="G177">
        <v>173</v>
      </c>
      <c r="H177">
        <v>1811.7379100000001</v>
      </c>
      <c r="I177">
        <v>1764.4064324285716</v>
      </c>
      <c r="J177">
        <v>17.810687714285677</v>
      </c>
    </row>
    <row r="178" spans="1:10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  <c r="F178" t="s">
        <v>268</v>
      </c>
      <c r="G178">
        <v>174</v>
      </c>
      <c r="H178">
        <v>1827.9205159999999</v>
      </c>
      <c r="I178">
        <v>1781.1783207142857</v>
      </c>
      <c r="J178">
        <v>16.771888285714112</v>
      </c>
    </row>
    <row r="179" spans="1:10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  <c r="F179" t="s">
        <v>269</v>
      </c>
      <c r="G179">
        <v>175</v>
      </c>
      <c r="H179">
        <v>1846.192053</v>
      </c>
      <c r="I179">
        <v>1797.572463857143</v>
      </c>
      <c r="J179">
        <v>16.394143142857274</v>
      </c>
    </row>
    <row r="180" spans="1:10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  <c r="F180" t="s">
        <v>270</v>
      </c>
      <c r="G180">
        <v>176</v>
      </c>
      <c r="H180">
        <v>1861.184761</v>
      </c>
      <c r="I180">
        <v>1813.2413361428573</v>
      </c>
      <c r="J180">
        <v>15.668872285714315</v>
      </c>
    </row>
    <row r="181" spans="1:10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  <c r="F181" t="s">
        <v>271</v>
      </c>
      <c r="G181">
        <v>177</v>
      </c>
      <c r="H181">
        <v>1872.739988</v>
      </c>
      <c r="I181">
        <v>1828.1773827142858</v>
      </c>
      <c r="J181">
        <v>14.936046571428506</v>
      </c>
    </row>
    <row r="182" spans="1:10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  <c r="F182" t="s">
        <v>272</v>
      </c>
      <c r="G182">
        <v>178</v>
      </c>
      <c r="H182">
        <v>1880.725522</v>
      </c>
      <c r="I182">
        <v>1842.3579387142856</v>
      </c>
      <c r="J182">
        <v>14.180555999999797</v>
      </c>
    </row>
    <row r="183" spans="1:10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  <c r="F183" t="s">
        <v>273</v>
      </c>
      <c r="G183">
        <v>179</v>
      </c>
      <c r="H183">
        <v>1891.3023889999999</v>
      </c>
      <c r="I183">
        <v>1855.9718769999999</v>
      </c>
      <c r="J183">
        <v>13.613938285714312</v>
      </c>
    </row>
    <row r="184" spans="1:10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  <c r="F184" t="s">
        <v>274</v>
      </c>
      <c r="G184">
        <v>180</v>
      </c>
      <c r="H184">
        <v>1902.4345410000001</v>
      </c>
      <c r="I184">
        <v>1868.9285385714286</v>
      </c>
      <c r="J184">
        <v>12.95666157142864</v>
      </c>
    </row>
    <row r="185" spans="1:10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  <c r="F185" t="s">
        <v>275</v>
      </c>
      <c r="G185">
        <v>181</v>
      </c>
      <c r="H185">
        <v>1915.8142769999999</v>
      </c>
      <c r="I185">
        <v>1881.484790142857</v>
      </c>
      <c r="J185">
        <v>12.556251571428447</v>
      </c>
    </row>
    <row r="186" spans="1:10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  <c r="F186" t="s">
        <v>276</v>
      </c>
      <c r="G186">
        <v>182</v>
      </c>
      <c r="H186">
        <v>1931.5209239999999</v>
      </c>
      <c r="I186">
        <v>1893.6746288571428</v>
      </c>
      <c r="J186">
        <v>12.18983871428577</v>
      </c>
    </row>
    <row r="187" spans="1:10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  <c r="F187" t="s">
        <v>277</v>
      </c>
      <c r="G187">
        <v>183</v>
      </c>
      <c r="H187">
        <v>1947.4655499999999</v>
      </c>
      <c r="I187">
        <v>1906.0004558571429</v>
      </c>
      <c r="J187">
        <v>12.325827000000118</v>
      </c>
    </row>
    <row r="188" spans="1:10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  <c r="F188" t="s">
        <v>278</v>
      </c>
      <c r="G188">
        <v>184</v>
      </c>
      <c r="H188">
        <v>1960.7395180000001</v>
      </c>
      <c r="I188">
        <v>1918.5718172857141</v>
      </c>
      <c r="J188">
        <v>12.571361428571208</v>
      </c>
    </row>
    <row r="189" spans="1:10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  <c r="F189" t="s">
        <v>279</v>
      </c>
      <c r="G189">
        <v>185</v>
      </c>
      <c r="H189">
        <v>1970.708214</v>
      </c>
      <c r="I189">
        <v>1931.4264875714289</v>
      </c>
      <c r="J189">
        <v>12.854670285714747</v>
      </c>
    </row>
    <row r="190" spans="1:10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  <c r="F190" t="s">
        <v>280</v>
      </c>
      <c r="G190">
        <v>186</v>
      </c>
      <c r="H190">
        <v>1986.705725</v>
      </c>
      <c r="I190">
        <v>1945.0555355714284</v>
      </c>
      <c r="J190">
        <v>13.629047999999557</v>
      </c>
    </row>
    <row r="191" spans="1:10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  <c r="F191" t="s">
        <v>281</v>
      </c>
      <c r="G191">
        <v>187</v>
      </c>
      <c r="H191">
        <v>2002.571025</v>
      </c>
      <c r="I191">
        <v>1959.3607475714284</v>
      </c>
      <c r="J191">
        <v>14.305211999999983</v>
      </c>
    </row>
    <row r="192" spans="1:10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  <c r="F192" t="s">
        <v>282</v>
      </c>
      <c r="G192">
        <v>188</v>
      </c>
      <c r="H192">
        <v>2024.7031179999999</v>
      </c>
      <c r="I192">
        <v>1974.916296285714</v>
      </c>
      <c r="J192">
        <v>15.555548714285578</v>
      </c>
    </row>
    <row r="193" spans="1:10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  <c r="F193" t="s">
        <v>283</v>
      </c>
      <c r="G193">
        <v>189</v>
      </c>
      <c r="H193">
        <v>2044.719838</v>
      </c>
      <c r="I193">
        <v>1991.0875697142858</v>
      </c>
      <c r="J193">
        <v>16.171273428571794</v>
      </c>
    </row>
    <row r="194" spans="1:10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  <c r="F194" t="s">
        <v>284</v>
      </c>
      <c r="G194">
        <v>190</v>
      </c>
      <c r="H194">
        <v>2071.2148889999999</v>
      </c>
      <c r="I194">
        <v>2008.7660467142855</v>
      </c>
      <c r="J194">
        <v>17.678476999999702</v>
      </c>
    </row>
    <row r="195" spans="1:10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  <c r="F195" t="s">
        <v>285</v>
      </c>
      <c r="G195">
        <v>191</v>
      </c>
      <c r="H195">
        <v>2095.2772599999998</v>
      </c>
      <c r="I195">
        <v>2027.985724142857</v>
      </c>
      <c r="J195">
        <v>19.219677428571458</v>
      </c>
    </row>
    <row r="196" spans="1:10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  <c r="F196" t="s">
        <v>286</v>
      </c>
      <c r="G196">
        <v>192</v>
      </c>
      <c r="H196">
        <v>2115.056</v>
      </c>
      <c r="I196">
        <v>2048.6068364285716</v>
      </c>
      <c r="J196">
        <v>20.621112285714617</v>
      </c>
    </row>
    <row r="197" spans="1:10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  <c r="F197" t="s">
        <v>287</v>
      </c>
      <c r="G197">
        <v>193</v>
      </c>
      <c r="H197">
        <v>2133.8563810000001</v>
      </c>
      <c r="I197">
        <v>2069.6283587142857</v>
      </c>
      <c r="J197">
        <v>21.021522285714127</v>
      </c>
    </row>
    <row r="198" spans="1:10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  <c r="F198" t="s">
        <v>288</v>
      </c>
      <c r="G198">
        <v>194</v>
      </c>
      <c r="H198">
        <v>2159.6110509999999</v>
      </c>
      <c r="I198">
        <v>2092.0626481428571</v>
      </c>
      <c r="J198">
        <v>22.434289428571446</v>
      </c>
    </row>
    <row r="199" spans="1:10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  <c r="F199" t="s">
        <v>289</v>
      </c>
      <c r="G199">
        <v>195</v>
      </c>
      <c r="H199">
        <v>2189.649351</v>
      </c>
      <c r="I199">
        <v>2115.6263957142855</v>
      </c>
      <c r="J199">
        <v>23.563747571428394</v>
      </c>
    </row>
    <row r="200" spans="1:10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  <c r="F200" t="s">
        <v>290</v>
      </c>
      <c r="G200">
        <v>196</v>
      </c>
      <c r="H200">
        <v>2231.613069</v>
      </c>
      <c r="I200">
        <v>2142.3254287142854</v>
      </c>
      <c r="J200">
        <v>26.699032999999872</v>
      </c>
    </row>
    <row r="201" spans="1:10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  <c r="F201" t="s">
        <v>291</v>
      </c>
      <c r="G201">
        <v>197</v>
      </c>
      <c r="H201">
        <v>2273.4974609999999</v>
      </c>
      <c r="I201">
        <v>2171.2229389999998</v>
      </c>
      <c r="J201">
        <v>28.897510285714361</v>
      </c>
    </row>
    <row r="202" spans="1:10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  <c r="F202" t="s">
        <v>292</v>
      </c>
      <c r="G202">
        <v>198</v>
      </c>
      <c r="H202">
        <v>2309.1943849999998</v>
      </c>
      <c r="I202">
        <v>2201.7825282857143</v>
      </c>
      <c r="J202">
        <v>30.559589285714537</v>
      </c>
    </row>
    <row r="203" spans="1:10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  <c r="F203" t="s">
        <v>293</v>
      </c>
      <c r="G203">
        <v>199</v>
      </c>
      <c r="H203">
        <v>2343.7278550000001</v>
      </c>
      <c r="I203">
        <v>2234.449936142857</v>
      </c>
      <c r="J203">
        <v>32.667407857142734</v>
      </c>
    </row>
    <row r="204" spans="1:10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  <c r="F204" t="s">
        <v>294</v>
      </c>
      <c r="G204">
        <v>200</v>
      </c>
      <c r="H204">
        <v>2378.7901670000001</v>
      </c>
      <c r="I204">
        <v>2269.4404770000001</v>
      </c>
      <c r="J204">
        <v>34.99054085714306</v>
      </c>
    </row>
    <row r="205" spans="1:10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  <c r="F205" t="s">
        <v>295</v>
      </c>
      <c r="G205">
        <v>201</v>
      </c>
      <c r="H205">
        <v>2419.8284090000002</v>
      </c>
      <c r="I205">
        <v>2306.6143852857144</v>
      </c>
      <c r="J205">
        <v>37.173908285714333</v>
      </c>
    </row>
    <row r="206" spans="1:10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  <c r="F206" t="s">
        <v>296</v>
      </c>
      <c r="G206">
        <v>202</v>
      </c>
      <c r="H206">
        <v>2471.8401509999999</v>
      </c>
      <c r="I206">
        <v>2346.9273567142855</v>
      </c>
      <c r="J206">
        <v>40.312971428571018</v>
      </c>
    </row>
    <row r="207" spans="1:10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  <c r="F207" t="s">
        <v>297</v>
      </c>
      <c r="G207">
        <v>203</v>
      </c>
      <c r="H207">
        <v>2532.445596</v>
      </c>
      <c r="I207">
        <v>2389.9034320000001</v>
      </c>
      <c r="J207">
        <v>42.976075285714614</v>
      </c>
    </row>
    <row r="208" spans="1:10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  <c r="F208" t="s">
        <v>298</v>
      </c>
      <c r="G208">
        <v>204</v>
      </c>
      <c r="H208">
        <v>2595.0342030000002</v>
      </c>
      <c r="I208">
        <v>2435.8372522857144</v>
      </c>
      <c r="J208">
        <v>45.933820285714319</v>
      </c>
    </row>
    <row r="209" spans="1:10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  <c r="F209" t="s">
        <v>299</v>
      </c>
      <c r="G209">
        <v>205</v>
      </c>
      <c r="H209">
        <v>2646.1733530000001</v>
      </c>
      <c r="I209">
        <v>2483.9771048571429</v>
      </c>
      <c r="J209">
        <v>48.139852571428492</v>
      </c>
    </row>
    <row r="210" spans="1:10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  <c r="F210" t="s">
        <v>300</v>
      </c>
      <c r="G210">
        <v>206</v>
      </c>
      <c r="H210">
        <v>2699.2163390000001</v>
      </c>
      <c r="I210">
        <v>2534.7611740000002</v>
      </c>
      <c r="J210">
        <v>50.784069142857334</v>
      </c>
    </row>
    <row r="211" spans="1:10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  <c r="F211" t="s">
        <v>301</v>
      </c>
      <c r="G211">
        <v>207</v>
      </c>
      <c r="H211">
        <v>2758.341023</v>
      </c>
      <c r="I211">
        <v>2588.9827248571428</v>
      </c>
      <c r="J211">
        <v>54.221550857142574</v>
      </c>
    </row>
    <row r="212" spans="1:10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  <c r="F212" t="s">
        <v>302</v>
      </c>
      <c r="G212">
        <v>208</v>
      </c>
      <c r="H212">
        <v>2837.7468480000002</v>
      </c>
      <c r="I212">
        <v>2648.6853589999996</v>
      </c>
      <c r="J212">
        <v>59.702634142856823</v>
      </c>
    </row>
    <row r="213" spans="1:10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  <c r="F213" t="s">
        <v>303</v>
      </c>
      <c r="G213">
        <v>209</v>
      </c>
      <c r="H213">
        <v>2950.91932</v>
      </c>
      <c r="I213">
        <v>2717.1252402857144</v>
      </c>
      <c r="J213">
        <v>68.439881285714819</v>
      </c>
    </row>
    <row r="214" spans="1:10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  <c r="F214" t="s">
        <v>304</v>
      </c>
      <c r="G214">
        <v>210</v>
      </c>
      <c r="H214">
        <v>3076.2287459999998</v>
      </c>
      <c r="I214">
        <v>2794.8085474285717</v>
      </c>
      <c r="J214">
        <v>77.683307142857302</v>
      </c>
    </row>
    <row r="215" spans="1:10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  <c r="F215" t="s">
        <v>305</v>
      </c>
      <c r="G215">
        <v>211</v>
      </c>
      <c r="H215">
        <v>3216.3722280000002</v>
      </c>
      <c r="I215">
        <v>2883.5711224285719</v>
      </c>
      <c r="J215">
        <v>88.762575000000197</v>
      </c>
    </row>
    <row r="216" spans="1:10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  <c r="F216" t="s">
        <v>306</v>
      </c>
      <c r="G216">
        <v>212</v>
      </c>
      <c r="H216">
        <v>3326.8475990000002</v>
      </c>
      <c r="I216">
        <v>2980.8103004285717</v>
      </c>
      <c r="J216">
        <v>97.239177999999811</v>
      </c>
    </row>
    <row r="217" spans="1:10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  <c r="F217" t="s">
        <v>307</v>
      </c>
      <c r="G217">
        <v>213</v>
      </c>
      <c r="H217">
        <v>3443.034478</v>
      </c>
      <c r="I217">
        <v>3087.070034571429</v>
      </c>
      <c r="J217">
        <v>106.25973414285727</v>
      </c>
    </row>
    <row r="218" spans="1:10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  <c r="F218" t="s">
        <v>308</v>
      </c>
      <c r="G218">
        <v>214</v>
      </c>
      <c r="H218">
        <v>3577.043377</v>
      </c>
      <c r="I218">
        <v>3204.0275137142858</v>
      </c>
      <c r="J218">
        <v>116.95747914285676</v>
      </c>
    </row>
    <row r="219" spans="1:10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  <c r="F219" t="s">
        <v>309</v>
      </c>
      <c r="G219">
        <v>215</v>
      </c>
      <c r="H219">
        <v>3749.6049539999999</v>
      </c>
      <c r="I219">
        <v>3334.2929574285708</v>
      </c>
      <c r="J219">
        <v>130.26544371428508</v>
      </c>
    </row>
    <row r="220" spans="1:10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  <c r="F220" t="s">
        <v>310</v>
      </c>
      <c r="G220">
        <v>216</v>
      </c>
      <c r="H220">
        <v>3963.7600590000002</v>
      </c>
      <c r="I220">
        <v>3478.984491571428</v>
      </c>
      <c r="J220">
        <v>144.69153414285711</v>
      </c>
    </row>
    <row r="221" spans="1:10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  <c r="F221" t="s">
        <v>311</v>
      </c>
      <c r="G221">
        <v>217</v>
      </c>
      <c r="H221">
        <v>4167.4969510000001</v>
      </c>
      <c r="I221">
        <v>3634.8799494285713</v>
      </c>
      <c r="J221">
        <v>155.89545785714336</v>
      </c>
    </row>
    <row r="222" spans="1:10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  <c r="F222" t="s">
        <v>312</v>
      </c>
      <c r="G222">
        <v>218</v>
      </c>
      <c r="H222">
        <v>4421.9234749999996</v>
      </c>
      <c r="I222">
        <v>3807.1015561428571</v>
      </c>
      <c r="J222">
        <v>172.22160671428583</v>
      </c>
    </row>
    <row r="223" spans="1:10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  <c r="F223" t="s">
        <v>313</v>
      </c>
      <c r="G223">
        <v>219</v>
      </c>
      <c r="H223">
        <v>4647.6338070000002</v>
      </c>
      <c r="I223">
        <v>3995.7853001428571</v>
      </c>
      <c r="J223">
        <v>188.68374399999993</v>
      </c>
    </row>
    <row r="224" spans="1:10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  <c r="F224" t="s">
        <v>314</v>
      </c>
      <c r="G224">
        <v>220</v>
      </c>
      <c r="H224">
        <v>4845.4740949999996</v>
      </c>
      <c r="I224">
        <v>4196.1338168571428</v>
      </c>
      <c r="J224">
        <v>200.34851671428578</v>
      </c>
    </row>
    <row r="225" spans="1:10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  <c r="F225" t="s">
        <v>315</v>
      </c>
      <c r="G225">
        <v>221</v>
      </c>
      <c r="H225">
        <v>5091.148263</v>
      </c>
      <c r="I225">
        <v>4412.4345148571419</v>
      </c>
      <c r="J225">
        <v>216.3006979999991</v>
      </c>
    </row>
    <row r="226" spans="1:10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  <c r="F226" t="s">
        <v>316</v>
      </c>
      <c r="G226">
        <v>222</v>
      </c>
      <c r="H226">
        <v>5356.6276129999997</v>
      </c>
      <c r="I226">
        <v>4642.0091804285712</v>
      </c>
      <c r="J226">
        <v>229.57466557142925</v>
      </c>
    </row>
    <row r="227" spans="1:10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  <c r="F227" t="s">
        <v>317</v>
      </c>
      <c r="G227">
        <v>223</v>
      </c>
      <c r="H227">
        <v>5676.7629200000001</v>
      </c>
      <c r="I227">
        <v>4886.7238748571426</v>
      </c>
      <c r="J227">
        <v>244.71469442857142</v>
      </c>
    </row>
    <row r="228" spans="1:10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  <c r="F228" t="s">
        <v>318</v>
      </c>
      <c r="G228">
        <v>224</v>
      </c>
      <c r="H228">
        <v>6037.2225319999998</v>
      </c>
      <c r="I228">
        <v>5153.8275292857143</v>
      </c>
      <c r="J228">
        <v>267.10365442857164</v>
      </c>
    </row>
    <row r="229" spans="1:10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  <c r="F229" t="s">
        <v>319</v>
      </c>
      <c r="G229">
        <v>225</v>
      </c>
      <c r="H229">
        <v>6397.5763740000002</v>
      </c>
      <c r="I229">
        <v>5436.0636577142859</v>
      </c>
      <c r="J229">
        <v>282.23612842857165</v>
      </c>
    </row>
    <row r="230" spans="1:10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  <c r="F230" t="s">
        <v>320</v>
      </c>
      <c r="G230">
        <v>226</v>
      </c>
      <c r="H230">
        <v>6708.0602920000001</v>
      </c>
      <c r="I230">
        <v>5730.4102984285719</v>
      </c>
      <c r="J230">
        <v>294.34664071428597</v>
      </c>
    </row>
    <row r="231" spans="1:10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  <c r="F231" t="s">
        <v>321</v>
      </c>
      <c r="G231">
        <v>227</v>
      </c>
      <c r="H231">
        <v>6978.8545169999998</v>
      </c>
      <c r="I231">
        <v>6035.1789301428571</v>
      </c>
      <c r="J231">
        <v>304.76863171428522</v>
      </c>
    </row>
    <row r="232" spans="1:10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  <c r="F232" t="s">
        <v>322</v>
      </c>
      <c r="G232">
        <v>228</v>
      </c>
      <c r="H232">
        <v>7409.8618280000001</v>
      </c>
      <c r="I232">
        <v>6366.4237251428567</v>
      </c>
      <c r="J232">
        <v>331.24479499999961</v>
      </c>
    </row>
    <row r="233" spans="1:10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  <c r="F233" t="s">
        <v>323</v>
      </c>
      <c r="G233">
        <v>229</v>
      </c>
      <c r="H233">
        <v>7907.5033979999998</v>
      </c>
      <c r="I233">
        <v>6730.8345515714291</v>
      </c>
      <c r="J233">
        <v>364.41082642857236</v>
      </c>
    </row>
    <row r="234" spans="1:10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  <c r="F234" t="s">
        <v>324</v>
      </c>
      <c r="G234">
        <v>230</v>
      </c>
      <c r="H234">
        <v>8440.4717029999993</v>
      </c>
      <c r="I234">
        <v>7125.6500920000008</v>
      </c>
      <c r="J234">
        <v>394.81554042857169</v>
      </c>
    </row>
    <row r="235" spans="1:10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  <c r="F235" t="s">
        <v>325</v>
      </c>
      <c r="G235">
        <v>231</v>
      </c>
      <c r="H235">
        <v>9012.3893179999995</v>
      </c>
      <c r="I235">
        <v>7550.6739185714296</v>
      </c>
      <c r="J235">
        <v>425.0238265714288</v>
      </c>
    </row>
    <row r="236" spans="1:10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  <c r="F236" t="s">
        <v>326</v>
      </c>
      <c r="G236">
        <v>232</v>
      </c>
      <c r="H236">
        <v>9591.3934339999996</v>
      </c>
      <c r="I236">
        <v>8006.9334985714286</v>
      </c>
      <c r="J236">
        <v>456.259579999999</v>
      </c>
    </row>
    <row r="237" spans="1:10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  <c r="F237" t="s">
        <v>327</v>
      </c>
      <c r="G237">
        <v>233</v>
      </c>
      <c r="H237">
        <v>10045.431871999999</v>
      </c>
      <c r="I237">
        <v>8483.7008671428575</v>
      </c>
      <c r="J237">
        <v>476.76736857142896</v>
      </c>
    </row>
    <row r="238" spans="1:10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  <c r="F238" t="s">
        <v>328</v>
      </c>
      <c r="G238">
        <v>234</v>
      </c>
      <c r="H238">
        <v>10457.34794</v>
      </c>
      <c r="I238">
        <v>8980.6284990000004</v>
      </c>
      <c r="J238">
        <v>496.92763185714284</v>
      </c>
    </row>
    <row r="239" spans="1:10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  <c r="F239" t="s">
        <v>329</v>
      </c>
      <c r="G239">
        <v>235</v>
      </c>
      <c r="H239">
        <v>10969.374048</v>
      </c>
      <c r="I239">
        <v>9489.1302447142843</v>
      </c>
      <c r="J239">
        <v>508.50174571428397</v>
      </c>
    </row>
    <row r="240" spans="1:10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  <c r="F240" t="s">
        <v>330</v>
      </c>
      <c r="G240">
        <v>236</v>
      </c>
      <c r="H240">
        <v>11622.284019000001</v>
      </c>
      <c r="I240">
        <v>10019.813190571427</v>
      </c>
      <c r="J240">
        <v>530.68294585714284</v>
      </c>
    </row>
    <row r="241" spans="1:10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  <c r="F241" t="s">
        <v>331</v>
      </c>
      <c r="G241">
        <v>237</v>
      </c>
      <c r="H241">
        <v>12340.00374</v>
      </c>
      <c r="I241">
        <v>10576.889195857142</v>
      </c>
      <c r="J241">
        <v>557.07600528571493</v>
      </c>
    </row>
    <row r="242" spans="1:10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  <c r="F242" t="s">
        <v>332</v>
      </c>
      <c r="G242">
        <v>238</v>
      </c>
      <c r="H242">
        <v>13056.216257</v>
      </c>
      <c r="I242">
        <v>11154.578758571428</v>
      </c>
      <c r="J242">
        <v>577.68956271428578</v>
      </c>
    </row>
    <row r="243" spans="1:10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  <c r="F243" t="s">
        <v>333</v>
      </c>
      <c r="G243">
        <v>239</v>
      </c>
      <c r="H243">
        <v>13793.291644000001</v>
      </c>
      <c r="I243">
        <v>11754.849931428571</v>
      </c>
      <c r="J243">
        <v>600.27117285714303</v>
      </c>
    </row>
    <row r="244" spans="1:10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  <c r="F244" t="s">
        <v>334</v>
      </c>
      <c r="G244">
        <v>240</v>
      </c>
      <c r="H244">
        <v>14448.660736</v>
      </c>
      <c r="I244">
        <v>12383.882626285715</v>
      </c>
      <c r="J244">
        <v>629.03269485714372</v>
      </c>
    </row>
    <row r="245" spans="1:10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  <c r="F245" t="s">
        <v>335</v>
      </c>
      <c r="G245">
        <v>241</v>
      </c>
      <c r="H245">
        <v>15022.799493</v>
      </c>
      <c r="I245">
        <v>13036.089991000001</v>
      </c>
      <c r="J245">
        <v>652.20736471428609</v>
      </c>
    </row>
    <row r="246" spans="1:10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  <c r="F246" t="s">
        <v>336</v>
      </c>
      <c r="G246">
        <v>242</v>
      </c>
      <c r="H246">
        <v>15695.858394999999</v>
      </c>
      <c r="I246">
        <v>13711.302040571431</v>
      </c>
      <c r="J246">
        <v>675.21204957142982</v>
      </c>
    </row>
    <row r="247" spans="1:10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  <c r="F247" t="s">
        <v>337</v>
      </c>
      <c r="G247">
        <v>243</v>
      </c>
      <c r="H247">
        <v>16362.756272000001</v>
      </c>
      <c r="I247">
        <v>14388.512362428573</v>
      </c>
      <c r="J247">
        <v>677.21032185714284</v>
      </c>
    </row>
    <row r="248" spans="1:10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  <c r="F248" t="s">
        <v>338</v>
      </c>
      <c r="G248">
        <v>244</v>
      </c>
      <c r="H248">
        <v>16962.543931</v>
      </c>
      <c r="I248">
        <v>15048.875246857144</v>
      </c>
      <c r="J248">
        <v>660.3628844285704</v>
      </c>
    </row>
    <row r="249" spans="1:10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  <c r="F249" t="s">
        <v>339</v>
      </c>
      <c r="G249">
        <v>245</v>
      </c>
      <c r="H249">
        <v>17598.504473000001</v>
      </c>
      <c r="I249">
        <v>15697.773563428575</v>
      </c>
      <c r="J249">
        <v>648.89831657143077</v>
      </c>
    </row>
    <row r="250" spans="1:10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  <c r="F250" t="s">
        <v>340</v>
      </c>
      <c r="G250">
        <v>246</v>
      </c>
      <c r="H250">
        <v>18274.657109</v>
      </c>
      <c r="I250">
        <v>16337.968629857143</v>
      </c>
      <c r="J250">
        <v>640.19506642856868</v>
      </c>
    </row>
    <row r="251" spans="1:10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  <c r="F251" t="s">
        <v>341</v>
      </c>
      <c r="G251">
        <v>247</v>
      </c>
      <c r="H251">
        <v>18852.524212</v>
      </c>
      <c r="I251">
        <v>16967.09198357143</v>
      </c>
      <c r="J251">
        <v>629.12335371428708</v>
      </c>
    </row>
    <row r="252" spans="1:10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  <c r="F252" t="s">
        <v>342</v>
      </c>
      <c r="G252">
        <v>248</v>
      </c>
      <c r="H252">
        <v>19402.944346</v>
      </c>
      <c r="I252">
        <v>17592.826962571431</v>
      </c>
      <c r="J252">
        <v>625.73497900000075</v>
      </c>
    </row>
    <row r="253" spans="1:10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  <c r="F253" t="s">
        <v>343</v>
      </c>
      <c r="G253">
        <v>249</v>
      </c>
      <c r="H253">
        <v>19909.364715</v>
      </c>
      <c r="I253">
        <v>18194.756436857144</v>
      </c>
      <c r="J253">
        <v>601.92947428571279</v>
      </c>
    </row>
    <row r="254" spans="1:10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  <c r="F254" t="s">
        <v>344</v>
      </c>
      <c r="G254">
        <v>250</v>
      </c>
      <c r="H254">
        <v>20435.114308</v>
      </c>
      <c r="I254">
        <v>18776.521870571429</v>
      </c>
      <c r="J254">
        <v>581.76543371428488</v>
      </c>
    </row>
    <row r="255" spans="1:10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  <c r="F255" t="s">
        <v>345</v>
      </c>
      <c r="G255">
        <v>251</v>
      </c>
      <c r="H255">
        <v>21069.065245999998</v>
      </c>
      <c r="I255">
        <v>19363.167772714289</v>
      </c>
      <c r="J255">
        <v>586.64590214286</v>
      </c>
    </row>
    <row r="256" spans="1:10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  <c r="F256" t="s">
        <v>346</v>
      </c>
      <c r="G256">
        <v>252</v>
      </c>
      <c r="H256">
        <v>21663.062071</v>
      </c>
      <c r="I256">
        <v>19943.818858142859</v>
      </c>
      <c r="J256">
        <v>580.65108542856979</v>
      </c>
    </row>
    <row r="257" spans="1:10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  <c r="F257" t="s">
        <v>347</v>
      </c>
      <c r="G257">
        <v>253</v>
      </c>
      <c r="H257">
        <v>22303.306243999999</v>
      </c>
      <c r="I257">
        <v>20519.340163142857</v>
      </c>
      <c r="J257">
        <v>575.52130499999839</v>
      </c>
    </row>
    <row r="258" spans="1:10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  <c r="F258" t="s">
        <v>348</v>
      </c>
      <c r="G258">
        <v>254</v>
      </c>
      <c r="H258">
        <v>22775.457566000001</v>
      </c>
      <c r="I258">
        <v>21079.759213714286</v>
      </c>
      <c r="J258">
        <v>560.41905057142867</v>
      </c>
    </row>
    <row r="259" spans="1:10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  <c r="F259" t="s">
        <v>349</v>
      </c>
      <c r="G259">
        <v>255</v>
      </c>
      <c r="H259">
        <v>23172.142945</v>
      </c>
      <c r="I259">
        <v>21618.216156428571</v>
      </c>
      <c r="J259">
        <v>538.45694271428511</v>
      </c>
    </row>
    <row r="260" spans="1:10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  <c r="F260" t="s">
        <v>350</v>
      </c>
      <c r="G260">
        <v>256</v>
      </c>
      <c r="H260">
        <v>24037.674375999999</v>
      </c>
      <c r="I260">
        <v>22207.974679428571</v>
      </c>
      <c r="J260">
        <v>589.75852300000042</v>
      </c>
    </row>
    <row r="261" spans="1:10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  <c r="F261" t="s">
        <v>351</v>
      </c>
      <c r="G261">
        <v>257</v>
      </c>
      <c r="H261">
        <v>24443.720281999998</v>
      </c>
      <c r="I261">
        <v>22780.632675714285</v>
      </c>
      <c r="J261">
        <v>572.65799628571403</v>
      </c>
    </row>
    <row r="262" spans="1:10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  <c r="F262" t="s">
        <v>352</v>
      </c>
      <c r="G262">
        <v>258</v>
      </c>
      <c r="H262">
        <v>24885.040037999999</v>
      </c>
      <c r="I262">
        <v>23325.771931714287</v>
      </c>
      <c r="J262">
        <v>545.13925600000221</v>
      </c>
    </row>
    <row r="263" spans="1:10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  <c r="F263" t="s">
        <v>353</v>
      </c>
      <c r="G263">
        <v>259</v>
      </c>
      <c r="H263">
        <v>25342.595283999999</v>
      </c>
      <c r="I263">
        <v>23851.419533571428</v>
      </c>
      <c r="J263">
        <v>525.64760185714113</v>
      </c>
    </row>
    <row r="264" spans="1:10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  <c r="F264" t="s">
        <v>354</v>
      </c>
      <c r="G264">
        <v>260</v>
      </c>
      <c r="H264">
        <v>25743.908041999999</v>
      </c>
      <c r="I264">
        <v>24342.934076142854</v>
      </c>
      <c r="J264">
        <v>491.51454257142541</v>
      </c>
    </row>
    <row r="265" spans="1:10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  <c r="F265" t="s">
        <v>355</v>
      </c>
      <c r="G265">
        <v>261</v>
      </c>
      <c r="H265">
        <v>26047.516995999998</v>
      </c>
      <c r="I265">
        <v>24810.371137571427</v>
      </c>
      <c r="J265">
        <v>467.43706142857263</v>
      </c>
    </row>
    <row r="266" spans="1:10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  <c r="F266" t="s">
        <v>356</v>
      </c>
      <c r="G266">
        <v>262</v>
      </c>
      <c r="H266">
        <v>26199.189262</v>
      </c>
      <c r="I266">
        <v>25242.806325714282</v>
      </c>
      <c r="J266">
        <v>432.43518814285562</v>
      </c>
    </row>
    <row r="267" spans="1:10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  <c r="F267" t="s">
        <v>357</v>
      </c>
      <c r="G267">
        <v>263</v>
      </c>
      <c r="H267">
        <v>26440.156724</v>
      </c>
      <c r="I267">
        <v>25586.018089714285</v>
      </c>
      <c r="J267">
        <v>343.21176400000331</v>
      </c>
    </row>
    <row r="268" spans="1:10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  <c r="F268" t="s">
        <v>358</v>
      </c>
      <c r="G268">
        <v>264</v>
      </c>
      <c r="H268">
        <v>26805.666788999999</v>
      </c>
      <c r="I268">
        <v>25923.439019285717</v>
      </c>
      <c r="J268">
        <v>337.42092957143177</v>
      </c>
    </row>
    <row r="269" spans="1:10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  <c r="F269" t="s">
        <v>359</v>
      </c>
      <c r="G269">
        <v>265</v>
      </c>
      <c r="H269">
        <v>27198.676706999999</v>
      </c>
      <c r="I269">
        <v>26253.958543428573</v>
      </c>
      <c r="J269">
        <v>330.51952414285552</v>
      </c>
    </row>
    <row r="270" spans="1:10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  <c r="F270" t="s">
        <v>360</v>
      </c>
      <c r="G270">
        <v>266</v>
      </c>
      <c r="H270">
        <v>27548.665220999999</v>
      </c>
      <c r="I270">
        <v>26569.11139157143</v>
      </c>
      <c r="J270">
        <v>315.15284814285769</v>
      </c>
    </row>
    <row r="271" spans="1:10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  <c r="F271" t="s">
        <v>361</v>
      </c>
      <c r="G271">
        <v>267</v>
      </c>
      <c r="H271">
        <v>27877.262021999999</v>
      </c>
      <c r="I271">
        <v>26873.87624585714</v>
      </c>
      <c r="J271">
        <v>304.76485428570959</v>
      </c>
    </row>
    <row r="272" spans="1:10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  <c r="F272" t="s">
        <v>362</v>
      </c>
      <c r="G272">
        <v>268</v>
      </c>
      <c r="H272">
        <v>28119.895339999999</v>
      </c>
      <c r="I272">
        <v>27169.930294999998</v>
      </c>
      <c r="J272">
        <v>296.05404914285828</v>
      </c>
    </row>
    <row r="273" spans="1:10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  <c r="F273" t="s">
        <v>363</v>
      </c>
      <c r="G273">
        <v>269</v>
      </c>
      <c r="H273">
        <v>28236.796157000001</v>
      </c>
      <c r="I273">
        <v>27461.016994285714</v>
      </c>
      <c r="J273">
        <v>291.08669928571544</v>
      </c>
    </row>
    <row r="274" spans="1:10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  <c r="F274" t="s">
        <v>364</v>
      </c>
      <c r="G274">
        <v>270</v>
      </c>
      <c r="H274">
        <v>28456.530558999999</v>
      </c>
      <c r="I274">
        <v>27749.070399285712</v>
      </c>
      <c r="J274">
        <v>288.05340499999875</v>
      </c>
    </row>
    <row r="275" spans="1:10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  <c r="F275" t="s">
        <v>365</v>
      </c>
      <c r="G275">
        <v>271</v>
      </c>
      <c r="H275">
        <v>28778.225955000002</v>
      </c>
      <c r="I275">
        <v>28030.86456585714</v>
      </c>
      <c r="J275">
        <v>281.79416657142792</v>
      </c>
    </row>
    <row r="276" spans="1:10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  <c r="F276" t="s">
        <v>366</v>
      </c>
      <c r="G276">
        <v>272</v>
      </c>
      <c r="H276">
        <v>29141.805742</v>
      </c>
      <c r="I276">
        <v>28308.454428000001</v>
      </c>
      <c r="J276">
        <v>277.58986214286051</v>
      </c>
    </row>
    <row r="277" spans="1:10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  <c r="F277" t="s">
        <v>367</v>
      </c>
      <c r="G277">
        <v>273</v>
      </c>
      <c r="H277">
        <v>29488.330332000001</v>
      </c>
      <c r="I277">
        <v>28585.549443857144</v>
      </c>
      <c r="J277">
        <v>277.09501585714315</v>
      </c>
    </row>
    <row r="278" spans="1:10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  <c r="F278" t="s">
        <v>368</v>
      </c>
      <c r="G278">
        <v>274</v>
      </c>
      <c r="H278">
        <v>29792.388802000001</v>
      </c>
      <c r="I278">
        <v>28859.138983857145</v>
      </c>
      <c r="J278">
        <v>273.58954000000085</v>
      </c>
    </row>
    <row r="279" spans="1:10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  <c r="F279" t="s">
        <v>369</v>
      </c>
      <c r="G279">
        <v>275</v>
      </c>
      <c r="H279">
        <v>30029.733687</v>
      </c>
      <c r="I279">
        <v>29131.97303342857</v>
      </c>
      <c r="J279">
        <v>272.83404957142557</v>
      </c>
    </row>
    <row r="280" spans="1:10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  <c r="F280" t="s">
        <v>370</v>
      </c>
      <c r="G280">
        <v>276</v>
      </c>
      <c r="H280">
        <v>30159.194533999998</v>
      </c>
      <c r="I280">
        <v>29406.601373000005</v>
      </c>
      <c r="J280">
        <v>274.62833957143448</v>
      </c>
    </row>
    <row r="281" spans="1:10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  <c r="F281" t="s">
        <v>371</v>
      </c>
      <c r="G281">
        <v>277</v>
      </c>
      <c r="H281">
        <v>30340.957985000001</v>
      </c>
      <c r="I281">
        <v>29675.805290999997</v>
      </c>
      <c r="J281">
        <v>269.20391799999197</v>
      </c>
    </row>
    <row r="282" spans="1:10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  <c r="F282" t="s">
        <v>372</v>
      </c>
      <c r="G282">
        <v>278</v>
      </c>
      <c r="H282">
        <v>30670.295166</v>
      </c>
      <c r="I282">
        <v>29946.10089257143</v>
      </c>
      <c r="J282">
        <v>270.29560157143351</v>
      </c>
    </row>
    <row r="283" spans="1:10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  <c r="F283" t="s">
        <v>373</v>
      </c>
      <c r="G283">
        <v>279</v>
      </c>
      <c r="H283">
        <v>30986.358380999998</v>
      </c>
      <c r="I283">
        <v>30209.608412428574</v>
      </c>
      <c r="J283">
        <v>263.50751985714305</v>
      </c>
    </row>
    <row r="284" spans="1:10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  <c r="F284" t="s">
        <v>374</v>
      </c>
      <c r="G284">
        <v>280</v>
      </c>
      <c r="H284">
        <v>31277.486632</v>
      </c>
      <c r="I284">
        <v>30465.202169571428</v>
      </c>
      <c r="J284">
        <v>255.59375714285488</v>
      </c>
    </row>
    <row r="285" spans="1:10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  <c r="F285" t="s">
        <v>375</v>
      </c>
      <c r="G285">
        <v>281</v>
      </c>
      <c r="H285">
        <v>31574.855233999999</v>
      </c>
      <c r="I285">
        <v>30719.840231285711</v>
      </c>
      <c r="J285">
        <v>254.63806171428223</v>
      </c>
    </row>
    <row r="286" spans="1:10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  <c r="F286" t="s">
        <v>376</v>
      </c>
      <c r="G286">
        <v>282</v>
      </c>
      <c r="H286">
        <v>31801.993442999999</v>
      </c>
      <c r="I286">
        <v>30973.020196428562</v>
      </c>
      <c r="J286">
        <v>253.17996514285187</v>
      </c>
    </row>
    <row r="287" spans="1:10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  <c r="F287" t="s">
        <v>377</v>
      </c>
      <c r="G287">
        <v>283</v>
      </c>
      <c r="H287">
        <v>31924.5</v>
      </c>
      <c r="I287">
        <v>31225.206691571428</v>
      </c>
      <c r="J287">
        <v>252.18649514286517</v>
      </c>
    </row>
    <row r="288" spans="1:10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  <c r="F288" t="s">
        <v>378</v>
      </c>
      <c r="G288">
        <v>284</v>
      </c>
      <c r="H288">
        <v>32114.672060000001</v>
      </c>
      <c r="I288">
        <v>31478.594416571432</v>
      </c>
      <c r="J288">
        <v>253.38772500000414</v>
      </c>
    </row>
    <row r="289" spans="1:10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  <c r="F289" t="s">
        <v>379</v>
      </c>
      <c r="G289">
        <v>285</v>
      </c>
      <c r="H289">
        <v>32441.444351999999</v>
      </c>
      <c r="I289">
        <v>31731.615728857141</v>
      </c>
      <c r="J289">
        <v>253.02131228570943</v>
      </c>
    </row>
    <row r="290" spans="1:10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  <c r="F290" t="s">
        <v>380</v>
      </c>
      <c r="G290">
        <v>286</v>
      </c>
      <c r="H290">
        <v>32788.233362999999</v>
      </c>
      <c r="I290">
        <v>31989.02644057143</v>
      </c>
      <c r="J290">
        <v>257.41071171428848</v>
      </c>
    </row>
    <row r="291" spans="1:10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  <c r="F291" t="s">
        <v>381</v>
      </c>
      <c r="G291">
        <v>287</v>
      </c>
      <c r="H291">
        <v>33028.354675000002</v>
      </c>
      <c r="I291">
        <v>32239.150446714288</v>
      </c>
      <c r="J291">
        <v>250.12400614285798</v>
      </c>
    </row>
    <row r="292" spans="1:10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  <c r="F292" t="s">
        <v>382</v>
      </c>
      <c r="G292">
        <v>288</v>
      </c>
      <c r="H292">
        <v>33157.339563000001</v>
      </c>
      <c r="I292">
        <v>32465.219636571426</v>
      </c>
      <c r="J292">
        <v>226.06918985713855</v>
      </c>
    </row>
    <row r="293" spans="1:10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  <c r="F293" t="s">
        <v>383</v>
      </c>
      <c r="G293">
        <v>289</v>
      </c>
      <c r="H293">
        <v>33258.930366000001</v>
      </c>
      <c r="I293">
        <v>32673.35348271429</v>
      </c>
      <c r="J293">
        <v>208.13384614286406</v>
      </c>
    </row>
    <row r="294" spans="1:10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  <c r="F294" t="s">
        <v>384</v>
      </c>
      <c r="G294">
        <v>290</v>
      </c>
      <c r="H294">
        <v>33343.836162</v>
      </c>
      <c r="I294">
        <v>32876.115791571428</v>
      </c>
      <c r="J294">
        <v>202.76230885713812</v>
      </c>
    </row>
    <row r="295" spans="1:10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  <c r="F295" t="s">
        <v>385</v>
      </c>
      <c r="G295">
        <v>291</v>
      </c>
      <c r="H295">
        <v>33545.431237999997</v>
      </c>
      <c r="I295">
        <v>33080.50995985714</v>
      </c>
      <c r="J295">
        <v>204.3941682857112</v>
      </c>
    </row>
    <row r="296" spans="1:10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  <c r="F296" t="s">
        <v>386</v>
      </c>
      <c r="G296">
        <v>292</v>
      </c>
      <c r="H296">
        <v>33883.362123999999</v>
      </c>
      <c r="I296">
        <v>33286.498212999999</v>
      </c>
      <c r="J296">
        <v>205.98825314285932</v>
      </c>
    </row>
    <row r="297" spans="1:10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  <c r="F297" t="s">
        <v>387</v>
      </c>
      <c r="G297">
        <v>293</v>
      </c>
      <c r="H297">
        <v>34239.379451000001</v>
      </c>
      <c r="I297">
        <v>33493.804797000004</v>
      </c>
      <c r="J297">
        <v>207.30658400000539</v>
      </c>
    </row>
    <row r="298" spans="1:10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10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10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10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10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10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10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0"/>
  <sheetViews>
    <sheetView tabSelected="1" topLeftCell="A241" zoomScale="70" zoomScaleNormal="70" workbookViewId="0">
      <selection activeCell="M252" sqref="M252"/>
    </sheetView>
  </sheetViews>
  <sheetFormatPr defaultRowHeight="15" x14ac:dyDescent="0.25"/>
  <cols>
    <col min="2" max="2" width="9.5703125" customWidth="1"/>
    <col min="6" max="6" width="12" bestFit="1" customWidth="1"/>
    <col min="7" max="8" width="12" customWidth="1"/>
    <col min="9" max="9" width="12" bestFit="1" customWidth="1"/>
    <col min="12" max="12" width="9.5703125" customWidth="1"/>
    <col min="14" max="14" width="9.5703125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462</v>
      </c>
      <c r="D2" t="s">
        <v>20</v>
      </c>
      <c r="E2" t="s">
        <v>8</v>
      </c>
      <c r="F2" t="s">
        <v>464</v>
      </c>
      <c r="G2" t="s">
        <v>465</v>
      </c>
      <c r="I2" t="s">
        <v>466</v>
      </c>
      <c r="J2" t="s">
        <v>3</v>
      </c>
      <c r="L2" t="s">
        <v>0</v>
      </c>
      <c r="M2" t="s">
        <v>21</v>
      </c>
      <c r="N2" t="s">
        <v>8</v>
      </c>
      <c r="O2" t="s">
        <v>464</v>
      </c>
      <c r="P2" t="s">
        <v>465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0.76304542857142843</v>
      </c>
      <c r="D3">
        <f>C3-$C$3</f>
        <v>0</v>
      </c>
      <c r="E3">
        <f t="shared" ref="E3:E34" si="0">(_Ac/(1+EXP(-1*(B3-_Muc)/_sc)))</f>
        <v>4.3160622238656229E-3</v>
      </c>
      <c r="F3">
        <f>(D3-E3)^2</f>
        <v>1.8628393120279868E-5</v>
      </c>
      <c r="G3">
        <f>(E3-$H$4)^2</f>
        <v>420583.78560899914</v>
      </c>
      <c r="H3" s="2" t="s">
        <v>11</v>
      </c>
      <c r="I3" s="16">
        <f>SUM(F3:F310)</f>
        <v>186082337.79018927</v>
      </c>
      <c r="J3">
        <f>1-(I3/I5)</f>
        <v>0.99483122557289594</v>
      </c>
      <c r="L3">
        <f>Input!J4</f>
        <v>0.23797942857142851</v>
      </c>
      <c r="M3">
        <f>L3-$L$3</f>
        <v>0</v>
      </c>
      <c r="N3">
        <f>_Ac*EXP(-1*(B3-_Muc)/_sc)*(1/_sc)*(1/(1+EXP(-1*(B3-_Muc)/_sc))^2)+$L$3</f>
        <v>0.2382554834746726</v>
      </c>
      <c r="O3">
        <f>(L3-N3)^2</f>
        <v>7.6206309605103023E-8</v>
      </c>
      <c r="P3">
        <f>(N3-$Q$4)^2</f>
        <v>84.051202625779084</v>
      </c>
      <c r="Q3" s="1" t="s">
        <v>11</v>
      </c>
      <c r="R3" s="16">
        <f>SUM(O3:O350)</f>
        <v>473983.70074925962</v>
      </c>
      <c r="S3" s="5">
        <f>1-(R3/R5)</f>
        <v>0.96188564366085894</v>
      </c>
      <c r="V3">
        <f>COUNT(B3:B500)</f>
        <v>294</v>
      </c>
      <c r="X3">
        <v>35097.047801689478</v>
      </c>
      <c r="Y3">
        <v>248.76965599088211</v>
      </c>
      <c r="Z3">
        <v>15.634794536799934</v>
      </c>
      <c r="AA3">
        <v>0.28440957142857137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1.1332357142857141</v>
      </c>
      <c r="D4">
        <f>C4-$C$3</f>
        <v>0.37019028571428569</v>
      </c>
      <c r="E4">
        <f t="shared" si="0"/>
        <v>4.6011366136669398E-3</v>
      </c>
      <c r="F4">
        <f t="shared" ref="F4:F67" si="2">(D4-E4)^2</f>
        <v>0.13365542594011443</v>
      </c>
      <c r="G4">
        <f t="shared" ref="G4:G67" si="3">(E4-$H$4)^2</f>
        <v>420583.4158537343</v>
      </c>
      <c r="H4">
        <f>AVERAGE(D3:D167)</f>
        <v>648.52862987705623</v>
      </c>
      <c r="I4" t="s">
        <v>5</v>
      </c>
      <c r="J4" t="s">
        <v>6</v>
      </c>
      <c r="L4">
        <f>Input!J5</f>
        <v>0.37019028571428569</v>
      </c>
      <c r="M4">
        <f t="shared" ref="M4:M67" si="4">L4-$L$3</f>
        <v>0.13221085714285719</v>
      </c>
      <c r="N4">
        <f t="shared" ref="N4:N34" si="5">_Ac*EXP(-1*(B4-_Muc)/_sc)*(1/_sc)*(1/(1+EXP(-1*(B4-_Muc)/_sc))^2)+$L$3</f>
        <v>0.23827371680141704</v>
      </c>
      <c r="O4">
        <f t="shared" ref="O4:O67" si="6">(L4-N4)^2</f>
        <v>1.7401981153743626E-2</v>
      </c>
      <c r="P4">
        <f t="shared" ref="P4:P67" si="7">(N4-$Q$4)^2</f>
        <v>84.050868301863659</v>
      </c>
      <c r="Q4">
        <f>AVERAGE(M3:M167)</f>
        <v>9.4061997800865953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1.5412005714285715</v>
      </c>
      <c r="D5">
        <f t="shared" ref="D5:D67" si="8">C5-$C$3</f>
        <v>0.77815514285714305</v>
      </c>
      <c r="E5">
        <f t="shared" si="0"/>
        <v>4.9050400638820614E-3</v>
      </c>
      <c r="F5">
        <f t="shared" si="2"/>
        <v>0.59791572146978866</v>
      </c>
      <c r="G5">
        <f t="shared" si="3"/>
        <v>420583.02167644689</v>
      </c>
      <c r="I5">
        <f>SUM(G3:G350)</f>
        <v>36001249505.958359</v>
      </c>
      <c r="J5" s="5">
        <f>1-((1-J3)*(V3-1)/(V3-1-1))</f>
        <v>0.99481352429061132</v>
      </c>
      <c r="L5">
        <f>Input!J6</f>
        <v>0.40796485714285735</v>
      </c>
      <c r="M5">
        <f t="shared" si="4"/>
        <v>0.16998542857142884</v>
      </c>
      <c r="N5">
        <f t="shared" si="5"/>
        <v>0.23829315443247681</v>
      </c>
      <c r="O5">
        <f t="shared" si="6"/>
        <v>2.8788486700639757E-2</v>
      </c>
      <c r="P5">
        <f t="shared" si="7"/>
        <v>84.050511896712692</v>
      </c>
      <c r="R5">
        <f>SUM(P3:P350)</f>
        <v>12435831.174263017</v>
      </c>
      <c r="S5" s="5">
        <f>1-((1-S3)*(V3-1)/(V3-1-1))</f>
        <v>0.96175511504325917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2.1493702857142858</v>
      </c>
      <c r="D6">
        <f t="shared" si="8"/>
        <v>1.3863248571428572</v>
      </c>
      <c r="E6">
        <f t="shared" si="0"/>
        <v>5.2290162267869672E-3</v>
      </c>
      <c r="F6">
        <f t="shared" si="2"/>
        <v>1.9074257217956674</v>
      </c>
      <c r="G6">
        <f t="shared" si="3"/>
        <v>420582.60146409617</v>
      </c>
      <c r="L6">
        <f>Input!J7</f>
        <v>0.60816971428571431</v>
      </c>
      <c r="M6">
        <f t="shared" si="4"/>
        <v>0.3701902857142858</v>
      </c>
      <c r="N6">
        <f t="shared" si="5"/>
        <v>0.23831387591164921</v>
      </c>
      <c r="O6">
        <f t="shared" si="6"/>
        <v>0.13679334117938258</v>
      </c>
      <c r="P6">
        <f t="shared" si="7"/>
        <v>84.050131951969675</v>
      </c>
      <c r="V6" s="19" t="s">
        <v>17</v>
      </c>
      <c r="W6" s="20">
        <f>SQRT((S5-J5)^2)</f>
        <v>3.305840924735215E-2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2.9653</v>
      </c>
      <c r="D7">
        <f t="shared" si="8"/>
        <v>2.2022545714285715</v>
      </c>
      <c r="E7">
        <f t="shared" si="0"/>
        <v>5.5743908973682503E-3</v>
      </c>
      <c r="F7">
        <f t="shared" si="2"/>
        <v>4.825403815538599</v>
      </c>
      <c r="G7">
        <f t="shared" si="3"/>
        <v>420582.15349710354</v>
      </c>
      <c r="L7">
        <f>Input!J8</f>
        <v>0.81592971428571426</v>
      </c>
      <c r="M7">
        <f t="shared" si="4"/>
        <v>0.57795028571428575</v>
      </c>
      <c r="N7">
        <f t="shared" si="5"/>
        <v>0.23833596603655982</v>
      </c>
      <c r="O7">
        <f t="shared" si="6"/>
        <v>0.33361453801650759</v>
      </c>
      <c r="P7">
        <f t="shared" si="7"/>
        <v>84.049726912968055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3.7963395714285713</v>
      </c>
      <c r="D8">
        <f t="shared" si="8"/>
        <v>3.0332941428571427</v>
      </c>
      <c r="E8">
        <f t="shared" si="0"/>
        <v>5.9425774388079935E-3</v>
      </c>
      <c r="F8">
        <f t="shared" si="2"/>
        <v>9.1648575006408421</v>
      </c>
      <c r="G8">
        <f t="shared" si="3"/>
        <v>420581.67594231741</v>
      </c>
      <c r="L8">
        <f>Input!J9</f>
        <v>0.83103957142857121</v>
      </c>
      <c r="M8">
        <f t="shared" si="4"/>
        <v>0.5930601428571427</v>
      </c>
      <c r="N8">
        <f t="shared" si="5"/>
        <v>0.2383595152056745</v>
      </c>
      <c r="O8">
        <f t="shared" si="6"/>
        <v>0.35126964904437596</v>
      </c>
      <c r="P8">
        <f t="shared" si="7"/>
        <v>84.049295122371873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4.9522400000000006</v>
      </c>
      <c r="D9">
        <f t="shared" si="8"/>
        <v>4.1891945714285725</v>
      </c>
      <c r="E9">
        <f t="shared" si="0"/>
        <v>6.3350825663182299E-3</v>
      </c>
      <c r="F9">
        <f t="shared" si="2"/>
        <v>17.496313503564998</v>
      </c>
      <c r="G9">
        <f t="shared" si="3"/>
        <v>420581.16684551124</v>
      </c>
      <c r="L9">
        <f>Input!J10</f>
        <v>1.1559004285714294</v>
      </c>
      <c r="M9">
        <f t="shared" si="4"/>
        <v>0.91792100000000088</v>
      </c>
      <c r="N9">
        <f t="shared" si="5"/>
        <v>0.23838461978823108</v>
      </c>
      <c r="O9">
        <f t="shared" si="6"/>
        <v>0.84183525936708647</v>
      </c>
      <c r="P9">
        <f t="shared" si="7"/>
        <v>84.04883481339651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6.3007905714285712</v>
      </c>
      <c r="D10">
        <f t="shared" si="8"/>
        <v>5.5377451428571431</v>
      </c>
      <c r="E10">
        <f t="shared" si="0"/>
        <v>6.753512512993773E-3</v>
      </c>
      <c r="F10">
        <f t="shared" si="2"/>
        <v>30.591868414937032</v>
      </c>
      <c r="G10">
        <f t="shared" si="3"/>
        <v>420580.62412338791</v>
      </c>
      <c r="L10">
        <f>Input!J11</f>
        <v>1.3485505714285706</v>
      </c>
      <c r="M10">
        <f t="shared" si="4"/>
        <v>1.1105711428571421</v>
      </c>
      <c r="N10">
        <f t="shared" si="5"/>
        <v>0.2384113825186045</v>
      </c>
      <c r="O10">
        <f t="shared" si="6"/>
        <v>1.2324090187536774</v>
      </c>
      <c r="P10">
        <f t="shared" si="7"/>
        <v>84.048344102582263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7.9364274285714282</v>
      </c>
      <c r="D11">
        <f t="shared" si="8"/>
        <v>7.1733820000000001</v>
      </c>
      <c r="E11">
        <f t="shared" si="0"/>
        <v>7.1995796029151286E-3</v>
      </c>
      <c r="F11">
        <f t="shared" si="2"/>
        <v>51.354170482408229</v>
      </c>
      <c r="G11">
        <f t="shared" si="3"/>
        <v>420580.04555505462</v>
      </c>
      <c r="L11">
        <f>Input!J12</f>
        <v>1.635636857142857</v>
      </c>
      <c r="M11">
        <f t="shared" si="4"/>
        <v>1.3976574285714285</v>
      </c>
      <c r="N11">
        <f t="shared" si="5"/>
        <v>0.23843991291671968</v>
      </c>
      <c r="O11">
        <f t="shared" si="6"/>
        <v>1.9521593009548561</v>
      </c>
      <c r="P11">
        <f t="shared" si="7"/>
        <v>84.047820982090613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9.8818152857142856</v>
      </c>
      <c r="D12">
        <f t="shared" si="8"/>
        <v>9.1187698571428566</v>
      </c>
      <c r="E12">
        <f t="shared" si="0"/>
        <v>7.6751092584000525E-3</v>
      </c>
      <c r="F12">
        <f t="shared" si="2"/>
        <v>83.012047504927722</v>
      </c>
      <c r="G12">
        <f t="shared" si="3"/>
        <v>420579.42877293617</v>
      </c>
      <c r="L12">
        <f>Input!J13</f>
        <v>1.9453878571428573</v>
      </c>
      <c r="M12">
        <f t="shared" si="4"/>
        <v>1.7074084285714288</v>
      </c>
      <c r="N12">
        <f t="shared" si="5"/>
        <v>0.23847032773623192</v>
      </c>
      <c r="O12">
        <f t="shared" si="6"/>
        <v>2.9135674521956179</v>
      </c>
      <c r="P12">
        <f t="shared" si="7"/>
        <v>84.047263311492287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12.042518142857144</v>
      </c>
      <c r="D13">
        <f t="shared" si="8"/>
        <v>11.279472714285715</v>
      </c>
      <c r="E13">
        <f t="shared" si="0"/>
        <v>8.1820474700786509E-3</v>
      </c>
      <c r="F13">
        <f t="shared" si="2"/>
        <v>127.04199329584526</v>
      </c>
      <c r="G13">
        <f t="shared" si="3"/>
        <v>420578.77125308698</v>
      </c>
      <c r="L13">
        <f>Input!J14</f>
        <v>2.1607028571428586</v>
      </c>
      <c r="M13">
        <f t="shared" si="4"/>
        <v>1.9227234285714301</v>
      </c>
      <c r="N13">
        <f t="shared" si="5"/>
        <v>0.23850275144230917</v>
      </c>
      <c r="O13">
        <f t="shared" si="6"/>
        <v>3.6948532463552031</v>
      </c>
      <c r="P13">
        <f t="shared" si="7"/>
        <v>84.046668809013269</v>
      </c>
      <c r="S13" t="s">
        <v>23</v>
      </c>
      <c r="T13">
        <f>_Ac*0.8413</f>
        <v>29527.14631556136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14.546969000000001</v>
      </c>
      <c r="D14">
        <f t="shared" si="8"/>
        <v>13.783923571428572</v>
      </c>
      <c r="E14">
        <f t="shared" si="0"/>
        <v>8.7224687603611479E-3</v>
      </c>
      <c r="F14">
        <f t="shared" si="2"/>
        <v>189.7561654189515</v>
      </c>
      <c r="G14">
        <f t="shared" si="3"/>
        <v>420578.07030486473</v>
      </c>
      <c r="L14">
        <f>Input!J15</f>
        <v>2.5044508571428565</v>
      </c>
      <c r="M14">
        <f t="shared" si="4"/>
        <v>2.2664714285714282</v>
      </c>
      <c r="N14">
        <f t="shared" si="5"/>
        <v>0.23853731672097123</v>
      </c>
      <c r="O14">
        <f t="shared" si="6"/>
        <v>5.1343641726672429</v>
      </c>
      <c r="P14">
        <f t="shared" si="7"/>
        <v>84.046035042203044</v>
      </c>
      <c r="S14" t="s">
        <v>24</v>
      </c>
      <c r="T14">
        <f>_Ac*0.9772</f>
        <v>34296.835111810957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17.568930857142856</v>
      </c>
      <c r="D15">
        <f t="shared" si="8"/>
        <v>16.805885428571429</v>
      </c>
      <c r="E15">
        <f t="shared" si="0"/>
        <v>9.2985846728860285E-3</v>
      </c>
      <c r="F15">
        <f t="shared" si="2"/>
        <v>282.12532960462556</v>
      </c>
      <c r="G15">
        <f t="shared" si="3"/>
        <v>420577.32305991999</v>
      </c>
      <c r="L15">
        <f>Input!J16</f>
        <v>3.0219618571428555</v>
      </c>
      <c r="M15">
        <f t="shared" si="4"/>
        <v>2.7839824285714272</v>
      </c>
      <c r="N15">
        <f t="shared" si="5"/>
        <v>0.23857416502207004</v>
      </c>
      <c r="O15">
        <f t="shared" si="6"/>
        <v>7.7472470446494723</v>
      </c>
      <c r="P15">
        <f t="shared" si="7"/>
        <v>84.0453594179872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20.840204571428568</v>
      </c>
      <c r="D16">
        <f t="shared" si="8"/>
        <v>20.077159142857141</v>
      </c>
      <c r="E16">
        <f t="shared" si="0"/>
        <v>9.9127528226890596E-3</v>
      </c>
      <c r="F16">
        <f t="shared" si="2"/>
        <v>402.69437767835075</v>
      </c>
      <c r="G16">
        <f t="shared" si="3"/>
        <v>420576.52646046155</v>
      </c>
      <c r="L16">
        <f>Input!J17</f>
        <v>3.2712737142857122</v>
      </c>
      <c r="M16">
        <f t="shared" si="4"/>
        <v>3.0332942857142839</v>
      </c>
      <c r="N16">
        <f t="shared" si="5"/>
        <v>0.2386134471381334</v>
      </c>
      <c r="O16">
        <f t="shared" si="6"/>
        <v>9.1970282959356222</v>
      </c>
      <c r="P16">
        <f t="shared" si="7"/>
        <v>84.044639172063427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24.481668571428571</v>
      </c>
      <c r="D17">
        <f t="shared" si="8"/>
        <v>23.718623142857144</v>
      </c>
      <c r="E17">
        <f t="shared" si="0"/>
        <v>1.0567486544127851E-2</v>
      </c>
      <c r="F17">
        <f t="shared" si="2"/>
        <v>562.07190300283548</v>
      </c>
      <c r="G17">
        <f t="shared" si="3"/>
        <v>420575.67724674416</v>
      </c>
      <c r="L17">
        <f>Input!J18</f>
        <v>3.6414640000000027</v>
      </c>
      <c r="M17">
        <f t="shared" si="4"/>
        <v>3.4034845714285744</v>
      </c>
      <c r="N17">
        <f t="shared" si="5"/>
        <v>0.23865532382143997</v>
      </c>
      <c r="O17">
        <f t="shared" si="6"/>
        <v>11.579106886676103</v>
      </c>
      <c r="P17">
        <f t="shared" si="7"/>
        <v>84.043871357597979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28.644420999999998</v>
      </c>
      <c r="D18">
        <f t="shared" si="8"/>
        <v>27.88137557142857</v>
      </c>
      <c r="E18">
        <f t="shared" si="0"/>
        <v>1.126546517604309E-2</v>
      </c>
      <c r="F18">
        <f t="shared" si="2"/>
        <v>776.74303733463933</v>
      </c>
      <c r="G18">
        <f t="shared" si="3"/>
        <v>420574.77194373141</v>
      </c>
      <c r="L18">
        <f>Input!J19</f>
        <v>4.1627524285714266</v>
      </c>
      <c r="M18">
        <f t="shared" si="4"/>
        <v>3.9247729999999983</v>
      </c>
      <c r="N18">
        <f t="shared" si="5"/>
        <v>0.23869996644185165</v>
      </c>
      <c r="O18">
        <f t="shared" si="6"/>
        <v>15.398187725545181</v>
      </c>
      <c r="P18">
        <f t="shared" si="7"/>
        <v>84.043052833176418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16</v>
      </c>
      <c r="B19">
        <f t="shared" si="1"/>
        <v>16</v>
      </c>
      <c r="C19" s="4">
        <f>Input!I20</f>
        <v>33.283132571428574</v>
      </c>
      <c r="D19">
        <f t="shared" si="8"/>
        <v>32.520087142857143</v>
      </c>
      <c r="E19">
        <f t="shared" si="0"/>
        <v>1.2009545026244637E-2</v>
      </c>
      <c r="F19">
        <f t="shared" si="2"/>
        <v>1056.775109106595</v>
      </c>
      <c r="G19">
        <f t="shared" si="3"/>
        <v>420573.80684687837</v>
      </c>
      <c r="L19">
        <f>Input!J20</f>
        <v>4.6387115714285763</v>
      </c>
      <c r="M19">
        <f t="shared" si="4"/>
        <v>4.400732142857148</v>
      </c>
      <c r="N19">
        <f t="shared" si="5"/>
        <v>0.23874755768809447</v>
      </c>
      <c r="O19">
        <f t="shared" si="6"/>
        <v>19.359683322211247</v>
      </c>
      <c r="P19">
        <f t="shared" si="7"/>
        <v>84.042180249959202</v>
      </c>
    </row>
    <row r="20" spans="1:35" ht="14.45" x14ac:dyDescent="0.3">
      <c r="A20">
        <f>Input!G21</f>
        <v>17</v>
      </c>
      <c r="B20">
        <f t="shared" si="1"/>
        <v>17</v>
      </c>
      <c r="C20" s="4">
        <f>Input!I21</f>
        <v>38.216485285714292</v>
      </c>
      <c r="D20">
        <f t="shared" si="8"/>
        <v>37.453439857142861</v>
      </c>
      <c r="E20">
        <f t="shared" si="0"/>
        <v>1.2802771060191018E-2</v>
      </c>
      <c r="F20">
        <f t="shared" si="2"/>
        <v>1401.8013054117487</v>
      </c>
      <c r="G20">
        <f t="shared" si="3"/>
        <v>420572.7780069742</v>
      </c>
      <c r="L20">
        <f>Input!J21</f>
        <v>4.9333527142857179</v>
      </c>
      <c r="M20">
        <f t="shared" si="4"/>
        <v>4.6953732857142896</v>
      </c>
      <c r="N20">
        <f t="shared" si="5"/>
        <v>0.2387982923153579</v>
      </c>
      <c r="O20">
        <f t="shared" si="6"/>
        <v>22.038841220841462</v>
      </c>
      <c r="P20">
        <f t="shared" si="7"/>
        <v>84.041250037990281</v>
      </c>
      <c r="V20">
        <f>33139*0.8413</f>
        <v>27879.840700000001</v>
      </c>
      <c r="W20">
        <v>270</v>
      </c>
    </row>
    <row r="21" spans="1:35" ht="14.45" x14ac:dyDescent="0.3">
      <c r="A21">
        <f>Input!G22</f>
        <v>18</v>
      </c>
      <c r="B21">
        <f t="shared" si="1"/>
        <v>18</v>
      </c>
      <c r="C21" s="4">
        <f>Input!I22</f>
        <v>43.542693</v>
      </c>
      <c r="D21">
        <f t="shared" si="8"/>
        <v>42.779647571428569</v>
      </c>
      <c r="E21">
        <f t="shared" si="0"/>
        <v>1.3648389361693861E-2</v>
      </c>
      <c r="F21">
        <f t="shared" si="2"/>
        <v>1828.930686040545</v>
      </c>
      <c r="G21">
        <f t="shared" si="3"/>
        <v>420571.68121398473</v>
      </c>
      <c r="L21">
        <f>Input!J22</f>
        <v>5.3262077142857081</v>
      </c>
      <c r="M21">
        <f t="shared" si="4"/>
        <v>5.0882282857142798</v>
      </c>
      <c r="N21">
        <f t="shared" si="5"/>
        <v>0.23885237794227199</v>
      </c>
      <c r="O21">
        <f t="shared" si="6"/>
        <v>25.881184318222036</v>
      </c>
      <c r="P21">
        <f t="shared" si="7"/>
        <v>84.040258391602265</v>
      </c>
    </row>
    <row r="22" spans="1:35" ht="14.45" x14ac:dyDescent="0.3">
      <c r="A22">
        <f>Input!G23</f>
        <v>19</v>
      </c>
      <c r="B22">
        <f t="shared" si="1"/>
        <v>19</v>
      </c>
      <c r="C22" s="4">
        <f>Input!I23</f>
        <v>49.220203857142863</v>
      </c>
      <c r="D22">
        <f t="shared" si="8"/>
        <v>48.457158428571432</v>
      </c>
      <c r="E22">
        <f t="shared" si="0"/>
        <v>1.4549860416638478E-2</v>
      </c>
      <c r="F22">
        <f t="shared" si="2"/>
        <v>2346.6863248874643</v>
      </c>
      <c r="G22">
        <f t="shared" si="3"/>
        <v>420570.51197982841</v>
      </c>
      <c r="L22">
        <f>Input!J23</f>
        <v>5.6775108571428632</v>
      </c>
      <c r="M22">
        <f t="shared" si="4"/>
        <v>5.4395314285714349</v>
      </c>
      <c r="N22">
        <f t="shared" si="5"/>
        <v>0.23891003590052326</v>
      </c>
      <c r="O22">
        <f t="shared" si="6"/>
        <v>29.578378892817856</v>
      </c>
      <c r="P22">
        <f t="shared" si="7"/>
        <v>84.039201253859119</v>
      </c>
    </row>
    <row r="23" spans="1:35" ht="14.45" x14ac:dyDescent="0.3">
      <c r="A23">
        <f>Input!G24</f>
        <v>20</v>
      </c>
      <c r="B23">
        <f t="shared" si="1"/>
        <v>20</v>
      </c>
      <c r="C23" s="4">
        <f>Input!I24</f>
        <v>55.736309142857138</v>
      </c>
      <c r="D23">
        <f t="shared" si="8"/>
        <v>54.973263714285707</v>
      </c>
      <c r="E23">
        <f t="shared" si="0"/>
        <v>1.5510873274078789E-2</v>
      </c>
      <c r="F23">
        <f t="shared" si="2"/>
        <v>3020.3545973337214</v>
      </c>
      <c r="G23">
        <f t="shared" si="3"/>
        <v>420569.26552001381</v>
      </c>
      <c r="L23">
        <f>Input!J24</f>
        <v>6.5161052857142749</v>
      </c>
      <c r="M23">
        <f t="shared" si="4"/>
        <v>6.2781258571428467</v>
      </c>
      <c r="N23">
        <f t="shared" si="5"/>
        <v>0.23897150214058593</v>
      </c>
      <c r="O23">
        <f t="shared" si="6"/>
        <v>39.402408536882135</v>
      </c>
      <c r="P23">
        <f t="shared" si="7"/>
        <v>84.038074299972948</v>
      </c>
    </row>
    <row r="24" spans="1:35" ht="14.45" x14ac:dyDescent="0.3">
      <c r="A24">
        <f>Input!G25</f>
        <v>21</v>
      </c>
      <c r="B24">
        <f t="shared" si="1"/>
        <v>21</v>
      </c>
      <c r="C24" s="4">
        <f>Input!I25</f>
        <v>63.26854914285714</v>
      </c>
      <c r="D24">
        <f t="shared" si="8"/>
        <v>62.505503714285709</v>
      </c>
      <c r="E24">
        <f t="shared" si="0"/>
        <v>1.6535360642655806E-2</v>
      </c>
      <c r="F24">
        <f t="shared" si="2"/>
        <v>3904.871165902603</v>
      </c>
      <c r="G24">
        <f t="shared" si="3"/>
        <v>420567.93673406565</v>
      </c>
      <c r="L24">
        <f>Input!J25</f>
        <v>7.5322400000000016</v>
      </c>
      <c r="M24">
        <f t="shared" si="4"/>
        <v>7.2942605714285733</v>
      </c>
      <c r="N24">
        <f t="shared" si="5"/>
        <v>0.23903702819727521</v>
      </c>
      <c r="O24">
        <f t="shared" si="6"/>
        <v>53.190809587912121</v>
      </c>
      <c r="P24">
        <f t="shared" si="7"/>
        <v>84.036872919626973</v>
      </c>
    </row>
    <row r="25" spans="1:35" ht="14.45" x14ac:dyDescent="0.3">
      <c r="A25">
        <f>Input!G26</f>
        <v>22</v>
      </c>
      <c r="B25">
        <f t="shared" si="1"/>
        <v>22</v>
      </c>
      <c r="C25" s="4">
        <f>Input!I26</f>
        <v>70.781901857142856</v>
      </c>
      <c r="D25">
        <f t="shared" si="8"/>
        <v>70.018856428571425</v>
      </c>
      <c r="E25">
        <f t="shared" si="0"/>
        <v>1.7627514984115498E-2</v>
      </c>
      <c r="F25">
        <f t="shared" si="2"/>
        <v>4900.172049412452</v>
      </c>
      <c r="G25">
        <f t="shared" si="3"/>
        <v>420566.52018465946</v>
      </c>
      <c r="L25">
        <f>Input!J26</f>
        <v>7.5133527142857162</v>
      </c>
      <c r="M25">
        <f t="shared" si="4"/>
        <v>7.2753732857142879</v>
      </c>
      <c r="N25">
        <f t="shared" si="5"/>
        <v>0.23910688221907284</v>
      </c>
      <c r="O25">
        <f t="shared" si="6"/>
        <v>52.914652425338936</v>
      </c>
      <c r="P25">
        <f t="shared" si="7"/>
        <v>84.035592198133173</v>
      </c>
    </row>
    <row r="26" spans="1:35" ht="14.45" x14ac:dyDescent="0.3">
      <c r="A26">
        <f>Input!G27</f>
        <v>23</v>
      </c>
      <c r="B26">
        <f t="shared" si="1"/>
        <v>23</v>
      </c>
      <c r="C26" s="4">
        <f>Input!I27</f>
        <v>79.243394999999992</v>
      </c>
      <c r="D26">
        <f t="shared" si="8"/>
        <v>78.480349571428562</v>
      </c>
      <c r="E26">
        <f t="shared" si="0"/>
        <v>1.8791805669782734E-2</v>
      </c>
      <c r="F26">
        <f t="shared" si="2"/>
        <v>6156.2160470295021</v>
      </c>
      <c r="G26">
        <f t="shared" si="3"/>
        <v>420565.01007537585</v>
      </c>
      <c r="L26">
        <f>Input!J27</f>
        <v>8.4614931428571367</v>
      </c>
      <c r="M26">
        <f t="shared" si="4"/>
        <v>8.2235137142857084</v>
      </c>
      <c r="N26">
        <f t="shared" si="5"/>
        <v>0.23918135006543767</v>
      </c>
      <c r="O26">
        <f t="shared" si="6"/>
        <v>67.60641121788143</v>
      </c>
      <c r="P26">
        <f t="shared" si="7"/>
        <v>84.034226896347562</v>
      </c>
    </row>
    <row r="27" spans="1:35" ht="14.45" x14ac:dyDescent="0.3">
      <c r="A27">
        <f>Input!G28</f>
        <v>24</v>
      </c>
      <c r="B27">
        <f t="shared" si="1"/>
        <v>24</v>
      </c>
      <c r="C27" s="4">
        <f>Input!I28</f>
        <v>88.150627571428558</v>
      </c>
      <c r="D27">
        <f t="shared" si="8"/>
        <v>87.387582142857127</v>
      </c>
      <c r="E27">
        <f t="shared" si="0"/>
        <v>2.0032997270196432E-2</v>
      </c>
      <c r="F27">
        <f t="shared" si="2"/>
        <v>7633.0886437065483</v>
      </c>
      <c r="G27">
        <f t="shared" si="3"/>
        <v>420563.40022698889</v>
      </c>
      <c r="L27">
        <f>Input!J28</f>
        <v>8.9072325714285654</v>
      </c>
      <c r="M27">
        <f t="shared" si="4"/>
        <v>8.6692531428571371</v>
      </c>
      <c r="N27">
        <f t="shared" si="5"/>
        <v>0.23926073647659071</v>
      </c>
      <c r="O27">
        <f t="shared" si="6"/>
        <v>75.133735731520687</v>
      </c>
      <c r="P27">
        <f t="shared" si="7"/>
        <v>84.032771429261487</v>
      </c>
    </row>
    <row r="28" spans="1:35" ht="14.45" x14ac:dyDescent="0.3">
      <c r="A28">
        <f>Input!G29</f>
        <v>25</v>
      </c>
      <c r="B28">
        <f t="shared" si="1"/>
        <v>25</v>
      </c>
      <c r="C28" s="4">
        <f>Input!I29</f>
        <v>97.734024142857152</v>
      </c>
      <c r="D28">
        <f t="shared" si="8"/>
        <v>96.970978714285721</v>
      </c>
      <c r="E28">
        <f t="shared" si="0"/>
        <v>2.1356169052748945E-2</v>
      </c>
      <c r="F28">
        <f t="shared" si="2"/>
        <v>9399.2293116631445</v>
      </c>
      <c r="G28">
        <f t="shared" si="3"/>
        <v>420561.68405218737</v>
      </c>
      <c r="L28">
        <f>Input!J29</f>
        <v>9.5833965714285938</v>
      </c>
      <c r="M28">
        <f t="shared" si="4"/>
        <v>9.3454171428571655</v>
      </c>
      <c r="N28">
        <f t="shared" si="5"/>
        <v>0.23934536632056155</v>
      </c>
      <c r="O28">
        <f t="shared" si="6"/>
        <v>87.311292923680867</v>
      </c>
      <c r="P28">
        <f t="shared" si="7"/>
        <v>84.031219843181816</v>
      </c>
    </row>
    <row r="29" spans="1:35" ht="14.45" x14ac:dyDescent="0.3">
      <c r="A29">
        <f>Input!G30</f>
        <v>26</v>
      </c>
      <c r="B29">
        <f t="shared" si="1"/>
        <v>26</v>
      </c>
      <c r="C29" s="4">
        <f>Input!I30</f>
        <v>107.74805028571429</v>
      </c>
      <c r="D29">
        <f t="shared" si="8"/>
        <v>106.98500485714285</v>
      </c>
      <c r="E29">
        <f t="shared" si="0"/>
        <v>2.2766735767114733E-2</v>
      </c>
      <c r="F29">
        <f t="shared" si="2"/>
        <v>11440.920383933884</v>
      </c>
      <c r="G29">
        <f t="shared" si="3"/>
        <v>420559.85452862835</v>
      </c>
      <c r="L29">
        <f>Input!J30</f>
        <v>10.014026142857134</v>
      </c>
      <c r="M29">
        <f t="shared" si="4"/>
        <v>9.7760467142857053</v>
      </c>
      <c r="N29">
        <f t="shared" si="5"/>
        <v>0.23943558592259889</v>
      </c>
      <c r="O29">
        <f t="shared" si="6"/>
        <v>95.542620555713768</v>
      </c>
      <c r="P29">
        <f t="shared" si="7"/>
        <v>84.029565791407094</v>
      </c>
    </row>
    <row r="30" spans="1:35" ht="14.45" x14ac:dyDescent="0.3">
      <c r="A30">
        <f>Input!G31</f>
        <v>27</v>
      </c>
      <c r="B30">
        <f t="shared" si="1"/>
        <v>27</v>
      </c>
      <c r="C30" s="4">
        <f>Input!I31</f>
        <v>117.67897242857143</v>
      </c>
      <c r="D30">
        <f t="shared" si="8"/>
        <v>116.915927</v>
      </c>
      <c r="E30">
        <f t="shared" si="0"/>
        <v>2.4270469803523907E-2</v>
      </c>
      <c r="F30">
        <f t="shared" si="2"/>
        <v>13663.659366373424</v>
      </c>
      <c r="G30">
        <f t="shared" si="3"/>
        <v>420557.90417021129</v>
      </c>
      <c r="L30">
        <f>Input!J31</f>
        <v>9.9309221428571419</v>
      </c>
      <c r="M30">
        <f t="shared" si="4"/>
        <v>9.6929427142857136</v>
      </c>
      <c r="N30">
        <f t="shared" si="5"/>
        <v>0.23953176448238483</v>
      </c>
      <c r="O30">
        <f t="shared" si="6"/>
        <v>93.923047466054825</v>
      </c>
      <c r="P30">
        <f t="shared" si="7"/>
        <v>84.027802508301235</v>
      </c>
    </row>
    <row r="31" spans="1:35" ht="14.45" x14ac:dyDescent="0.3">
      <c r="A31">
        <f>Input!G32</f>
        <v>28</v>
      </c>
      <c r="B31">
        <f t="shared" si="1"/>
        <v>28</v>
      </c>
      <c r="C31" s="4">
        <f>Input!I32</f>
        <v>127.39457971428571</v>
      </c>
      <c r="D31">
        <f t="shared" si="8"/>
        <v>126.63153428571428</v>
      </c>
      <c r="E31">
        <f t="shared" si="0"/>
        <v>2.5873524814552257E-2</v>
      </c>
      <c r="F31">
        <f t="shared" si="2"/>
        <v>16028.993336704025</v>
      </c>
      <c r="G31">
        <f t="shared" si="3"/>
        <v>420555.82499645499</v>
      </c>
      <c r="L31">
        <f>Input!J32</f>
        <v>9.7156072857142846</v>
      </c>
      <c r="M31">
        <f t="shared" si="4"/>
        <v>9.4776278571428563</v>
      </c>
      <c r="N31">
        <f t="shared" si="5"/>
        <v>0.23963429558485197</v>
      </c>
      <c r="O31">
        <f t="shared" si="6"/>
        <v>89.794064109662557</v>
      </c>
      <c r="P31">
        <f t="shared" si="7"/>
        <v>84.025922781658693</v>
      </c>
    </row>
    <row r="32" spans="1:35" ht="14.45" x14ac:dyDescent="0.3">
      <c r="A32">
        <f>Input!G33</f>
        <v>29</v>
      </c>
      <c r="B32">
        <f t="shared" si="1"/>
        <v>29</v>
      </c>
      <c r="C32" s="4">
        <f>Input!I33</f>
        <v>137.70324714285715</v>
      </c>
      <c r="D32">
        <f t="shared" si="8"/>
        <v>136.94020171428573</v>
      </c>
      <c r="E32">
        <f t="shared" si="0"/>
        <v>2.7582460897089083E-2</v>
      </c>
      <c r="F32">
        <f t="shared" si="2"/>
        <v>18745.065310823367</v>
      </c>
      <c r="G32">
        <f t="shared" si="3"/>
        <v>420553.6084998555</v>
      </c>
      <c r="L32">
        <f>Input!J33</f>
        <v>10.308667428571439</v>
      </c>
      <c r="M32">
        <f t="shared" si="4"/>
        <v>10.070688000000011</v>
      </c>
      <c r="N32">
        <f t="shared" si="5"/>
        <v>0.239743598810785</v>
      </c>
      <c r="O32">
        <f t="shared" si="6"/>
        <v>101.38322708952197</v>
      </c>
      <c r="P32">
        <f t="shared" si="7"/>
        <v>84.023918923249511</v>
      </c>
    </row>
    <row r="33" spans="1:16" ht="14.45" x14ac:dyDescent="0.3">
      <c r="A33">
        <f>Input!G34</f>
        <v>30</v>
      </c>
      <c r="B33">
        <f t="shared" si="1"/>
        <v>30</v>
      </c>
      <c r="C33" s="4">
        <f>Input!I34</f>
        <v>147.41885457142857</v>
      </c>
      <c r="D33">
        <f t="shared" si="8"/>
        <v>146.65580914285715</v>
      </c>
      <c r="E33">
        <f t="shared" si="0"/>
        <v>2.9404271437526986E-2</v>
      </c>
      <c r="F33">
        <f t="shared" si="2"/>
        <v>21499.302605517467</v>
      </c>
      <c r="G33">
        <f t="shared" si="3"/>
        <v>420551.24561108713</v>
      </c>
      <c r="L33">
        <f>Input!J34</f>
        <v>9.7156074285714169</v>
      </c>
      <c r="M33">
        <f t="shared" si="4"/>
        <v>9.4776279999999886</v>
      </c>
      <c r="N33">
        <f t="shared" si="5"/>
        <v>0.23986012145379729</v>
      </c>
      <c r="O33">
        <f t="shared" si="6"/>
        <v>89.789787028346836</v>
      </c>
      <c r="P33">
        <f t="shared" si="7"/>
        <v>84.021782737424459</v>
      </c>
    </row>
    <row r="34" spans="1:16" ht="14.45" x14ac:dyDescent="0.3">
      <c r="A34">
        <f>Input!G35</f>
        <v>31</v>
      </c>
      <c r="B34">
        <f t="shared" si="1"/>
        <v>31</v>
      </c>
      <c r="C34" s="4">
        <f>Input!I35</f>
        <v>156.94181185714282</v>
      </c>
      <c r="D34">
        <f t="shared" si="8"/>
        <v>156.17876642857141</v>
      </c>
      <c r="E34">
        <f t="shared" si="0"/>
        <v>3.13464117300244E-2</v>
      </c>
      <c r="F34">
        <f t="shared" si="2"/>
        <v>24382.016777915876</v>
      </c>
      <c r="G34">
        <f t="shared" si="3"/>
        <v>420548.72666190763</v>
      </c>
      <c r="L34">
        <f>Input!J35</f>
        <v>9.5229572857142557</v>
      </c>
      <c r="M34">
        <f t="shared" si="4"/>
        <v>9.2849778571428274</v>
      </c>
      <c r="N34">
        <f t="shared" si="5"/>
        <v>0.23998434035070756</v>
      </c>
      <c r="O34">
        <f t="shared" si="6"/>
        <v>86.173586704351592</v>
      </c>
      <c r="P34">
        <f t="shared" si="7"/>
        <v>84.01950548765258</v>
      </c>
    </row>
    <row r="35" spans="1:16" ht="14.45" x14ac:dyDescent="0.3">
      <c r="A35">
        <f>Input!G36</f>
        <v>32</v>
      </c>
      <c r="B35">
        <f t="shared" si="1"/>
        <v>32</v>
      </c>
      <c r="C35" s="4">
        <f>Input!I36</f>
        <v>165.83393471428573</v>
      </c>
      <c r="D35">
        <f t="shared" si="8"/>
        <v>165.07088928571432</v>
      </c>
      <c r="E35">
        <f t="shared" ref="E35:E66" si="9">(_Ac/(1+EXP(-1*(B35-_Muc)/_sc)))</f>
        <v>3.3416829484944864E-2</v>
      </c>
      <c r="F35">
        <f t="shared" si="2"/>
        <v>27237.36731474067</v>
      </c>
      <c r="G35">
        <f t="shared" si="3"/>
        <v>420546.04134561482</v>
      </c>
      <c r="L35">
        <f>Input!J36</f>
        <v>8.8921228571429083</v>
      </c>
      <c r="M35">
        <f t="shared" si="4"/>
        <v>8.65414342857148</v>
      </c>
      <c r="N35">
        <f t="shared" ref="N35:N66" si="10">_Ac*EXP(-1*(B35-_Muc)/_sc)*(1/_sc)*(1/(1+EXP(-1*(B35-_Muc)/_sc))^2)+$L$3</f>
        <v>0.24011676383280606</v>
      </c>
      <c r="O35">
        <f t="shared" si="6"/>
        <v>74.857209438675142</v>
      </c>
      <c r="P35">
        <f t="shared" si="7"/>
        <v>84.017077860856176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174.81293885714285</v>
      </c>
      <c r="D36">
        <f t="shared" si="8"/>
        <v>174.04989342857144</v>
      </c>
      <c r="E36">
        <f t="shared" si="9"/>
        <v>3.562399735231251E-2</v>
      </c>
      <c r="F36">
        <f t="shared" si="2"/>
        <v>30280.965965680927</v>
      </c>
      <c r="G36">
        <f t="shared" si="3"/>
        <v>420543.17867489369</v>
      </c>
      <c r="L36">
        <f>Input!J37</f>
        <v>8.9790041428571215</v>
      </c>
      <c r="M36">
        <f t="shared" si="4"/>
        <v>8.7410247142856932</v>
      </c>
      <c r="N36">
        <f t="shared" si="10"/>
        <v>0.24025793380599397</v>
      </c>
      <c r="O36">
        <f t="shared" si="6"/>
        <v>76.365685306205449</v>
      </c>
      <c r="P36">
        <f t="shared" si="7"/>
        <v>84.01448992939784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183.66350971428571</v>
      </c>
      <c r="D37">
        <f t="shared" si="8"/>
        <v>182.90046428571429</v>
      </c>
      <c r="E37">
        <f t="shared" si="9"/>
        <v>3.7976947593367116E-2</v>
      </c>
      <c r="F37">
        <f t="shared" si="2"/>
        <v>33438.689275484438</v>
      </c>
      <c r="G37">
        <f t="shared" si="3"/>
        <v>420540.12693688105</v>
      </c>
      <c r="L37">
        <f>Input!J38</f>
        <v>8.8505708571428556</v>
      </c>
      <c r="M37">
        <f t="shared" si="4"/>
        <v>8.6125914285714273</v>
      </c>
      <c r="N37">
        <f t="shared" si="10"/>
        <v>0.24040842796830716</v>
      </c>
      <c r="O37">
        <f t="shared" si="6"/>
        <v>74.134897056768978</v>
      </c>
      <c r="P37">
        <f t="shared" si="7"/>
        <v>84.011731110566402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192.82005428571429</v>
      </c>
      <c r="D38">
        <f t="shared" si="8"/>
        <v>192.05700885714288</v>
      </c>
      <c r="E38">
        <f t="shared" si="9"/>
        <v>4.0485309042090856E-2</v>
      </c>
      <c r="F38">
        <f t="shared" si="2"/>
        <v>36870.345315498344</v>
      </c>
      <c r="G38">
        <f t="shared" si="3"/>
        <v>420536.87364526564</v>
      </c>
      <c r="L38">
        <f>Input!J39</f>
        <v>9.1565445714285829</v>
      </c>
      <c r="M38">
        <f t="shared" si="4"/>
        <v>8.9185651428571546</v>
      </c>
      <c r="N38">
        <f t="shared" si="10"/>
        <v>0.24056886217389759</v>
      </c>
      <c r="O38">
        <f t="shared" si="6"/>
        <v>79.494622848019574</v>
      </c>
      <c r="P38">
        <f t="shared" si="7"/>
        <v>84.008790123397148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201.83305557142856</v>
      </c>
      <c r="D39">
        <f t="shared" si="8"/>
        <v>201.07001014285714</v>
      </c>
      <c r="E39">
        <f t="shared" si="9"/>
        <v>4.3159346507949843E-2</v>
      </c>
      <c r="F39">
        <f t="shared" si="2"/>
        <v>40411.794741097634</v>
      </c>
      <c r="G39">
        <f t="shared" si="3"/>
        <v>420533.40548922657</v>
      </c>
      <c r="L39">
        <f>Input!J40</f>
        <v>9.0130012857142674</v>
      </c>
      <c r="M39">
        <f t="shared" si="4"/>
        <v>8.7750218571428391</v>
      </c>
      <c r="N39">
        <f t="shared" si="10"/>
        <v>0.24073989295314413</v>
      </c>
      <c r="O39">
        <f t="shared" si="6"/>
        <v>76.952569942927326</v>
      </c>
      <c r="P39">
        <f t="shared" si="7"/>
        <v>84.005654942652342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211.70353857142854</v>
      </c>
      <c r="D40">
        <f t="shared" si="8"/>
        <v>210.94049314285712</v>
      </c>
      <c r="E40">
        <f t="shared" si="9"/>
        <v>4.6010002781079189E-2</v>
      </c>
      <c r="F40">
        <f t="shared" si="2"/>
        <v>44476.483018919811</v>
      </c>
      <c r="G40">
        <f t="shared" si="3"/>
        <v>420529.70827900368</v>
      </c>
      <c r="L40">
        <f>Input!J41</f>
        <v>9.8704829999999788</v>
      </c>
      <c r="M40">
        <f t="shared" si="4"/>
        <v>9.6325035714285505</v>
      </c>
      <c r="N40">
        <f t="shared" si="10"/>
        <v>0.24092222019920401</v>
      </c>
      <c r="O40">
        <f t="shared" si="6"/>
        <v>92.728440811877306</v>
      </c>
      <c r="P40">
        <f t="shared" si="7"/>
        <v>84.002312749775371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221.74778442857141</v>
      </c>
      <c r="D41">
        <f t="shared" si="8"/>
        <v>220.98473899999999</v>
      </c>
      <c r="E41">
        <f t="shared" si="9"/>
        <v>4.9048943411790571E-2</v>
      </c>
      <c r="F41">
        <f t="shared" si="2"/>
        <v>48812.579140780799</v>
      </c>
      <c r="G41">
        <f t="shared" si="3"/>
        <v>420525.76688787516</v>
      </c>
      <c r="L41">
        <f>Input!J42</f>
        <v>10.044245857142869</v>
      </c>
      <c r="M41">
        <f t="shared" si="4"/>
        <v>9.8062664285714405</v>
      </c>
      <c r="N41">
        <f t="shared" si="10"/>
        <v>0.24111659003199648</v>
      </c>
      <c r="O41">
        <f t="shared" si="6"/>
        <v>96.101343427685748</v>
      </c>
      <c r="P41">
        <f t="shared" si="7"/>
        <v>83.998749880621375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231.77314285714283</v>
      </c>
      <c r="D42">
        <f t="shared" si="8"/>
        <v>231.01009742857141</v>
      </c>
      <c r="E42">
        <f t="shared" si="9"/>
        <v>5.228860444762988E-2</v>
      </c>
      <c r="F42">
        <f t="shared" si="2"/>
        <v>53341.509456840511</v>
      </c>
      <c r="G42">
        <f t="shared" si="3"/>
        <v>420521.56519030873</v>
      </c>
      <c r="L42">
        <f>Input!J43</f>
        <v>10.025358428571423</v>
      </c>
      <c r="M42">
        <f t="shared" si="4"/>
        <v>9.7873789999999943</v>
      </c>
      <c r="N42">
        <f t="shared" si="10"/>
        <v>0.24132379785133629</v>
      </c>
      <c r="O42">
        <f t="shared" si="6"/>
        <v>95.727333655129925</v>
      </c>
      <c r="P42">
        <f t="shared" si="7"/>
        <v>83.994951769752703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241.545412</v>
      </c>
      <c r="D43">
        <f t="shared" si="8"/>
        <v>240.78236657142858</v>
      </c>
      <c r="E43">
        <f t="shared" si="9"/>
        <v>5.5742243323315115E-2</v>
      </c>
      <c r="F43">
        <f t="shared" si="2"/>
        <v>57949.307660404716</v>
      </c>
      <c r="G43">
        <f t="shared" si="3"/>
        <v>420517.08599603205</v>
      </c>
      <c r="L43">
        <f>Input!J44</f>
        <v>9.7722691428571693</v>
      </c>
      <c r="M43">
        <f t="shared" si="4"/>
        <v>9.534289714285741</v>
      </c>
      <c r="N43">
        <f t="shared" si="10"/>
        <v>0.24154469159170786</v>
      </c>
      <c r="O43">
        <f t="shared" si="6"/>
        <v>90.834708565949342</v>
      </c>
      <c r="P43">
        <f t="shared" si="7"/>
        <v>83.990902891075237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251.34034585714289</v>
      </c>
      <c r="D44">
        <f t="shared" si="8"/>
        <v>250.57730042857148</v>
      </c>
      <c r="E44">
        <f t="shared" si="9"/>
        <v>5.9423993111780642E-2</v>
      </c>
      <c r="F44">
        <f t="shared" si="2"/>
        <v>62759.206413732252</v>
      </c>
      <c r="G44">
        <f t="shared" si="3"/>
        <v>420512.31097975356</v>
      </c>
      <c r="L44">
        <f>Input!J45</f>
        <v>9.7949338571428939</v>
      </c>
      <c r="M44">
        <f t="shared" si="4"/>
        <v>9.5569544285714656</v>
      </c>
      <c r="N44">
        <f t="shared" si="10"/>
        <v>0.24178017519199652</v>
      </c>
      <c r="O44">
        <f t="shared" si="6"/>
        <v>91.26274527097199</v>
      </c>
      <c r="P44">
        <f t="shared" si="7"/>
        <v>83.986586694576474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260.83308357142863</v>
      </c>
      <c r="D45">
        <f t="shared" si="8"/>
        <v>260.07003814285719</v>
      </c>
      <c r="E45">
        <f t="shared" si="9"/>
        <v>6.3348920358308081E-2</v>
      </c>
      <c r="F45">
        <f t="shared" si="2"/>
        <v>67603.47844044512</v>
      </c>
      <c r="G45">
        <f t="shared" si="3"/>
        <v>420507.22060624918</v>
      </c>
      <c r="L45">
        <f>Input!J46</f>
        <v>9.4927377142857381</v>
      </c>
      <c r="M45">
        <f t="shared" si="4"/>
        <v>9.2547582857143098</v>
      </c>
      <c r="N45">
        <f t="shared" si="10"/>
        <v>0.24203121229437155</v>
      </c>
      <c r="O45">
        <f t="shared" si="6"/>
        <v>85.575570785985349</v>
      </c>
      <c r="P45">
        <f t="shared" si="7"/>
        <v>83.981985538910976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270.39381542857143</v>
      </c>
      <c r="D46">
        <f t="shared" si="8"/>
        <v>269.63076999999998</v>
      </c>
      <c r="E46">
        <f t="shared" si="9"/>
        <v>6.7533086734380077E-2</v>
      </c>
      <c r="F46">
        <f t="shared" si="2"/>
        <v>72664.338695157363</v>
      </c>
      <c r="G46">
        <f t="shared" si="3"/>
        <v>420501.79405050725</v>
      </c>
      <c r="L46">
        <f>Input!J47</f>
        <v>9.5607318571427982</v>
      </c>
      <c r="M46">
        <f t="shared" si="4"/>
        <v>9.3227524285713699</v>
      </c>
      <c r="N46">
        <f t="shared" si="10"/>
        <v>0.24229883018745338</v>
      </c>
      <c r="O46">
        <f t="shared" si="6"/>
        <v>86.833194077852156</v>
      </c>
      <c r="P46">
        <f t="shared" si="7"/>
        <v>83.9770806195624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279.19527928571432</v>
      </c>
      <c r="D47">
        <f t="shared" si="8"/>
        <v>278.43223385714288</v>
      </c>
      <c r="E47">
        <f t="shared" si="9"/>
        <v>7.1993614763522465E-2</v>
      </c>
      <c r="F47">
        <f t="shared" si="2"/>
        <v>77484.423347795149</v>
      </c>
      <c r="G47">
        <f t="shared" si="3"/>
        <v>420496.0091126074</v>
      </c>
      <c r="L47">
        <f>Input!J48</f>
        <v>8.8014638571428918</v>
      </c>
      <c r="M47">
        <f t="shared" si="4"/>
        <v>8.5634844285714635</v>
      </c>
      <c r="N47">
        <f t="shared" si="10"/>
        <v>0.2425841240098966</v>
      </c>
      <c r="O47">
        <f t="shared" si="6"/>
        <v>73.254422286234728</v>
      </c>
      <c r="P47">
        <f t="shared" si="7"/>
        <v>83.971851892293984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287.91741671428576</v>
      </c>
      <c r="D48">
        <f t="shared" si="8"/>
        <v>287.15437128571432</v>
      </c>
      <c r="E48">
        <f t="shared" si="9"/>
        <v>7.6748757888055283E-2</v>
      </c>
      <c r="F48">
        <f t="shared" si="2"/>
        <v>82413.561356229082</v>
      </c>
      <c r="G48">
        <f t="shared" si="3"/>
        <v>420489.84212698787</v>
      </c>
      <c r="L48">
        <f>Input!J49</f>
        <v>8.7221374285714433</v>
      </c>
      <c r="M48">
        <f t="shared" si="4"/>
        <v>8.484158000000015</v>
      </c>
      <c r="N48">
        <f t="shared" si="10"/>
        <v>0.24288826123158488</v>
      </c>
      <c r="O48">
        <f t="shared" si="6"/>
        <v>71.897666441833692</v>
      </c>
      <c r="P48">
        <f t="shared" si="7"/>
        <v>83.966277991580924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296.83975914285713</v>
      </c>
      <c r="D49">
        <f t="shared" si="8"/>
        <v>296.07671371428569</v>
      </c>
      <c r="E49">
        <f t="shared" si="9"/>
        <v>8.1817975163434295E-2</v>
      </c>
      <c r="F49">
        <f t="shared" si="2"/>
        <v>87612.97830361384</v>
      </c>
      <c r="G49">
        <f t="shared" si="3"/>
        <v>420483.26786572876</v>
      </c>
      <c r="L49">
        <f>Input!J50</f>
        <v>8.9223424285713691</v>
      </c>
      <c r="M49">
        <f t="shared" si="4"/>
        <v>8.6843629999999408</v>
      </c>
      <c r="N49">
        <f t="shared" si="10"/>
        <v>0.24321248643076954</v>
      </c>
      <c r="O49">
        <f t="shared" si="6"/>
        <v>75.327296552561492</v>
      </c>
      <c r="P49">
        <f t="shared" si="7"/>
        <v>83.960336143698115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306.17384385714286</v>
      </c>
      <c r="D50">
        <f t="shared" si="8"/>
        <v>305.41079842857141</v>
      </c>
      <c r="E50">
        <f t="shared" si="9"/>
        <v>8.7222010885791873E-2</v>
      </c>
      <c r="F50">
        <f t="shared" si="2"/>
        <v>93222.486316486305</v>
      </c>
      <c r="G50">
        <f t="shared" si="3"/>
        <v>420476.25943546125</v>
      </c>
      <c r="L50">
        <f>Input!J51</f>
        <v>9.3340847142857228</v>
      </c>
      <c r="M50">
        <f t="shared" si="4"/>
        <v>9.0961052857142946</v>
      </c>
      <c r="N50">
        <f t="shared" si="10"/>
        <v>0.24355812638669355</v>
      </c>
      <c r="O50">
        <f t="shared" si="6"/>
        <v>82.637673645299174</v>
      </c>
      <c r="P50">
        <f t="shared" si="7"/>
        <v>83.954002074116474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315.11129614285721</v>
      </c>
      <c r="D51">
        <f t="shared" si="8"/>
        <v>314.34825071428577</v>
      </c>
      <c r="E51">
        <f t="shared" si="9"/>
        <v>9.2982979478470312E-2</v>
      </c>
      <c r="F51">
        <f t="shared" si="2"/>
        <v>98756.373299075436</v>
      </c>
      <c r="G51">
        <f t="shared" si="3"/>
        <v>420468.78816748009</v>
      </c>
      <c r="L51">
        <f>Input!J52</f>
        <v>8.9374522857143575</v>
      </c>
      <c r="M51">
        <f t="shared" si="4"/>
        <v>8.6994728571429292</v>
      </c>
      <c r="N51">
        <f t="shared" si="10"/>
        <v>0.24392659550853313</v>
      </c>
      <c r="O51">
        <f t="shared" si="6"/>
        <v>75.577388926268654</v>
      </c>
      <c r="P51">
        <f t="shared" si="7"/>
        <v>83.947249908838216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323.47079814285723</v>
      </c>
      <c r="D52">
        <f t="shared" si="8"/>
        <v>322.70775271428579</v>
      </c>
      <c r="E52">
        <f t="shared" si="9"/>
        <v>9.9124455984846899E-2</v>
      </c>
      <c r="F52">
        <f t="shared" si="2"/>
        <v>104076.32702670261</v>
      </c>
      <c r="G52">
        <f t="shared" si="3"/>
        <v>420460.82350061531</v>
      </c>
      <c r="L52">
        <f>Input!J53</f>
        <v>8.3595020000000204</v>
      </c>
      <c r="M52">
        <f t="shared" si="4"/>
        <v>8.1215225714285921</v>
      </c>
      <c r="N52">
        <f t="shared" si="10"/>
        <v>0.24431940162286322</v>
      </c>
      <c r="O52">
        <f t="shared" si="6"/>
        <v>65.856188605003425</v>
      </c>
      <c r="P52">
        <f t="shared" si="7"/>
        <v>83.940052069278721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331.41100300000005</v>
      </c>
      <c r="D53">
        <f t="shared" si="8"/>
        <v>330.64795757142861</v>
      </c>
      <c r="E53">
        <f t="shared" si="9"/>
        <v>0.105671572537688</v>
      </c>
      <c r="F53">
        <f t="shared" si="2"/>
        <v>109258.2028333726</v>
      </c>
      <c r="G53">
        <f t="shared" si="3"/>
        <v>420452.33285638335</v>
      </c>
      <c r="L53">
        <f>Input!J54</f>
        <v>7.9402048571428168</v>
      </c>
      <c r="M53">
        <f t="shared" si="4"/>
        <v>7.7022254285713885</v>
      </c>
      <c r="N53">
        <f t="shared" si="10"/>
        <v>0.24473815214332059</v>
      </c>
      <c r="O53">
        <f t="shared" si="6"/>
        <v>59.220207807755799</v>
      </c>
      <c r="P53">
        <f t="shared" si="7"/>
        <v>83.932379160277051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339.25299414285712</v>
      </c>
      <c r="D54">
        <f t="shared" si="8"/>
        <v>338.48994871428567</v>
      </c>
      <c r="E54">
        <f t="shared" si="9"/>
        <v>0.11265112119971046</v>
      </c>
      <c r="F54">
        <f t="shared" si="2"/>
        <v>114499.19552639987</v>
      </c>
      <c r="G54">
        <f t="shared" si="3"/>
        <v>420443.28150591534</v>
      </c>
      <c r="L54">
        <f>Input!J55</f>
        <v>7.8419911428570686</v>
      </c>
      <c r="M54">
        <f t="shared" si="4"/>
        <v>7.6040117142856403</v>
      </c>
      <c r="N54">
        <f t="shared" si="10"/>
        <v>0.24518456064769925</v>
      </c>
      <c r="O54">
        <f t="shared" si="6"/>
        <v>57.711470247499605</v>
      </c>
      <c r="P54">
        <f t="shared" si="7"/>
        <v>83.924199850791084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347.20075385714284</v>
      </c>
      <c r="D55">
        <f t="shared" si="8"/>
        <v>346.4377084285714</v>
      </c>
      <c r="E55">
        <f t="shared" si="9"/>
        <v>0.12009166359609322</v>
      </c>
      <c r="F55">
        <f t="shared" si="2"/>
        <v>119935.89168177229</v>
      </c>
      <c r="G55">
        <f t="shared" si="3"/>
        <v>420433.63242811617</v>
      </c>
      <c r="L55">
        <f>Input!J56</f>
        <v>7.9477597142857235</v>
      </c>
      <c r="M55">
        <f t="shared" si="4"/>
        <v>7.7097802857142952</v>
      </c>
      <c r="N55">
        <f t="shared" si="10"/>
        <v>0.24566045388937952</v>
      </c>
      <c r="O55">
        <f t="shared" si="6"/>
        <v>59.322333016997909</v>
      </c>
      <c r="P55">
        <f t="shared" si="7"/>
        <v>83.915480746805727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355.56025585714281</v>
      </c>
      <c r="D56">
        <f t="shared" si="8"/>
        <v>354.79721042857136</v>
      </c>
      <c r="E56">
        <f t="shared" si="9"/>
        <v>0.12802364778745443</v>
      </c>
      <c r="F56">
        <f t="shared" si="2"/>
        <v>125790.23205174257</v>
      </c>
      <c r="G56">
        <f t="shared" si="3"/>
        <v>420423.34615848324</v>
      </c>
      <c r="L56">
        <f>Input!J57</f>
        <v>8.3595019999999636</v>
      </c>
      <c r="M56">
        <f t="shared" si="4"/>
        <v>8.1215225714285353</v>
      </c>
      <c r="N56">
        <f t="shared" si="10"/>
        <v>0.24616777927176736</v>
      </c>
      <c r="O56">
        <f t="shared" si="6"/>
        <v>65.826192177239207</v>
      </c>
      <c r="P56">
        <f t="shared" si="7"/>
        <v>83.90618625595171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363.49290585714289</v>
      </c>
      <c r="D57">
        <f t="shared" si="8"/>
        <v>362.72986042857144</v>
      </c>
      <c r="E57">
        <f t="shared" si="9"/>
        <v>0.13647953286142914</v>
      </c>
      <c r="F57">
        <f t="shared" si="2"/>
        <v>131473.95986938145</v>
      </c>
      <c r="G57">
        <f t="shared" si="3"/>
        <v>420412.38062796887</v>
      </c>
      <c r="L57">
        <f>Input!J58</f>
        <v>7.9326500000000806</v>
      </c>
      <c r="M57">
        <f t="shared" si="4"/>
        <v>7.6946705714286523</v>
      </c>
      <c r="N57">
        <f t="shared" si="10"/>
        <v>0.24670861281631268</v>
      </c>
      <c r="O57">
        <f t="shared" si="6"/>
        <v>59.073695007224352</v>
      </c>
      <c r="P57">
        <f t="shared" si="7"/>
        <v>83.896278443302322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371.68997742857147</v>
      </c>
      <c r="D58">
        <f t="shared" si="8"/>
        <v>370.92693200000002</v>
      </c>
      <c r="E58">
        <f t="shared" si="9"/>
        <v>0.14549392175254369</v>
      </c>
      <c r="F58">
        <f t="shared" si="2"/>
        <v>137478.87482337328</v>
      </c>
      <c r="G58">
        <f t="shared" si="3"/>
        <v>420400.69099123386</v>
      </c>
      <c r="L58">
        <f>Input!J59</f>
        <v>8.1970715714285802</v>
      </c>
      <c r="M58">
        <f t="shared" si="4"/>
        <v>7.9590921428571519</v>
      </c>
      <c r="N58">
        <f t="shared" si="10"/>
        <v>0.24728516765669309</v>
      </c>
      <c r="O58">
        <f t="shared" si="6"/>
        <v>63.199103865596356</v>
      </c>
      <c r="P58">
        <f t="shared" si="7"/>
        <v>83.885716877781974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380.23079714285717</v>
      </c>
      <c r="D59">
        <f t="shared" si="8"/>
        <v>379.46775171428573</v>
      </c>
      <c r="E59">
        <f t="shared" si="9"/>
        <v>0.15510370283373937</v>
      </c>
      <c r="F59">
        <f t="shared" si="2"/>
        <v>143878.08494145967</v>
      </c>
      <c r="G59">
        <f t="shared" si="3"/>
        <v>420388.22944359528</v>
      </c>
      <c r="L59">
        <f>Input!J60</f>
        <v>8.5408197142857034</v>
      </c>
      <c r="M59">
        <f t="shared" si="4"/>
        <v>8.3028402857142751</v>
      </c>
      <c r="N59">
        <f t="shared" si="10"/>
        <v>0.24789980309390042</v>
      </c>
      <c r="O59">
        <f t="shared" si="6"/>
        <v>68.772520653441447</v>
      </c>
      <c r="P59">
        <f t="shared" si="7"/>
        <v>83.874458468584379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388.8282785714286</v>
      </c>
      <c r="D60">
        <f t="shared" si="8"/>
        <v>388.06523314285715</v>
      </c>
      <c r="E60">
        <f t="shared" si="9"/>
        <v>0.16534820085876065</v>
      </c>
      <c r="F60">
        <f t="shared" si="2"/>
        <v>150466.32073801558</v>
      </c>
      <c r="G60">
        <f t="shared" si="3"/>
        <v>420374.94502592826</v>
      </c>
      <c r="L60">
        <f>Input!J61</f>
        <v>8.5974814285714274</v>
      </c>
      <c r="M60">
        <f t="shared" si="4"/>
        <v>8.3595019999999991</v>
      </c>
      <c r="N60">
        <f t="shared" si="10"/>
        <v>0.24855503424925798</v>
      </c>
      <c r="O60">
        <f t="shared" si="6"/>
        <v>69.704571937809391</v>
      </c>
      <c r="P60">
        <f t="shared" si="7"/>
        <v>83.862457290962197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397.52775128571426</v>
      </c>
      <c r="D61">
        <f t="shared" si="8"/>
        <v>396.76470585714281</v>
      </c>
      <c r="E61">
        <f t="shared" si="9"/>
        <v>0.17626933787286853</v>
      </c>
      <c r="F61">
        <f t="shared" si="2"/>
        <v>157282.38798079899</v>
      </c>
      <c r="G61">
        <f t="shared" si="3"/>
        <v>420360.78341673117</v>
      </c>
      <c r="L61">
        <f>Input!J62</f>
        <v>8.6994727142856618</v>
      </c>
      <c r="M61">
        <f t="shared" si="4"/>
        <v>8.4614932857142335</v>
      </c>
      <c r="N61">
        <f t="shared" si="10"/>
        <v>0.24925354235484157</v>
      </c>
      <c r="O61">
        <f t="shared" si="6"/>
        <v>71.406204053667196</v>
      </c>
      <c r="P61">
        <f t="shared" si="7"/>
        <v>83.849664400709727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406.29144057142861</v>
      </c>
      <c r="D62">
        <f t="shared" si="8"/>
        <v>405.52839514285716</v>
      </c>
      <c r="E62">
        <f t="shared" si="9"/>
        <v>0.18791180475009381</v>
      </c>
      <c r="F62">
        <f t="shared" si="2"/>
        <v>164300.90743277024</v>
      </c>
      <c r="G62">
        <f t="shared" si="3"/>
        <v>420345.68671051355</v>
      </c>
      <c r="L62">
        <f>Input!J63</f>
        <v>8.7636892857143494</v>
      </c>
      <c r="M62">
        <f t="shared" si="4"/>
        <v>8.5257098571429211</v>
      </c>
      <c r="N62">
        <f t="shared" si="10"/>
        <v>0.24999818572337987</v>
      </c>
      <c r="O62">
        <f t="shared" si="6"/>
        <v>72.482936146065455</v>
      </c>
      <c r="P62">
        <f t="shared" si="7"/>
        <v>83.836027636619491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415.69729685714282</v>
      </c>
      <c r="D63">
        <f t="shared" si="8"/>
        <v>414.93425142857137</v>
      </c>
      <c r="E63">
        <f t="shared" si="9"/>
        <v>0.20032324405870147</v>
      </c>
      <c r="F63">
        <f t="shared" si="2"/>
        <v>172004.23118735649</v>
      </c>
      <c r="G63">
        <f t="shared" si="3"/>
        <v>420329.59318161005</v>
      </c>
      <c r="L63">
        <f>Input!J64</f>
        <v>9.4058562857142078</v>
      </c>
      <c r="M63">
        <f t="shared" si="4"/>
        <v>9.1678768571427796</v>
      </c>
      <c r="N63">
        <f t="shared" si="10"/>
        <v>0.25079201144248714</v>
      </c>
      <c r="O63">
        <f t="shared" si="6"/>
        <v>83.815201866046394</v>
      </c>
      <c r="P63">
        <f t="shared" si="7"/>
        <v>83.821491410148894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425.00493942857145</v>
      </c>
      <c r="D64">
        <f t="shared" si="8"/>
        <v>424.241894</v>
      </c>
      <c r="E64">
        <f t="shared" si="9"/>
        <v>0.21355444500284396</v>
      </c>
      <c r="F64">
        <f t="shared" si="2"/>
        <v>179800.03274576797</v>
      </c>
      <c r="G64">
        <f t="shared" si="3"/>
        <v>420312.43703246908</v>
      </c>
      <c r="L64">
        <f>Input!J65</f>
        <v>9.3076425714286302</v>
      </c>
      <c r="M64">
        <f t="shared" si="4"/>
        <v>9.0696631428572019</v>
      </c>
      <c r="N64">
        <f t="shared" si="10"/>
        <v>0.25163826784103877</v>
      </c>
      <c r="O64">
        <f t="shared" si="6"/>
        <v>82.011213946596996</v>
      </c>
      <c r="P64">
        <f t="shared" si="7"/>
        <v>83.805996481487668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434.70543700000002</v>
      </c>
      <c r="D65">
        <f t="shared" si="8"/>
        <v>433.94239157142857</v>
      </c>
      <c r="E65">
        <f t="shared" si="9"/>
        <v>0.22765955123776149</v>
      </c>
      <c r="F65">
        <f t="shared" si="2"/>
        <v>188108.46877134591</v>
      </c>
      <c r="G65">
        <f t="shared" si="3"/>
        <v>420294.14812539786</v>
      </c>
      <c r="L65">
        <f>Input!J66</f>
        <v>9.7004975714285706</v>
      </c>
      <c r="M65">
        <f t="shared" si="4"/>
        <v>9.4625181428571423</v>
      </c>
      <c r="N65">
        <f t="shared" si="10"/>
        <v>0.25254041777865432</v>
      </c>
      <c r="O65">
        <f t="shared" si="6"/>
        <v>89.263894377204636</v>
      </c>
      <c r="P65">
        <f t="shared" si="7"/>
        <v>83.789479721167822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444.71568571428571</v>
      </c>
      <c r="D66">
        <f t="shared" si="8"/>
        <v>443.95264028571427</v>
      </c>
      <c r="E66">
        <f t="shared" si="9"/>
        <v>0.24269628240850752</v>
      </c>
      <c r="F66">
        <f t="shared" si="2"/>
        <v>196878.51440741672</v>
      </c>
      <c r="G66">
        <f t="shared" si="3"/>
        <v>420274.65169668407</v>
      </c>
      <c r="L66">
        <f>Input!J67</f>
        <v>10.010248714285694</v>
      </c>
      <c r="M66">
        <f t="shared" si="4"/>
        <v>9.7722692857142661</v>
      </c>
      <c r="N66">
        <f t="shared" si="10"/>
        <v>0.25350215281261496</v>
      </c>
      <c r="O66">
        <f t="shared" si="6"/>
        <v>95.194103464816763</v>
      </c>
      <c r="P66">
        <f t="shared" si="7"/>
        <v>83.77187385630674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454.55972657142854</v>
      </c>
      <c r="D67">
        <f t="shared" si="8"/>
        <v>453.7966811428571</v>
      </c>
      <c r="E67">
        <f t="shared" ref="E67:E71" si="11">(_Ac/(1+EXP(-1*(B67-_Muc)/_sc)))</f>
        <v>0.25872617031828543</v>
      </c>
      <c r="F67">
        <f t="shared" si="2"/>
        <v>205696.67660067262</v>
      </c>
      <c r="G67">
        <f t="shared" si="3"/>
        <v>420253.86805194331</v>
      </c>
      <c r="L67">
        <f>Input!J68</f>
        <v>9.8440408571428293</v>
      </c>
      <c r="M67">
        <f t="shared" si="4"/>
        <v>9.606061428571401</v>
      </c>
      <c r="N67">
        <f t="shared" ref="N67:N71" si="12">_Ac*EXP(-1*(B67-_Muc)/_sc)*(1/_sc)*(1/(1+EXP(-1*(B67-_Muc)/_sc))^2)+$L$3</f>
        <v>0.25452740830012277</v>
      </c>
      <c r="O67">
        <f t="shared" si="6"/>
        <v>91.958768185535149</v>
      </c>
      <c r="P67">
        <f t="shared" si="7"/>
        <v>83.75310720051985</v>
      </c>
    </row>
    <row r="68" spans="1:16" x14ac:dyDescent="0.25">
      <c r="A68">
        <f>Input!G69</f>
        <v>65</v>
      </c>
      <c r="B68">
        <f t="shared" ref="B68:B71" si="13">A68-$A$3</f>
        <v>65</v>
      </c>
      <c r="C68" s="4">
        <f>Input!I69</f>
        <v>464.12801328571419</v>
      </c>
      <c r="D68">
        <f t="shared" ref="D68:D71" si="14">C68-$C$3</f>
        <v>463.36496785714274</v>
      </c>
      <c r="E68">
        <f t="shared" si="11"/>
        <v>0.2758148106922666</v>
      </c>
      <c r="F68">
        <f t="shared" ref="F68:F71" si="15">(D68-E68)^2</f>
        <v>214451.56366927881</v>
      </c>
      <c r="G68">
        <f t="shared" ref="G68:G71" si="16">(E68-$H$4)^2</f>
        <v>420231.71224146546</v>
      </c>
      <c r="L68">
        <f>Input!J69</f>
        <v>9.568286714285648</v>
      </c>
      <c r="M68">
        <f t="shared" ref="M68:M71" si="17">L68-$L$3</f>
        <v>9.3303072857142197</v>
      </c>
      <c r="N68">
        <f t="shared" si="12"/>
        <v>0.25562037949763133</v>
      </c>
      <c r="O68">
        <f t="shared" ref="O68:O71" si="18">(L68-N68)^2</f>
        <v>86.725754263094061</v>
      </c>
      <c r="P68">
        <f t="shared" ref="P68:P71" si="19">(N68-$Q$4)^2</f>
        <v>83.733103366483078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473.79451385714276</v>
      </c>
      <c r="D69">
        <f t="shared" si="14"/>
        <v>473.03146842857132</v>
      </c>
      <c r="E69">
        <f t="shared" si="11"/>
        <v>0.2940321315665152</v>
      </c>
      <c r="F69">
        <f t="shared" si="15"/>
        <v>223480.68367666469</v>
      </c>
      <c r="G69">
        <f t="shared" si="16"/>
        <v>420208.09371425689</v>
      </c>
      <c r="L69">
        <f>Input!J70</f>
        <v>9.6665005714285712</v>
      </c>
      <c r="M69">
        <f t="shared" si="17"/>
        <v>9.4285211428571429</v>
      </c>
      <c r="N69">
        <f t="shared" si="12"/>
        <v>0.25678553872304338</v>
      </c>
      <c r="O69">
        <f t="shared" si="18"/>
        <v>88.542736996724386</v>
      </c>
      <c r="P69">
        <f t="shared" si="19"/>
        <v>83.711780960066179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482.66019457142858</v>
      </c>
      <c r="D70">
        <f t="shared" si="14"/>
        <v>481.89714914285713</v>
      </c>
      <c r="E70">
        <f t="shared" si="11"/>
        <v>0.31345267939957738</v>
      </c>
      <c r="F70">
        <f t="shared" si="15"/>
        <v>231922.85669940762</v>
      </c>
      <c r="G70">
        <f t="shared" si="16"/>
        <v>420182.9159493894</v>
      </c>
      <c r="L70">
        <f>Input!J71</f>
        <v>8.8656807142858156</v>
      </c>
      <c r="M70">
        <f t="shared" si="17"/>
        <v>8.6277012857143873</v>
      </c>
      <c r="N70">
        <f t="shared" si="12"/>
        <v>0.25802765365091263</v>
      </c>
      <c r="O70">
        <f t="shared" si="18"/>
        <v>74.091691212257402</v>
      </c>
      <c r="P70">
        <f t="shared" si="19"/>
        <v>83.689053254894745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492.23603614285719</v>
      </c>
      <c r="D71">
        <f t="shared" si="14"/>
        <v>491.47299071428574</v>
      </c>
      <c r="E71">
        <f t="shared" si="11"/>
        <v>0.33415592407672773</v>
      </c>
      <c r="F71">
        <f t="shared" si="15"/>
        <v>241217.35503908421</v>
      </c>
      <c r="G71">
        <f t="shared" si="16"/>
        <v>420156.07606317982</v>
      </c>
      <c r="L71">
        <f>Input!J72</f>
        <v>9.5758415714286116</v>
      </c>
      <c r="M71">
        <f t="shared" si="17"/>
        <v>9.3378621428571833</v>
      </c>
      <c r="N71">
        <f t="shared" si="12"/>
        <v>0.25935180681540754</v>
      </c>
      <c r="O71">
        <f t="shared" si="18"/>
        <v>86.796981534142589</v>
      </c>
      <c r="P71">
        <f t="shared" si="19"/>
        <v>83.664827846135225</v>
      </c>
    </row>
    <row r="72" spans="1:16" x14ac:dyDescent="0.25">
      <c r="A72">
        <f>Input!G73</f>
        <v>69</v>
      </c>
      <c r="B72">
        <f t="shared" ref="B72:B107" si="20">A72-$A$3</f>
        <v>69</v>
      </c>
      <c r="C72" s="4">
        <f>Input!I73</f>
        <v>501.78543557142854</v>
      </c>
      <c r="D72">
        <f t="shared" ref="D72:D107" si="21">C72-$C$3</f>
        <v>501.02239014285709</v>
      </c>
      <c r="E72">
        <f t="shared" ref="E72:E107" si="22">(_Ac/(1+EXP(-1*(B72-_Muc)/_sc)))</f>
        <v>0.356226584054045</v>
      </c>
      <c r="F72">
        <f t="shared" ref="F72:F107" si="23">(D72-E72)^2</f>
        <v>250666.6073326901</v>
      </c>
      <c r="G72">
        <f t="shared" ref="G72:G107" si="24">(E72-$H$4)^2</f>
        <v>420127.46439062624</v>
      </c>
      <c r="L72">
        <f>Input!J73</f>
        <v>9.5493994285713484</v>
      </c>
      <c r="M72">
        <f t="shared" ref="M72:M107" si="25">L72-$L$3</f>
        <v>9.3114199999999201</v>
      </c>
      <c r="N72">
        <f t="shared" ref="N72:N107" si="26">_Ac*EXP(-1*(B72-_Muc)/_sc)*(1/_sc)*(1/(1+EXP(-1*(B72-_Muc)/_sc))^2)+$L$3</f>
        <v>0.26076341640072453</v>
      </c>
      <c r="O72">
        <f t="shared" ref="O72:O107" si="27">(L72-N72)^2</f>
        <v>86.278758966592989</v>
      </c>
      <c r="P72">
        <f t="shared" ref="P72:P107" si="28">(N72-$Q$4)^2</f>
        <v>83.63900628222784</v>
      </c>
    </row>
    <row r="73" spans="1:16" x14ac:dyDescent="0.25">
      <c r="A73">
        <f>Input!G74</f>
        <v>70</v>
      </c>
      <c r="B73">
        <f t="shared" si="20"/>
        <v>70</v>
      </c>
      <c r="C73" s="4">
        <f>Input!I74</f>
        <v>511.61814400000009</v>
      </c>
      <c r="D73">
        <f t="shared" si="21"/>
        <v>510.85509857142864</v>
      </c>
      <c r="E73">
        <f t="shared" si="22"/>
        <v>0.37975497297179089</v>
      </c>
      <c r="F73">
        <f t="shared" si="23"/>
        <v>260585.07642196259</v>
      </c>
      <c r="G73">
        <f t="shared" si="24"/>
        <v>420096.96403943049</v>
      </c>
      <c r="L73">
        <f>Input!J74</f>
        <v>9.83270842857155</v>
      </c>
      <c r="M73">
        <f t="shared" si="25"/>
        <v>9.5947290000001217</v>
      </c>
      <c r="N73">
        <f t="shared" si="26"/>
        <v>0.26226825840388757</v>
      </c>
      <c r="O73">
        <f t="shared" si="27"/>
        <v>91.593325050758835</v>
      </c>
      <c r="P73">
        <f t="shared" si="28"/>
        <v>83.611483673222637</v>
      </c>
    </row>
    <row r="74" spans="1:16" x14ac:dyDescent="0.25">
      <c r="A74">
        <f>Input!G75</f>
        <v>71</v>
      </c>
      <c r="B74">
        <f t="shared" si="20"/>
        <v>71</v>
      </c>
      <c r="C74" s="4">
        <f>Input!I75</f>
        <v>521.71905142857145</v>
      </c>
      <c r="D74">
        <f t="shared" si="21"/>
        <v>520.956006</v>
      </c>
      <c r="E74">
        <f t="shared" si="22"/>
        <v>0.40483736915425944</v>
      </c>
      <c r="F74">
        <f t="shared" si="23"/>
        <v>270973.51916293916</v>
      </c>
      <c r="G74">
        <f t="shared" si="24"/>
        <v>420064.45041482593</v>
      </c>
      <c r="L74">
        <f>Input!J75</f>
        <v>10.100907428571361</v>
      </c>
      <c r="M74">
        <f t="shared" si="25"/>
        <v>9.8629279999999326</v>
      </c>
      <c r="N74">
        <f t="shared" si="26"/>
        <v>0.26387249026046944</v>
      </c>
      <c r="O74">
        <f t="shared" si="27"/>
        <v>96.76725637754916</v>
      </c>
      <c r="P74">
        <f t="shared" si="28"/>
        <v>83.582148274299513</v>
      </c>
    </row>
    <row r="75" spans="1:16" x14ac:dyDescent="0.25">
      <c r="A75">
        <f>Input!G76</f>
        <v>72</v>
      </c>
      <c r="B75">
        <f t="shared" si="20"/>
        <v>72</v>
      </c>
      <c r="C75" s="4">
        <f>Input!I76</f>
        <v>532.28458557142858</v>
      </c>
      <c r="D75">
        <f t="shared" si="21"/>
        <v>531.52154014285713</v>
      </c>
      <c r="E75">
        <f t="shared" si="22"/>
        <v>0.4315764095067634</v>
      </c>
      <c r="F75">
        <f t="shared" si="23"/>
        <v>282056.54957829142</v>
      </c>
      <c r="G75">
        <f t="shared" si="24"/>
        <v>420029.79071331967</v>
      </c>
      <c r="L75">
        <f>Input!J76</f>
        <v>10.565534142857132</v>
      </c>
      <c r="M75">
        <f t="shared" si="25"/>
        <v>10.327554714285704</v>
      </c>
      <c r="N75">
        <f t="shared" si="26"/>
        <v>0.26558267602973451</v>
      </c>
      <c r="O75">
        <f t="shared" si="27"/>
        <v>106.08900021899987</v>
      </c>
      <c r="P75">
        <f t="shared" si="28"/>
        <v>83.55088104297684</v>
      </c>
    </row>
    <row r="76" spans="1:16" x14ac:dyDescent="0.25">
      <c r="A76">
        <f>Input!G77</f>
        <v>73</v>
      </c>
      <c r="B76">
        <f t="shared" si="20"/>
        <v>73</v>
      </c>
      <c r="C76" s="4">
        <f>Input!I77</f>
        <v>542.65746971428575</v>
      </c>
      <c r="D76">
        <f t="shared" si="21"/>
        <v>541.89442428571431</v>
      </c>
      <c r="E76">
        <f t="shared" si="22"/>
        <v>0.46008150942004916</v>
      </c>
      <c r="F76">
        <f t="shared" si="23"/>
        <v>293151.14753759769</v>
      </c>
      <c r="G76">
        <f t="shared" si="24"/>
        <v>419992.84338333516</v>
      </c>
      <c r="L76">
        <f>Input!J77</f>
        <v>10.372884142857174</v>
      </c>
      <c r="M76">
        <f t="shared" si="25"/>
        <v>10.134904714285746</v>
      </c>
      <c r="N76">
        <f t="shared" si="26"/>
        <v>0.2674058132420582</v>
      </c>
      <c r="O76">
        <f t="shared" si="27"/>
        <v>102.1206922703207</v>
      </c>
      <c r="P76">
        <f t="shared" si="28"/>
        <v>83.5175551684341</v>
      </c>
    </row>
    <row r="77" spans="1:16" x14ac:dyDescent="0.25">
      <c r="A77">
        <f>Input!G78</f>
        <v>74</v>
      </c>
      <c r="B77">
        <f t="shared" si="20"/>
        <v>74</v>
      </c>
      <c r="C77" s="4">
        <f>Input!I78</f>
        <v>553.25700100000006</v>
      </c>
      <c r="D77">
        <f t="shared" si="21"/>
        <v>552.49395557142861</v>
      </c>
      <c r="E77">
        <f t="shared" si="22"/>
        <v>0.49046931039865832</v>
      </c>
      <c r="F77">
        <f t="shared" si="23"/>
        <v>304707.84884433105</v>
      </c>
      <c r="G77">
        <f t="shared" si="24"/>
        <v>419953.45755061705</v>
      </c>
      <c r="L77">
        <f>Input!J78</f>
        <v>10.599531285714306</v>
      </c>
      <c r="M77">
        <f t="shared" si="25"/>
        <v>10.361551857142878</v>
      </c>
      <c r="N77">
        <f t="shared" si="26"/>
        <v>0.26934936151825351</v>
      </c>
      <c r="O77">
        <f t="shared" si="27"/>
        <v>106.71265858698686</v>
      </c>
      <c r="P77">
        <f t="shared" si="28"/>
        <v>83.482035571292485</v>
      </c>
    </row>
    <row r="78" spans="1:16" x14ac:dyDescent="0.25">
      <c r="A78">
        <f>Input!G79</f>
        <v>75</v>
      </c>
      <c r="B78">
        <f t="shared" si="20"/>
        <v>75</v>
      </c>
      <c r="C78" s="4">
        <f>Input!I79</f>
        <v>563.58455571428578</v>
      </c>
      <c r="D78">
        <f t="shared" si="21"/>
        <v>562.82151028571434</v>
      </c>
      <c r="E78">
        <f t="shared" si="22"/>
        <v>0.52286415724293933</v>
      </c>
      <c r="F78">
        <f t="shared" si="23"/>
        <v>316179.76743791194</v>
      </c>
      <c r="G78">
        <f t="shared" si="24"/>
        <v>419911.47240612161</v>
      </c>
      <c r="L78">
        <f>Input!J79</f>
        <v>10.327554714285725</v>
      </c>
      <c r="M78">
        <f t="shared" si="25"/>
        <v>10.089575285714297</v>
      </c>
      <c r="N78">
        <f t="shared" si="26"/>
        <v>0.27142127307765385</v>
      </c>
      <c r="O78">
        <f t="shared" si="27"/>
        <v>101.12581978738329</v>
      </c>
      <c r="P78">
        <f t="shared" si="28"/>
        <v>83.444178372112518</v>
      </c>
    </row>
    <row r="79" spans="1:16" x14ac:dyDescent="0.25">
      <c r="A79">
        <f>Input!G80</f>
        <v>76</v>
      </c>
      <c r="B79">
        <f t="shared" si="20"/>
        <v>76</v>
      </c>
      <c r="C79" s="4">
        <f>Input!I80</f>
        <v>573.71568285714295</v>
      </c>
      <c r="D79">
        <f t="shared" si="21"/>
        <v>572.95263742857151</v>
      </c>
      <c r="E79">
        <f t="shared" si="22"/>
        <v>0.55739860673508645</v>
      </c>
      <c r="F79">
        <f t="shared" si="23"/>
        <v>327636.30942590715</v>
      </c>
      <c r="G79">
        <f t="shared" si="24"/>
        <v>419866.716553976</v>
      </c>
      <c r="L79">
        <f>Input!J80</f>
        <v>10.131127142857167</v>
      </c>
      <c r="M79">
        <f t="shared" si="25"/>
        <v>9.8931477142857389</v>
      </c>
      <c r="N79">
        <f t="shared" si="26"/>
        <v>0.27363002525949331</v>
      </c>
      <c r="O79">
        <f t="shared" si="27"/>
        <v>97.17024942344645</v>
      </c>
      <c r="P79">
        <f t="shared" si="28"/>
        <v>83.403830326782753</v>
      </c>
    </row>
    <row r="80" spans="1:16" x14ac:dyDescent="0.25">
      <c r="A80">
        <f>Input!G81</f>
        <v>77</v>
      </c>
      <c r="B80">
        <f t="shared" si="20"/>
        <v>77</v>
      </c>
      <c r="C80" s="4">
        <f>Input!I81</f>
        <v>583.29530185714282</v>
      </c>
      <c r="D80">
        <f t="shared" si="21"/>
        <v>582.53225642857137</v>
      </c>
      <c r="E80">
        <f t="shared" si="22"/>
        <v>0.59421396990815234</v>
      </c>
      <c r="F80">
        <f t="shared" si="23"/>
        <v>338651.88526062085</v>
      </c>
      <c r="G80">
        <f t="shared" si="24"/>
        <v>419819.00731693709</v>
      </c>
      <c r="L80">
        <f>Input!J81</f>
        <v>9.579618999999866</v>
      </c>
      <c r="M80">
        <f t="shared" si="25"/>
        <v>9.3416395714284377</v>
      </c>
      <c r="N80">
        <f t="shared" si="26"/>
        <v>0.275984655190323</v>
      </c>
      <c r="O80">
        <f t="shared" si="27"/>
        <v>86.557612021919695</v>
      </c>
      <c r="P80">
        <f t="shared" si="28"/>
        <v>83.360828226884664</v>
      </c>
    </row>
    <row r="81" spans="1:16" x14ac:dyDescent="0.25">
      <c r="A81">
        <f>Input!G82</f>
        <v>78</v>
      </c>
      <c r="B81">
        <f t="shared" si="20"/>
        <v>78</v>
      </c>
      <c r="C81" s="4">
        <f>Input!I82</f>
        <v>593.26777614285709</v>
      </c>
      <c r="D81">
        <f t="shared" si="21"/>
        <v>592.50473071428564</v>
      </c>
      <c r="E81">
        <f t="shared" si="22"/>
        <v>0.63346089011406814</v>
      </c>
      <c r="F81">
        <f t="shared" si="23"/>
        <v>350311.60004327731</v>
      </c>
      <c r="G81">
        <f t="shared" si="24"/>
        <v>419768.14999661833</v>
      </c>
      <c r="L81">
        <f>Input!J82</f>
        <v>9.9724742857142701</v>
      </c>
      <c r="M81">
        <f t="shared" si="25"/>
        <v>9.7344948571428418</v>
      </c>
      <c r="N81">
        <f t="shared" si="26"/>
        <v>0.27849479673893729</v>
      </c>
      <c r="O81">
        <f t="shared" si="27"/>
        <v>93.97323833267447</v>
      </c>
      <c r="P81">
        <f t="shared" si="28"/>
        <v>83.314998263029679</v>
      </c>
    </row>
    <row r="82" spans="1:16" x14ac:dyDescent="0.25">
      <c r="A82">
        <f>Input!G83</f>
        <v>79</v>
      </c>
      <c r="B82">
        <f t="shared" si="20"/>
        <v>79</v>
      </c>
      <c r="C82" s="4">
        <f>Input!I83</f>
        <v>602.56030885714279</v>
      </c>
      <c r="D82">
        <f t="shared" si="21"/>
        <v>601.79726342857134</v>
      </c>
      <c r="E82">
        <f t="shared" si="22"/>
        <v>0.6752999592527601</v>
      </c>
      <c r="F82">
        <f t="shared" si="23"/>
        <v>361347.61496520875</v>
      </c>
      <c r="G82">
        <f t="shared" si="24"/>
        <v>419713.93708558625</v>
      </c>
      <c r="L82">
        <f>Input!J83</f>
        <v>9.2925327142856986</v>
      </c>
      <c r="M82">
        <f t="shared" si="25"/>
        <v>9.0545532857142703</v>
      </c>
      <c r="N82">
        <f t="shared" si="26"/>
        <v>0.28117071990958986</v>
      </c>
      <c r="O82">
        <f t="shared" si="27"/>
        <v>81.204644993686173</v>
      </c>
      <c r="P82">
        <f t="shared" si="28"/>
        <v>83.26615534907485</v>
      </c>
    </row>
    <row r="83" spans="1:16" x14ac:dyDescent="0.25">
      <c r="A83">
        <f>Input!G84</f>
        <v>80</v>
      </c>
      <c r="B83">
        <f t="shared" si="20"/>
        <v>80</v>
      </c>
      <c r="C83" s="4">
        <f>Input!I84</f>
        <v>612.13237300000003</v>
      </c>
      <c r="D83">
        <f t="shared" si="21"/>
        <v>611.36932757142858</v>
      </c>
      <c r="E83">
        <f t="shared" si="22"/>
        <v>0.71990237468016671</v>
      </c>
      <c r="F83">
        <f t="shared" si="23"/>
        <v>372892.72049311927</v>
      </c>
      <c r="G83">
        <f t="shared" si="24"/>
        <v>419656.14742824773</v>
      </c>
      <c r="L83">
        <f>Input!J84</f>
        <v>9.5720641428572435</v>
      </c>
      <c r="M83">
        <f t="shared" si="25"/>
        <v>9.3340847142858152</v>
      </c>
      <c r="N83">
        <f t="shared" si="26"/>
        <v>0.28402337283419909</v>
      </c>
      <c r="O83">
        <f t="shared" si="27"/>
        <v>86.267701345610277</v>
      </c>
      <c r="P83">
        <f t="shared" si="28"/>
        <v>83.21410240503225</v>
      </c>
    </row>
    <row r="84" spans="1:16" x14ac:dyDescent="0.25">
      <c r="A84">
        <f>Input!G85</f>
        <v>81</v>
      </c>
      <c r="B84">
        <f t="shared" si="20"/>
        <v>81</v>
      </c>
      <c r="C84" s="4">
        <f>Input!I85</f>
        <v>620.89983985714287</v>
      </c>
      <c r="D84">
        <f t="shared" si="21"/>
        <v>620.13679442857142</v>
      </c>
      <c r="E84">
        <f t="shared" si="22"/>
        <v>0.76745063947884462</v>
      </c>
      <c r="F84">
        <f t="shared" si="23"/>
        <v>383618.38402573112</v>
      </c>
      <c r="G84">
        <f t="shared" si="24"/>
        <v>419594.54532725684</v>
      </c>
      <c r="L84">
        <f>Input!J85</f>
        <v>8.7674668571428356</v>
      </c>
      <c r="M84">
        <f t="shared" si="25"/>
        <v>8.5294874285714073</v>
      </c>
      <c r="N84">
        <f t="shared" si="26"/>
        <v>0.28706442653480368</v>
      </c>
      <c r="O84">
        <f t="shared" si="27"/>
        <v>71.917225385062622</v>
      </c>
      <c r="P84">
        <f t="shared" si="28"/>
        <v>83.158629596398171</v>
      </c>
    </row>
    <row r="85" spans="1:16" x14ac:dyDescent="0.25">
      <c r="A85">
        <f>Input!G86</f>
        <v>82</v>
      </c>
      <c r="B85">
        <f t="shared" si="20"/>
        <v>82</v>
      </c>
      <c r="C85" s="4">
        <f>Input!I86</f>
        <v>629.26311928571431</v>
      </c>
      <c r="D85">
        <f t="shared" si="21"/>
        <v>628.50007385714287</v>
      </c>
      <c r="E85">
        <f t="shared" si="22"/>
        <v>0.81813930895172637</v>
      </c>
      <c r="F85">
        <f t="shared" si="23"/>
        <v>393984.61095815978</v>
      </c>
      <c r="G85">
        <f t="shared" si="24"/>
        <v>419528.87959197466</v>
      </c>
      <c r="L85">
        <f>Input!J86</f>
        <v>8.3632794285714454</v>
      </c>
      <c r="M85">
        <f t="shared" si="25"/>
        <v>8.1253000000000171</v>
      </c>
      <c r="N85">
        <f t="shared" si="26"/>
        <v>0.29030632263879286</v>
      </c>
      <c r="O85">
        <f t="shared" si="27"/>
        <v>65.172894769111892</v>
      </c>
      <c r="P85">
        <f t="shared" si="28"/>
        <v>83.099513527539642</v>
      </c>
    </row>
    <row r="86" spans="1:16" x14ac:dyDescent="0.25">
      <c r="A86">
        <f>Input!G87</f>
        <v>83</v>
      </c>
      <c r="B86">
        <f t="shared" si="20"/>
        <v>83</v>
      </c>
      <c r="C86" s="4">
        <f>Input!I87</f>
        <v>637.66039585714293</v>
      </c>
      <c r="D86">
        <f t="shared" si="21"/>
        <v>636.89735042857149</v>
      </c>
      <c r="E86">
        <f t="shared" si="22"/>
        <v>0.87217578638801496</v>
      </c>
      <c r="F86">
        <f t="shared" si="23"/>
        <v>404528.02277862001</v>
      </c>
      <c r="G86">
        <f t="shared" si="24"/>
        <v>419458.88252529787</v>
      </c>
      <c r="L86">
        <f>Input!J87</f>
        <v>8.3972765714286197</v>
      </c>
      <c r="M86">
        <f t="shared" si="25"/>
        <v>8.1592971428571914</v>
      </c>
      <c r="N86">
        <f t="shared" si="26"/>
        <v>0.29376232424142401</v>
      </c>
      <c r="O86">
        <f t="shared" si="27"/>
        <v>65.666943154365867</v>
      </c>
      <c r="P86">
        <f t="shared" si="28"/>
        <v>83.036516386690025</v>
      </c>
    </row>
    <row r="87" spans="1:16" x14ac:dyDescent="0.25">
      <c r="A87">
        <f>Input!G88</f>
        <v>84</v>
      </c>
      <c r="B87">
        <f t="shared" si="20"/>
        <v>84</v>
      </c>
      <c r="C87" s="4">
        <f>Input!I88</f>
        <v>646.1785508571428</v>
      </c>
      <c r="D87">
        <f t="shared" si="21"/>
        <v>645.41550542857135</v>
      </c>
      <c r="E87">
        <f t="shared" si="22"/>
        <v>0.92978117135107075</v>
      </c>
      <c r="F87">
        <f t="shared" si="23"/>
        <v>415361.84877135372</v>
      </c>
      <c r="G87">
        <f t="shared" si="24"/>
        <v>419384.26884495473</v>
      </c>
      <c r="L87">
        <f>Input!J88</f>
        <v>8.5181549999998651</v>
      </c>
      <c r="M87">
        <f t="shared" si="25"/>
        <v>8.2801755714284369</v>
      </c>
      <c r="N87">
        <f t="shared" si="26"/>
        <v>0.29744657012292219</v>
      </c>
      <c r="O87">
        <f t="shared" si="27"/>
        <v>67.580047089049827</v>
      </c>
      <c r="P87">
        <f t="shared" si="28"/>
        <v>82.969385040023525</v>
      </c>
    </row>
    <row r="88" spans="1:16" x14ac:dyDescent="0.25">
      <c r="A88">
        <f>Input!G89</f>
        <v>85</v>
      </c>
      <c r="B88">
        <f t="shared" si="20"/>
        <v>85</v>
      </c>
      <c r="C88" s="4">
        <f>Input!I89</f>
        <v>655.30109814285709</v>
      </c>
      <c r="D88">
        <f t="shared" si="21"/>
        <v>654.53805271428564</v>
      </c>
      <c r="E88">
        <f t="shared" si="22"/>
        <v>0.99119116395212936</v>
      </c>
      <c r="F88">
        <f t="shared" si="23"/>
        <v>427123.50024229073</v>
      </c>
      <c r="G88">
        <f t="shared" si="24"/>
        <v>419304.73453512701</v>
      </c>
      <c r="L88">
        <f>Input!J89</f>
        <v>9.1225472857142904</v>
      </c>
      <c r="M88">
        <f t="shared" si="25"/>
        <v>8.8845678571428621</v>
      </c>
      <c r="N88">
        <f t="shared" si="26"/>
        <v>0.30137413254106393</v>
      </c>
      <c r="O88">
        <f t="shared" si="27"/>
        <v>77.813095798264087</v>
      </c>
      <c r="P88">
        <f t="shared" si="28"/>
        <v>82.897850072202914</v>
      </c>
    </row>
    <row r="89" spans="1:16" x14ac:dyDescent="0.25">
      <c r="A89">
        <f>Input!G90</f>
        <v>86</v>
      </c>
      <c r="B89">
        <f t="shared" si="20"/>
        <v>86</v>
      </c>
      <c r="C89" s="4">
        <f>Input!I90</f>
        <v>665.78352842857146</v>
      </c>
      <c r="D89">
        <f t="shared" si="21"/>
        <v>665.02048300000001</v>
      </c>
      <c r="E89">
        <f t="shared" si="22"/>
        <v>1.0566570288018113</v>
      </c>
      <c r="F89">
        <f t="shared" si="23"/>
        <v>440847.96219831152</v>
      </c>
      <c r="G89">
        <f t="shared" si="24"/>
        <v>419219.95562401065</v>
      </c>
      <c r="L89">
        <f>Input!J90</f>
        <v>10.482430285714372</v>
      </c>
      <c r="M89">
        <f t="shared" si="25"/>
        <v>10.244450857142944</v>
      </c>
      <c r="N89">
        <f t="shared" si="26"/>
        <v>0.305561078834652</v>
      </c>
      <c r="O89">
        <f t="shared" si="27"/>
        <v>103.56866685393668</v>
      </c>
      <c r="P89">
        <f t="shared" si="28"/>
        <v>82.821624770724668</v>
      </c>
    </row>
    <row r="90" spans="1:16" x14ac:dyDescent="0.25">
      <c r="A90">
        <f>Input!G91</f>
        <v>87</v>
      </c>
      <c r="B90">
        <f t="shared" si="20"/>
        <v>87</v>
      </c>
      <c r="C90" s="4">
        <f>Input!I91</f>
        <v>677.09699814285705</v>
      </c>
      <c r="D90">
        <f t="shared" si="21"/>
        <v>676.3339527142856</v>
      </c>
      <c r="E90">
        <f t="shared" si="22"/>
        <v>1.1264466225743894</v>
      </c>
      <c r="F90">
        <f t="shared" si="23"/>
        <v>455905.17628258828</v>
      </c>
      <c r="G90">
        <f t="shared" si="24"/>
        <v>419129.58688266977</v>
      </c>
      <c r="L90">
        <f>Input!J91</f>
        <v>11.313469714285588</v>
      </c>
      <c r="M90">
        <f t="shared" si="25"/>
        <v>11.07549028571416</v>
      </c>
      <c r="N90">
        <f t="shared" si="26"/>
        <v>0.31002453708872818</v>
      </c>
      <c r="O90">
        <f t="shared" si="27"/>
        <v>121.07580576757685</v>
      </c>
      <c r="P90">
        <f t="shared" si="28"/>
        <v>82.740404051327317</v>
      </c>
    </row>
    <row r="91" spans="1:16" x14ac:dyDescent="0.25">
      <c r="A91">
        <f>Input!G92</f>
        <v>88</v>
      </c>
      <c r="B91">
        <f t="shared" si="20"/>
        <v>88</v>
      </c>
      <c r="C91" s="4">
        <f>Input!I92</f>
        <v>689.05263471428577</v>
      </c>
      <c r="D91">
        <f t="shared" si="21"/>
        <v>688.28958928571433</v>
      </c>
      <c r="E91">
        <f t="shared" si="22"/>
        <v>1.2008454893788225</v>
      </c>
      <c r="F91">
        <f t="shared" si="23"/>
        <v>472090.94185162638</v>
      </c>
      <c r="G91">
        <f t="shared" si="24"/>
        <v>419033.26044025936</v>
      </c>
      <c r="L91">
        <f>Input!J92</f>
        <v>11.955636571428727</v>
      </c>
      <c r="M91">
        <f t="shared" si="25"/>
        <v>11.717657142857298</v>
      </c>
      <c r="N91">
        <f t="shared" si="26"/>
        <v>0.31478276612882877</v>
      </c>
      <c r="O91">
        <f t="shared" si="27"/>
        <v>135.50947731636512</v>
      </c>
      <c r="P91">
        <f t="shared" si="28"/>
        <v>82.653863321680745</v>
      </c>
    </row>
    <row r="92" spans="1:16" x14ac:dyDescent="0.25">
      <c r="A92">
        <f>Input!G93</f>
        <v>89</v>
      </c>
      <c r="B92">
        <f t="shared" si="20"/>
        <v>89</v>
      </c>
      <c r="C92" s="4">
        <f>Input!I93</f>
        <v>700.97049685714296</v>
      </c>
      <c r="D92">
        <f t="shared" si="21"/>
        <v>700.20745142857152</v>
      </c>
      <c r="E92">
        <f t="shared" si="22"/>
        <v>1.2801580284064626</v>
      </c>
      <c r="F92">
        <f t="shared" si="23"/>
        <v>488499.36145968037</v>
      </c>
      <c r="G92">
        <f t="shared" si="24"/>
        <v>418930.58431041235</v>
      </c>
      <c r="L92">
        <f>Input!J93</f>
        <v>11.917862142857189</v>
      </c>
      <c r="M92">
        <f t="shared" si="25"/>
        <v>11.67988271428576</v>
      </c>
      <c r="N92">
        <f t="shared" si="26"/>
        <v>0.31985523012910311</v>
      </c>
      <c r="O92">
        <f t="shared" si="27"/>
        <v>134.51376434768844</v>
      </c>
      <c r="P92">
        <f t="shared" si="28"/>
        <v>82.561657280542207</v>
      </c>
    </row>
    <row r="93" spans="1:16" x14ac:dyDescent="0.25">
      <c r="A93">
        <f>Input!G94</f>
        <v>90</v>
      </c>
      <c r="B93">
        <f t="shared" si="20"/>
        <v>90</v>
      </c>
      <c r="C93" s="4">
        <f>Input!I94</f>
        <v>712.88080414285719</v>
      </c>
      <c r="D93">
        <f t="shared" si="21"/>
        <v>712.11775871428574</v>
      </c>
      <c r="E93">
        <f t="shared" si="22"/>
        <v>1.3647087386194661</v>
      </c>
      <c r="F93">
        <f t="shared" si="23"/>
        <v>505169.89804971195</v>
      </c>
      <c r="G93">
        <f t="shared" si="24"/>
        <v>418821.14082327677</v>
      </c>
      <c r="L93">
        <f>Input!J94</f>
        <v>11.910307285714225</v>
      </c>
      <c r="M93">
        <f t="shared" si="25"/>
        <v>11.672327857142797</v>
      </c>
      <c r="N93">
        <f t="shared" si="26"/>
        <v>0.3252626781377817</v>
      </c>
      <c r="O93">
        <f t="shared" si="27"/>
        <v>134.21325855953606</v>
      </c>
      <c r="P93">
        <f t="shared" si="28"/>
        <v>82.463418649550533</v>
      </c>
    </row>
    <row r="94" spans="1:16" x14ac:dyDescent="0.25">
      <c r="A94">
        <f>Input!G95</f>
        <v>91</v>
      </c>
      <c r="B94">
        <f t="shared" si="20"/>
        <v>91</v>
      </c>
      <c r="C94" s="4">
        <f>Input!I95</f>
        <v>724.8439957142856</v>
      </c>
      <c r="D94">
        <f t="shared" si="21"/>
        <v>724.08095028571415</v>
      </c>
      <c r="E94">
        <f t="shared" si="22"/>
        <v>1.454843545557206</v>
      </c>
      <c r="F94">
        <f t="shared" si="23"/>
        <v>522188.4901424367</v>
      </c>
      <c r="G94">
        <f t="shared" si="24"/>
        <v>418704.48495738249</v>
      </c>
      <c r="L94">
        <f>Input!J95</f>
        <v>11.96319157142841</v>
      </c>
      <c r="M94">
        <f t="shared" si="25"/>
        <v>11.725212142856982</v>
      </c>
      <c r="N94">
        <f t="shared" si="26"/>
        <v>0.33102722884335112</v>
      </c>
      <c r="O94">
        <f t="shared" si="27"/>
        <v>135.30724729290733</v>
      </c>
      <c r="P94">
        <f t="shared" si="28"/>
        <v>82.358756834838829</v>
      </c>
    </row>
    <row r="95" spans="1:16" x14ac:dyDescent="0.25">
      <c r="A95">
        <f>Input!G96</f>
        <v>92</v>
      </c>
      <c r="B95">
        <f t="shared" si="20"/>
        <v>92</v>
      </c>
      <c r="C95" s="4">
        <f>Input!I96</f>
        <v>736.29345371428565</v>
      </c>
      <c r="D95">
        <f t="shared" si="21"/>
        <v>735.5304082857142</v>
      </c>
      <c r="E95">
        <f t="shared" si="22"/>
        <v>1.5509312156718706</v>
      </c>
      <c r="F95">
        <f t="shared" si="23"/>
        <v>538725.87276001275</v>
      </c>
      <c r="G95">
        <f t="shared" si="24"/>
        <v>418580.14256518107</v>
      </c>
      <c r="L95">
        <f>Input!J96</f>
        <v>11.44945800000005</v>
      </c>
      <c r="M95">
        <f t="shared" si="25"/>
        <v>11.211478571428621</v>
      </c>
      <c r="N95">
        <f t="shared" si="26"/>
        <v>0.33717246092595787</v>
      </c>
      <c r="O95">
        <f t="shared" si="27"/>
        <v>123.48288990191519</v>
      </c>
      <c r="P95">
        <f t="shared" si="28"/>
        <v>82.247256515681983</v>
      </c>
    </row>
    <row r="96" spans="1:16" x14ac:dyDescent="0.25">
      <c r="A96">
        <f>Input!G97</f>
        <v>93</v>
      </c>
      <c r="B96">
        <f t="shared" si="20"/>
        <v>93</v>
      </c>
      <c r="C96" s="4">
        <f>Input!I97</f>
        <v>746.98742128571428</v>
      </c>
      <c r="D96">
        <f t="shared" si="21"/>
        <v>746.22437585714283</v>
      </c>
      <c r="E96">
        <f t="shared" si="22"/>
        <v>1.6533648639600163</v>
      </c>
      <c r="F96">
        <f t="shared" si="23"/>
        <v>554385.99041141034</v>
      </c>
      <c r="G96">
        <f t="shared" si="24"/>
        <v>418447.60848576343</v>
      </c>
      <c r="L96">
        <f>Input!J97</f>
        <v>10.69396757142863</v>
      </c>
      <c r="M96">
        <f t="shared" si="25"/>
        <v>10.455988142857201</v>
      </c>
      <c r="N96">
        <f t="shared" si="26"/>
        <v>0.34372350936109342</v>
      </c>
      <c r="O96">
        <f t="shared" si="27"/>
        <v>107.1275521443643</v>
      </c>
      <c r="P96">
        <f t="shared" si="28"/>
        <v>82.128476157462813</v>
      </c>
    </row>
    <row r="97" spans="1:16" x14ac:dyDescent="0.25">
      <c r="A97">
        <f>Input!G98</f>
        <v>94</v>
      </c>
      <c r="B97">
        <f t="shared" si="20"/>
        <v>94</v>
      </c>
      <c r="C97" s="4">
        <f>Input!I98</f>
        <v>756.91456614285721</v>
      </c>
      <c r="D97">
        <f t="shared" si="21"/>
        <v>756.15152071428577</v>
      </c>
      <c r="E97">
        <f t="shared" si="22"/>
        <v>1.7625635610358592</v>
      </c>
      <c r="F97">
        <f t="shared" si="23"/>
        <v>569102.69867476786</v>
      </c>
      <c r="G97">
        <f t="shared" si="24"/>
        <v>418306.34453789878</v>
      </c>
      <c r="L97">
        <f>Input!J98</f>
        <v>9.9271448571429346</v>
      </c>
      <c r="M97">
        <f t="shared" si="25"/>
        <v>9.6891654285715063</v>
      </c>
      <c r="N97">
        <f t="shared" si="26"/>
        <v>0.35070716806660807</v>
      </c>
      <c r="O97">
        <f t="shared" si="27"/>
        <v>91.708158812761539</v>
      </c>
      <c r="P97">
        <f t="shared" si="28"/>
        <v>82.001946446348583</v>
      </c>
    </row>
    <row r="98" spans="1:16" x14ac:dyDescent="0.25">
      <c r="A98">
        <f>Input!G99</f>
        <v>95</v>
      </c>
      <c r="B98">
        <f t="shared" si="20"/>
        <v>95</v>
      </c>
      <c r="C98" s="4">
        <f>Input!I99</f>
        <v>766.86815300000012</v>
      </c>
      <c r="D98">
        <f t="shared" si="21"/>
        <v>766.10510757142868</v>
      </c>
      <c r="E98">
        <f t="shared" si="22"/>
        <v>1.8789740461956981</v>
      </c>
      <c r="F98">
        <f t="shared" si="23"/>
        <v>584041.58316292719</v>
      </c>
      <c r="G98">
        <f t="shared" si="24"/>
        <v>418155.77738617035</v>
      </c>
      <c r="L98">
        <f>Input!J99</f>
        <v>9.9535868571429091</v>
      </c>
      <c r="M98">
        <f t="shared" si="25"/>
        <v>9.7156074285714809</v>
      </c>
      <c r="N98">
        <f t="shared" si="26"/>
        <v>0.35815199930964037</v>
      </c>
      <c r="O98">
        <f t="shared" si="27"/>
        <v>92.072370110921753</v>
      </c>
      <c r="P98">
        <f t="shared" si="28"/>
        <v>81.867168643222769</v>
      </c>
    </row>
    <row r="99" spans="1:16" x14ac:dyDescent="0.25">
      <c r="A99">
        <f>Input!G100</f>
        <v>96</v>
      </c>
      <c r="B99">
        <f t="shared" si="20"/>
        <v>96</v>
      </c>
      <c r="C99" s="4">
        <f>Input!I100</f>
        <v>777.66788914285723</v>
      </c>
      <c r="D99">
        <f t="shared" si="21"/>
        <v>776.90484371428579</v>
      </c>
      <c r="E99">
        <f t="shared" si="22"/>
        <v>2.0030725534529856</v>
      </c>
      <c r="F99">
        <f t="shared" si="23"/>
        <v>600472.75494819577</v>
      </c>
      <c r="G99">
        <f t="shared" si="24"/>
        <v>417995.29627259582</v>
      </c>
      <c r="L99">
        <f>Input!J100</f>
        <v>10.799736142857114</v>
      </c>
      <c r="M99">
        <f t="shared" si="25"/>
        <v>10.561756714285686</v>
      </c>
      <c r="N99">
        <f t="shared" si="26"/>
        <v>0.36608845031724385</v>
      </c>
      <c r="O99">
        <f t="shared" si="27"/>
        <v>108.86100417204254</v>
      </c>
      <c r="P99">
        <f t="shared" si="28"/>
        <v>81.723612854624179</v>
      </c>
    </row>
    <row r="100" spans="1:16" x14ac:dyDescent="0.25">
      <c r="A100">
        <f>Input!G101</f>
        <v>97</v>
      </c>
      <c r="B100">
        <f t="shared" si="20"/>
        <v>97</v>
      </c>
      <c r="C100" s="4">
        <f>Input!I101</f>
        <v>788.29764</v>
      </c>
      <c r="D100">
        <f t="shared" si="21"/>
        <v>787.53459457142856</v>
      </c>
      <c r="E100">
        <f t="shared" si="22"/>
        <v>2.1353667579815538</v>
      </c>
      <c r="F100">
        <f t="shared" si="23"/>
        <v>616851.94704995886</v>
      </c>
      <c r="G100">
        <f t="shared" si="24"/>
        <v>417824.25060572539</v>
      </c>
      <c r="L100">
        <f>Input!J101</f>
        <v>10.629750857142767</v>
      </c>
      <c r="M100">
        <f t="shared" si="25"/>
        <v>10.391771428571339</v>
      </c>
      <c r="N100">
        <f t="shared" si="26"/>
        <v>0.37454897756342603</v>
      </c>
      <c r="O100">
        <f t="shared" si="27"/>
        <v>105.16916559092763</v>
      </c>
      <c r="P100">
        <f t="shared" si="28"/>
        <v>81.570716218717394</v>
      </c>
    </row>
    <row r="101" spans="1:16" x14ac:dyDescent="0.25">
      <c r="A101">
        <f>Input!G102</f>
        <v>98</v>
      </c>
      <c r="B101">
        <f t="shared" si="20"/>
        <v>98</v>
      </c>
      <c r="C101" s="4">
        <f>Input!I102</f>
        <v>798.64408199999991</v>
      </c>
      <c r="D101">
        <f t="shared" si="21"/>
        <v>797.88103657142847</v>
      </c>
      <c r="E101">
        <f t="shared" si="22"/>
        <v>2.2763978508925757</v>
      </c>
      <c r="F101">
        <f t="shared" si="23"/>
        <v>632986.7411536345</v>
      </c>
      <c r="G101">
        <f t="shared" si="24"/>
        <v>417641.94739879854</v>
      </c>
      <c r="L101">
        <f>Input!J102</f>
        <v>10.346441999999911</v>
      </c>
      <c r="M101">
        <f t="shared" si="25"/>
        <v>10.108462571428483</v>
      </c>
      <c r="N101">
        <f t="shared" si="26"/>
        <v>0.38356817923612679</v>
      </c>
      <c r="O101">
        <f t="shared" si="27"/>
        <v>99.258854768460367</v>
      </c>
      <c r="P101">
        <f t="shared" si="28"/>
        <v>81.407881004665484</v>
      </c>
    </row>
    <row r="102" spans="1:16" x14ac:dyDescent="0.25">
      <c r="A102">
        <f>Input!G103</f>
        <v>99</v>
      </c>
      <c r="B102">
        <f t="shared" si="20"/>
        <v>99</v>
      </c>
      <c r="C102" s="4">
        <f>Input!I103</f>
        <v>808.47679042857146</v>
      </c>
      <c r="D102">
        <f t="shared" si="21"/>
        <v>807.71374500000002</v>
      </c>
      <c r="E102">
        <f t="shared" si="22"/>
        <v>2.4267427507904835</v>
      </c>
      <c r="F102">
        <f t="shared" si="23"/>
        <v>648487.1559915184</v>
      </c>
      <c r="G102">
        <f t="shared" si="24"/>
        <v>417447.64854812186</v>
      </c>
      <c r="L102">
        <f>Input!J103</f>
        <v>9.83270842857155</v>
      </c>
      <c r="M102">
        <f t="shared" si="25"/>
        <v>9.5947290000001217</v>
      </c>
      <c r="N102">
        <f t="shared" si="26"/>
        <v>0.39318293642043622</v>
      </c>
      <c r="O102">
        <f t="shared" si="27"/>
        <v>89.10464151697073</v>
      </c>
      <c r="P102">
        <f t="shared" si="28"/>
        <v>81.2344726242099</v>
      </c>
    </row>
    <row r="103" spans="1:16" x14ac:dyDescent="0.25">
      <c r="A103">
        <f>Input!G104</f>
        <v>100</v>
      </c>
      <c r="B103">
        <f t="shared" si="20"/>
        <v>100</v>
      </c>
      <c r="C103" s="4">
        <f>Input!I104</f>
        <v>818.06774185714289</v>
      </c>
      <c r="D103">
        <f t="shared" si="21"/>
        <v>817.30469642857145</v>
      </c>
      <c r="E103">
        <f t="shared" si="22"/>
        <v>2.5870164611067565</v>
      </c>
      <c r="F103">
        <f t="shared" si="23"/>
        <v>663764.89805156831</v>
      </c>
      <c r="G103">
        <f t="shared" si="24"/>
        <v>417240.5679424</v>
      </c>
      <c r="L103">
        <f>Input!J104</f>
        <v>9.5909514285714295</v>
      </c>
      <c r="M103">
        <f t="shared" si="25"/>
        <v>9.3529720000000012</v>
      </c>
      <c r="N103">
        <f t="shared" si="26"/>
        <v>0.40343256356923884</v>
      </c>
      <c r="O103">
        <f t="shared" si="27"/>
        <v>84.410502894771128</v>
      </c>
      <c r="P103">
        <f t="shared" si="28"/>
        <v>81.04981755479966</v>
      </c>
    </row>
    <row r="104" spans="1:16" x14ac:dyDescent="0.25">
      <c r="A104">
        <f>Input!G105</f>
        <v>101</v>
      </c>
      <c r="B104">
        <f t="shared" si="20"/>
        <v>101</v>
      </c>
      <c r="C104" s="4">
        <f>Input!I105</f>
        <v>827.28094799999997</v>
      </c>
      <c r="D104">
        <f t="shared" si="21"/>
        <v>826.51790257142852</v>
      </c>
      <c r="E104">
        <f t="shared" si="22"/>
        <v>2.7578745827998623</v>
      </c>
      <c r="F104">
        <f t="shared" si="23"/>
        <v>678580.58371182624</v>
      </c>
      <c r="G104">
        <f t="shared" si="24"/>
        <v>417019.8683933143</v>
      </c>
      <c r="L104">
        <f>Input!J105</f>
        <v>9.2132061428570751</v>
      </c>
      <c r="M104">
        <f t="shared" si="25"/>
        <v>8.9752267142856468</v>
      </c>
      <c r="N104">
        <f t="shared" si="26"/>
        <v>0.41435896886957285</v>
      </c>
      <c r="O104">
        <f t="shared" si="27"/>
        <v>77.419711591187848</v>
      </c>
      <c r="P104">
        <f t="shared" si="28"/>
        <v>80.853201174267994</v>
      </c>
    </row>
    <row r="105" spans="1:16" x14ac:dyDescent="0.25">
      <c r="A105">
        <f>Input!G106</f>
        <v>102</v>
      </c>
      <c r="B105">
        <f t="shared" si="20"/>
        <v>102</v>
      </c>
      <c r="C105" s="4">
        <f>Input!I106</f>
        <v>836.08996685714283</v>
      </c>
      <c r="D105">
        <f t="shared" si="21"/>
        <v>835.32692142857138</v>
      </c>
      <c r="E105">
        <f t="shared" si="22"/>
        <v>2.9400159926376412</v>
      </c>
      <c r="F105">
        <f t="shared" si="23"/>
        <v>692867.96034121013</v>
      </c>
      <c r="G105">
        <f t="shared" si="24"/>
        <v>416784.65837720491</v>
      </c>
      <c r="L105">
        <f>Input!J106</f>
        <v>8.8090188571428598</v>
      </c>
      <c r="M105">
        <f t="shared" si="25"/>
        <v>8.5710394285714315</v>
      </c>
      <c r="N105">
        <f t="shared" si="26"/>
        <v>0.42600682515247856</v>
      </c>
      <c r="O105">
        <f t="shared" si="27"/>
        <v>70.274890728495492</v>
      </c>
      <c r="P105">
        <f t="shared" si="28"/>
        <v>80.643865507848332</v>
      </c>
    </row>
    <row r="106" spans="1:16" x14ac:dyDescent="0.25">
      <c r="A106">
        <f>Input!G107</f>
        <v>103</v>
      </c>
      <c r="B106">
        <f t="shared" si="20"/>
        <v>103</v>
      </c>
      <c r="C106" s="4">
        <f>Input!I107</f>
        <v>844.09816585714282</v>
      </c>
      <c r="D106">
        <f t="shared" si="21"/>
        <v>843.33512042857137</v>
      </c>
      <c r="E106">
        <f t="shared" si="22"/>
        <v>3.1341856979468576</v>
      </c>
      <c r="F106">
        <f t="shared" si="23"/>
        <v>705937.61072221526</v>
      </c>
      <c r="G106">
        <f t="shared" si="24"/>
        <v>416533.98857726157</v>
      </c>
      <c r="L106">
        <f>Input!J107</f>
        <v>8.0081989999999905</v>
      </c>
      <c r="M106">
        <f t="shared" si="25"/>
        <v>7.7702195714285622</v>
      </c>
      <c r="N106">
        <f t="shared" si="26"/>
        <v>0.43842375203609446</v>
      </c>
      <c r="O106">
        <f t="shared" si="27"/>
        <v>57.301497304686869</v>
      </c>
      <c r="P106">
        <f t="shared" si="28"/>
        <v>80.421006889277223</v>
      </c>
    </row>
    <row r="107" spans="1:16" x14ac:dyDescent="0.25">
      <c r="A107">
        <f>Input!G108</f>
        <v>104</v>
      </c>
      <c r="B107">
        <f t="shared" si="20"/>
        <v>104</v>
      </c>
      <c r="C107" s="4">
        <f>Input!I108</f>
        <v>852.0459255714286</v>
      </c>
      <c r="D107">
        <f t="shared" si="21"/>
        <v>851.28288014285715</v>
      </c>
      <c r="E107">
        <f t="shared" si="22"/>
        <v>3.3411778794265192</v>
      </c>
      <c r="F107">
        <f t="shared" si="23"/>
        <v>719005.1304374045</v>
      </c>
      <c r="G107">
        <f t="shared" si="24"/>
        <v>416266.84821519378</v>
      </c>
      <c r="L107">
        <f>Input!J108</f>
        <v>7.9477597142857803</v>
      </c>
      <c r="M107">
        <f t="shared" si="25"/>
        <v>7.709780285714352</v>
      </c>
      <c r="N107">
        <f t="shared" si="26"/>
        <v>0.45166051003641544</v>
      </c>
      <c r="O107">
        <f t="shared" si="27"/>
        <v>56.191503279947966</v>
      </c>
      <c r="P107">
        <f t="shared" si="28"/>
        <v>80.18377353887081</v>
      </c>
    </row>
    <row r="108" spans="1:16" x14ac:dyDescent="0.25">
      <c r="A108">
        <f>Input!G109</f>
        <v>105</v>
      </c>
      <c r="B108">
        <f t="shared" ref="B108:B110" si="29">A108-$A$3</f>
        <v>105</v>
      </c>
      <c r="C108" s="4">
        <f>Input!I109</f>
        <v>859.89924900000005</v>
      </c>
      <c r="D108">
        <f t="shared" ref="D108:D110" si="30">C108-$C$3</f>
        <v>859.13620357142861</v>
      </c>
      <c r="E108">
        <f t="shared" ref="E108:E110" si="31">(_Ac/(1+EXP(-1*(B108-_Muc)/_sc)))</f>
        <v>3.5618391343795746</v>
      </c>
      <c r="F108">
        <f t="shared" ref="F108:F110" si="32">(D108-E108)^2</f>
        <v>732007.49308186036</v>
      </c>
      <c r="G108">
        <f t="shared" ref="G108:G110" si="33">(E108-$H$4)^2</f>
        <v>415982.16116090759</v>
      </c>
      <c r="L108">
        <f>Input!J109</f>
        <v>7.853323428571457</v>
      </c>
      <c r="M108">
        <f t="shared" ref="M108:M110" si="34">L108-$L$3</f>
        <v>7.6153440000000288</v>
      </c>
      <c r="N108">
        <f t="shared" ref="N108:N110" si="35">_Ac*EXP(-1*(B108-_Muc)/_sc)*(1/_sc)*(1/(1+EXP(-1*(B108-_Muc)/_sc))^2)+$L$3</f>
        <v>0.46577120742760991</v>
      </c>
      <c r="O108">
        <f t="shared" ref="O108:O110" si="36">(L108-N108)^2</f>
        <v>54.575927820127397</v>
      </c>
      <c r="P108">
        <f t="shared" ref="P108:P110" si="37">(N108-$Q$4)^2</f>
        <v>79.931263062817195</v>
      </c>
    </row>
    <row r="109" spans="1:16" x14ac:dyDescent="0.25">
      <c r="A109">
        <f>Input!G110</f>
        <v>106</v>
      </c>
      <c r="B109">
        <f t="shared" si="29"/>
        <v>106</v>
      </c>
      <c r="C109" s="4">
        <f>Input!I110</f>
        <v>867.80923428571418</v>
      </c>
      <c r="D109">
        <f t="shared" si="30"/>
        <v>867.04618885714274</v>
      </c>
      <c r="E109">
        <f t="shared" si="31"/>
        <v>3.7970719335242866</v>
      </c>
      <c r="F109">
        <f t="shared" si="32"/>
        <v>745199.0378694071</v>
      </c>
      <c r="G109">
        <f t="shared" si="33"/>
        <v>415678.78180829389</v>
      </c>
      <c r="L109">
        <f>Input!J110</f>
        <v>7.9099852857141286</v>
      </c>
      <c r="M109">
        <f t="shared" si="34"/>
        <v>7.6720058571427003</v>
      </c>
      <c r="N109">
        <f t="shared" si="35"/>
        <v>0.48081352068426464</v>
      </c>
      <c r="O109">
        <f t="shared" si="36"/>
        <v>55.192593114316942</v>
      </c>
      <c r="P109">
        <f t="shared" si="37"/>
        <v>79.66251987952792</v>
      </c>
    </row>
    <row r="110" spans="1:16" x14ac:dyDescent="0.25">
      <c r="A110">
        <f>Input!G111</f>
        <v>107</v>
      </c>
      <c r="B110">
        <f t="shared" si="29"/>
        <v>107</v>
      </c>
      <c r="C110" s="4">
        <f>Input!I111</f>
        <v>875.27348014285712</v>
      </c>
      <c r="D110">
        <f t="shared" si="30"/>
        <v>874.51043471428568</v>
      </c>
      <c r="E110">
        <f t="shared" si="31"/>
        <v>4.0478383054057065</v>
      </c>
      <c r="F110">
        <f t="shared" si="32"/>
        <v>757705.13174688874</v>
      </c>
      <c r="G110">
        <f t="shared" si="33"/>
        <v>415355.49070482131</v>
      </c>
      <c r="L110">
        <f>Input!J111</f>
        <v>7.4642458571429415</v>
      </c>
      <c r="M110">
        <f t="shared" si="34"/>
        <v>7.2262664285715132</v>
      </c>
      <c r="N110">
        <f t="shared" si="35"/>
        <v>0.49684892939158415</v>
      </c>
      <c r="O110">
        <f t="shared" si="36"/>
        <v>48.544619948839056</v>
      </c>
      <c r="P110">
        <f t="shared" si="37"/>
        <v>79.376532580779923</v>
      </c>
    </row>
    <row r="111" spans="1:16" x14ac:dyDescent="0.25">
      <c r="A111">
        <f>Input!G112</f>
        <v>108</v>
      </c>
      <c r="B111">
        <f t="shared" ref="B111:B174" si="38">A111-$A$3</f>
        <v>108</v>
      </c>
      <c r="C111" s="4">
        <f>Input!I112</f>
        <v>882.55263085714284</v>
      </c>
      <c r="D111">
        <f t="shared" ref="D111:D174" si="39">C111-$C$3</f>
        <v>881.7895854285714</v>
      </c>
      <c r="E111">
        <f t="shared" ref="E111:E174" si="40">(_Ac/(1+EXP(-1*(B111-_Muc)/_sc)))</f>
        <v>4.3151637633417428</v>
      </c>
      <c r="F111">
        <f t="shared" ref="F111:F174" si="41">(D111-E111)^2</f>
        <v>769961.36067672924</v>
      </c>
      <c r="G111">
        <f t="shared" ref="G111:G174" si="42">(E111-$H$4)^2</f>
        <v>415010.98992224596</v>
      </c>
      <c r="L111">
        <f>Input!J112</f>
        <v>7.2791507142857199</v>
      </c>
      <c r="M111">
        <f t="shared" ref="M111:M174" si="43">L111-$L$3</f>
        <v>7.0411712857142916</v>
      </c>
      <c r="N111">
        <f t="shared" ref="N111:N174" si="44">_Ac*EXP(-1*(B111-_Muc)/_sc)*(1/_sc)*(1/(1+EXP(-1*(B111-_Muc)/_sc))^2)+$L$3</f>
        <v>0.51394296656658001</v>
      </c>
      <c r="O111">
        <f t="shared" ref="O111:O174" si="45">(L111-N111)^2</f>
        <v>45.768035869799078</v>
      </c>
      <c r="P111">
        <f t="shared" ref="P111:P174" si="46">(N111-$Q$4)^2</f>
        <v>79.072231237593144</v>
      </c>
    </row>
    <row r="112" spans="1:16" x14ac:dyDescent="0.25">
      <c r="A112">
        <f>Input!G113</f>
        <v>109</v>
      </c>
      <c r="B112">
        <f t="shared" si="38"/>
        <v>109</v>
      </c>
      <c r="C112" s="4">
        <f>Input!I113</f>
        <v>889.60135700000012</v>
      </c>
      <c r="D112">
        <f t="shared" si="39"/>
        <v>888.83831157142868</v>
      </c>
      <c r="E112">
        <f t="shared" si="40"/>
        <v>4.6001414908115406</v>
      </c>
      <c r="F112">
        <f t="shared" si="41"/>
        <v>781877.14142751833</v>
      </c>
      <c r="G112">
        <f t="shared" si="42"/>
        <v>414643.89815539407</v>
      </c>
      <c r="L112">
        <f>Input!J113</f>
        <v>7.0487261428572765</v>
      </c>
      <c r="M112">
        <f t="shared" si="43"/>
        <v>6.8107467142858482</v>
      </c>
      <c r="N112">
        <f t="shared" si="44"/>
        <v>0.53216548539387332</v>
      </c>
      <c r="O112">
        <f t="shared" si="45"/>
        <v>42.465562802399859</v>
      </c>
      <c r="P112">
        <f t="shared" si="46"/>
        <v>78.748484663382555</v>
      </c>
    </row>
    <row r="113" spans="1:16" x14ac:dyDescent="0.25">
      <c r="A113">
        <f>Input!G114</f>
        <v>110</v>
      </c>
      <c r="B113">
        <f t="shared" si="38"/>
        <v>110</v>
      </c>
      <c r="C113" s="4">
        <f>Input!I114</f>
        <v>896.9824988571429</v>
      </c>
      <c r="D113">
        <f t="shared" si="39"/>
        <v>896.21945342857146</v>
      </c>
      <c r="E113">
        <f t="shared" si="40"/>
        <v>4.9039368022291017</v>
      </c>
      <c r="F113">
        <f t="shared" si="41"/>
        <v>794443.35017888364</v>
      </c>
      <c r="G113">
        <f t="shared" si="42"/>
        <v>414252.74553566548</v>
      </c>
      <c r="L113">
        <f>Input!J114</f>
        <v>7.3811418571427794</v>
      </c>
      <c r="M113">
        <f t="shared" si="43"/>
        <v>7.1431624285713511</v>
      </c>
      <c r="N113">
        <f t="shared" si="44"/>
        <v>0.55159094344405968</v>
      </c>
      <c r="O113">
        <f t="shared" si="45"/>
        <v>46.642765682803017</v>
      </c>
      <c r="P113">
        <f t="shared" si="46"/>
        <v>78.404097649948071</v>
      </c>
    </row>
    <row r="114" spans="1:16" x14ac:dyDescent="0.25">
      <c r="A114">
        <f>Input!G115</f>
        <v>111</v>
      </c>
      <c r="B114">
        <f t="shared" si="38"/>
        <v>111</v>
      </c>
      <c r="C114" s="4">
        <f>Input!I115</f>
        <v>904.63939471428569</v>
      </c>
      <c r="D114">
        <f t="shared" si="39"/>
        <v>903.87634928571424</v>
      </c>
      <c r="E114">
        <f t="shared" si="40"/>
        <v>5.2277918971470809</v>
      </c>
      <c r="F114">
        <f t="shared" si="41"/>
        <v>807569.22969655285</v>
      </c>
      <c r="G114">
        <f t="shared" si="42"/>
        <v>413835.96814565331</v>
      </c>
      <c r="L114">
        <f>Input!J115</f>
        <v>7.6568958571427856</v>
      </c>
      <c r="M114">
        <f t="shared" si="43"/>
        <v>7.4189164285713574</v>
      </c>
      <c r="N114">
        <f t="shared" si="44"/>
        <v>0.57229870551093387</v>
      </c>
      <c r="O114">
        <f t="shared" si="45"/>
        <v>50.191516800910144</v>
      </c>
      <c r="P114">
        <f t="shared" si="46"/>
        <v>78.037808195389033</v>
      </c>
    </row>
    <row r="115" spans="1:16" x14ac:dyDescent="0.25">
      <c r="A115">
        <f>Input!G116</f>
        <v>112</v>
      </c>
      <c r="B115">
        <f t="shared" si="38"/>
        <v>112</v>
      </c>
      <c r="C115" s="4">
        <f>Input!I116</f>
        <v>912.23207385714272</v>
      </c>
      <c r="D115">
        <f t="shared" si="39"/>
        <v>911.46902842857128</v>
      </c>
      <c r="E115">
        <f t="shared" si="40"/>
        <v>5.5730309271077383</v>
      </c>
      <c r="F115">
        <f t="shared" si="41"/>
        <v>820647.55828917155</v>
      </c>
      <c r="G115">
        <f t="shared" si="42"/>
        <v>413391.90222108696</v>
      </c>
      <c r="L115">
        <f>Input!J116</f>
        <v>7.5926791428570368</v>
      </c>
      <c r="M115">
        <f t="shared" si="43"/>
        <v>7.3546997142856085</v>
      </c>
      <c r="N115">
        <f t="shared" si="44"/>
        <v>0.59437336627639881</v>
      </c>
      <c r="O115">
        <f t="shared" si="45"/>
        <v>48.976283742521929</v>
      </c>
      <c r="P115">
        <f t="shared" si="46"/>
        <v>77.648284747123071</v>
      </c>
    </row>
    <row r="116" spans="1:16" x14ac:dyDescent="0.25">
      <c r="A116">
        <f>Input!G117</f>
        <v>113</v>
      </c>
      <c r="B116">
        <f t="shared" si="38"/>
        <v>113</v>
      </c>
      <c r="C116" s="4">
        <f>Input!I117</f>
        <v>919.80586571428569</v>
      </c>
      <c r="D116">
        <f t="shared" si="39"/>
        <v>919.04282028571424</v>
      </c>
      <c r="E116">
        <f t="shared" si="40"/>
        <v>5.9410653956051567</v>
      </c>
      <c r="F116">
        <f t="shared" si="41"/>
        <v>833754.81478339678</v>
      </c>
      <c r="G116">
        <f t="shared" si="42"/>
        <v>412918.77802620304</v>
      </c>
      <c r="L116">
        <f>Input!J117</f>
        <v>7.5737918571429645</v>
      </c>
      <c r="M116">
        <f t="shared" si="43"/>
        <v>7.3358124285715363</v>
      </c>
      <c r="N116">
        <f t="shared" si="44"/>
        <v>0.61790509408889371</v>
      </c>
      <c r="O116">
        <f t="shared" si="45"/>
        <v>48.384360660430843</v>
      </c>
      <c r="P116">
        <f t="shared" si="46"/>
        <v>77.234123487935449</v>
      </c>
    </row>
    <row r="117" spans="1:16" x14ac:dyDescent="0.25">
      <c r="A117">
        <f>Input!G118</f>
        <v>114</v>
      </c>
      <c r="B117">
        <f t="shared" si="38"/>
        <v>114</v>
      </c>
      <c r="C117" s="4">
        <f>Input!I118</f>
        <v>927.52320085714291</v>
      </c>
      <c r="D117">
        <f t="shared" si="39"/>
        <v>926.76015542857147</v>
      </c>
      <c r="E117">
        <f t="shared" si="40"/>
        <v>6.3333999129488268</v>
      </c>
      <c r="F117">
        <f t="shared" si="41"/>
        <v>847185.4122690158</v>
      </c>
      <c r="G117">
        <f t="shared" si="42"/>
        <v>412414.71338865277</v>
      </c>
      <c r="L117">
        <f>Input!J118</f>
        <v>7.7173351428572232</v>
      </c>
      <c r="M117">
        <f t="shared" si="43"/>
        <v>7.4793557142857949</v>
      </c>
      <c r="N117">
        <f t="shared" si="44"/>
        <v>0.64298999722284345</v>
      </c>
      <c r="O117">
        <f t="shared" si="45"/>
        <v>50.046359239560722</v>
      </c>
      <c r="P117">
        <f t="shared" si="46"/>
        <v>76.793845698478975</v>
      </c>
    </row>
    <row r="118" spans="1:16" x14ac:dyDescent="0.25">
      <c r="A118">
        <f>Input!G119</f>
        <v>115</v>
      </c>
      <c r="B118">
        <f t="shared" si="38"/>
        <v>115</v>
      </c>
      <c r="C118" s="4">
        <f>Input!I119</f>
        <v>935.08188299999995</v>
      </c>
      <c r="D118">
        <f t="shared" si="39"/>
        <v>934.3188375714285</v>
      </c>
      <c r="E118">
        <f t="shared" si="40"/>
        <v>6.7516383292293929</v>
      </c>
      <c r="F118">
        <f t="shared" si="41"/>
        <v>860380.90911001747</v>
      </c>
      <c r="G118">
        <f t="shared" si="42"/>
        <v>411877.70688017935</v>
      </c>
      <c r="L118">
        <f>Input!J119</f>
        <v>7.5586821428570374</v>
      </c>
      <c r="M118">
        <f t="shared" si="43"/>
        <v>7.3207027142856091</v>
      </c>
      <c r="N118">
        <f t="shared" si="44"/>
        <v>0.66973051407329953</v>
      </c>
      <c r="O118">
        <f t="shared" si="45"/>
        <v>47.457654543722114</v>
      </c>
      <c r="P118">
        <f t="shared" si="46"/>
        <v>76.325895235994906</v>
      </c>
    </row>
    <row r="119" spans="1:16" x14ac:dyDescent="0.25">
      <c r="A119">
        <f>Input!G120</f>
        <v>116</v>
      </c>
      <c r="B119">
        <f t="shared" si="38"/>
        <v>116</v>
      </c>
      <c r="C119" s="4">
        <f>Input!I120</f>
        <v>942.70855914285698</v>
      </c>
      <c r="D119">
        <f t="shared" si="39"/>
        <v>941.94551371428554</v>
      </c>
      <c r="E119">
        <f t="shared" si="40"/>
        <v>7.1974902700867878</v>
      </c>
      <c r="F119">
        <f t="shared" si="41"/>
        <v>873753.86733283638</v>
      </c>
      <c r="G119">
        <f t="shared" si="42"/>
        <v>411305.63062957418</v>
      </c>
      <c r="L119">
        <f>Input!J120</f>
        <v>7.6266761428570362</v>
      </c>
      <c r="M119">
        <f t="shared" si="43"/>
        <v>7.3886967142856079</v>
      </c>
      <c r="N119">
        <f t="shared" si="44"/>
        <v>0.69823582883179491</v>
      </c>
      <c r="O119">
        <f t="shared" si="45"/>
        <v>48.003285185010185</v>
      </c>
      <c r="P119">
        <f t="shared" si="46"/>
        <v>75.828636176353115</v>
      </c>
    </row>
    <row r="120" spans="1:16" x14ac:dyDescent="0.25">
      <c r="A120">
        <f>Input!G121</f>
        <v>117</v>
      </c>
      <c r="B120">
        <f t="shared" si="38"/>
        <v>117</v>
      </c>
      <c r="C120" s="4">
        <f>Input!I121</f>
        <v>949.93860285714266</v>
      </c>
      <c r="D120">
        <f t="shared" si="39"/>
        <v>949.17555742857121</v>
      </c>
      <c r="E120">
        <f t="shared" si="40"/>
        <v>7.6727781015754886</v>
      </c>
      <c r="F120">
        <f t="shared" si="41"/>
        <v>886427.48348045768</v>
      </c>
      <c r="G120">
        <f t="shared" si="42"/>
        <v>410696.22275487689</v>
      </c>
      <c r="L120">
        <f>Input!J121</f>
        <v>7.2300437142856708</v>
      </c>
      <c r="M120">
        <f t="shared" si="43"/>
        <v>6.9920642857142425</v>
      </c>
      <c r="N120">
        <f t="shared" si="44"/>
        <v>0.72862231428682311</v>
      </c>
      <c r="O120">
        <f t="shared" si="45"/>
        <v>42.268480220362981</v>
      </c>
      <c r="P120">
        <f t="shared" si="46"/>
        <v>75.300350674955979</v>
      </c>
    </row>
    <row r="121" spans="1:16" x14ac:dyDescent="0.25">
      <c r="A121">
        <f>Input!G122</f>
        <v>118</v>
      </c>
      <c r="B121">
        <f t="shared" si="38"/>
        <v>118</v>
      </c>
      <c r="C121" s="4">
        <f>Input!I122</f>
        <v>956.7569042857142</v>
      </c>
      <c r="D121">
        <f t="shared" si="39"/>
        <v>955.99385885714275</v>
      </c>
      <c r="E121">
        <f t="shared" si="40"/>
        <v>8.1794443521157056</v>
      </c>
      <c r="F121">
        <f t="shared" si="41"/>
        <v>898352.16434350715</v>
      </c>
      <c r="G121">
        <f t="shared" si="42"/>
        <v>410047.07940245466</v>
      </c>
      <c r="L121">
        <f>Input!J122</f>
        <v>6.8183014285715444</v>
      </c>
      <c r="M121">
        <f t="shared" si="43"/>
        <v>6.5803220000001161</v>
      </c>
      <c r="N121">
        <f t="shared" si="44"/>
        <v>0.76101400349548276</v>
      </c>
      <c r="O121">
        <f t="shared" si="45"/>
        <v>36.690730949984591</v>
      </c>
      <c r="P121">
        <f t="shared" si="46"/>
        <v>74.739237111773278</v>
      </c>
    </row>
    <row r="122" spans="1:16" x14ac:dyDescent="0.25">
      <c r="A122">
        <f>Input!G123</f>
        <v>119</v>
      </c>
      <c r="B122">
        <f t="shared" si="38"/>
        <v>119</v>
      </c>
      <c r="C122" s="4">
        <f>Input!I123</f>
        <v>963.59787042857147</v>
      </c>
      <c r="D122">
        <f t="shared" si="39"/>
        <v>962.83482500000002</v>
      </c>
      <c r="E122">
        <f t="shared" si="40"/>
        <v>8.7195596213204247</v>
      </c>
      <c r="F122">
        <f t="shared" si="41"/>
        <v>910335.9396286282</v>
      </c>
      <c r="G122">
        <f t="shared" si="42"/>
        <v>409355.64638150908</v>
      </c>
      <c r="L122">
        <f>Input!J123</f>
        <v>6.840966142857269</v>
      </c>
      <c r="M122">
        <f t="shared" si="43"/>
        <v>6.6029867142858407</v>
      </c>
      <c r="N122">
        <f t="shared" si="44"/>
        <v>0.79554309218209551</v>
      </c>
      <c r="O122">
        <f t="shared" si="45"/>
        <v>36.547139861634726</v>
      </c>
      <c r="P122">
        <f t="shared" si="46"/>
        <v>74.143408596954501</v>
      </c>
    </row>
    <row r="123" spans="1:16" x14ac:dyDescent="0.25">
      <c r="A123">
        <f>Input!G124</f>
        <v>120</v>
      </c>
      <c r="B123">
        <f t="shared" si="38"/>
        <v>120</v>
      </c>
      <c r="C123" s="4">
        <f>Input!I124</f>
        <v>970.40483957142862</v>
      </c>
      <c r="D123">
        <f t="shared" si="39"/>
        <v>969.64179414285718</v>
      </c>
      <c r="E123">
        <f t="shared" si="40"/>
        <v>9.2953310074008861</v>
      </c>
      <c r="F123">
        <f t="shared" si="41"/>
        <v>922265.32925678021</v>
      </c>
      <c r="G123">
        <f t="shared" si="42"/>
        <v>408619.21038378205</v>
      </c>
      <c r="L123">
        <f>Input!J124</f>
        <v>6.8069691428571559</v>
      </c>
      <c r="M123">
        <f t="shared" si="43"/>
        <v>6.5689897142857276</v>
      </c>
      <c r="N123">
        <f t="shared" si="44"/>
        <v>0.83235047383520111</v>
      </c>
      <c r="O123">
        <f t="shared" si="45"/>
        <v>35.696068240225671</v>
      </c>
      <c r="P123">
        <f t="shared" si="46"/>
        <v>73.510891926307522</v>
      </c>
    </row>
    <row r="124" spans="1:16" x14ac:dyDescent="0.25">
      <c r="A124">
        <f>Input!G125</f>
        <v>121</v>
      </c>
      <c r="B124">
        <f t="shared" si="38"/>
        <v>121</v>
      </c>
      <c r="C124" s="4">
        <f>Input!I125</f>
        <v>977.73687442857147</v>
      </c>
      <c r="D124">
        <f t="shared" si="39"/>
        <v>976.97382900000002</v>
      </c>
      <c r="E124">
        <f t="shared" si="40"/>
        <v>9.9091110868855008</v>
      </c>
      <c r="F124">
        <f t="shared" si="41"/>
        <v>935214.16863237182</v>
      </c>
      <c r="G124">
        <f t="shared" si="42"/>
        <v>407834.88977978932</v>
      </c>
      <c r="L124">
        <f>Input!J125</f>
        <v>7.332034857142844</v>
      </c>
      <c r="M124">
        <f t="shared" si="43"/>
        <v>7.0940554285714157</v>
      </c>
      <c r="N124">
        <f t="shared" si="44"/>
        <v>0.8715863095966786</v>
      </c>
      <c r="O124">
        <f t="shared" si="45"/>
        <v>41.737395435491358</v>
      </c>
      <c r="P124">
        <f t="shared" si="46"/>
        <v>72.83962709066796</v>
      </c>
    </row>
    <row r="125" spans="1:16" x14ac:dyDescent="0.25">
      <c r="A125">
        <f>Input!G126</f>
        <v>122</v>
      </c>
      <c r="B125">
        <f t="shared" si="38"/>
        <v>122</v>
      </c>
      <c r="C125" s="4">
        <f>Input!I126</f>
        <v>985.42398985714283</v>
      </c>
      <c r="D125">
        <f t="shared" si="39"/>
        <v>984.66094442857138</v>
      </c>
      <c r="E125">
        <f t="shared" si="40"/>
        <v>10.563407482544514</v>
      </c>
      <c r="F125">
        <f t="shared" si="41"/>
        <v>948866.01148431608</v>
      </c>
      <c r="G125">
        <f t="shared" si="42"/>
        <v>406999.62498487876</v>
      </c>
      <c r="L125">
        <f>Input!J126</f>
        <v>7.6871154285713601</v>
      </c>
      <c r="M125">
        <f t="shared" si="43"/>
        <v>7.4491359999999318</v>
      </c>
      <c r="N125">
        <f t="shared" si="44"/>
        <v>0.91341063516603183</v>
      </c>
      <c r="O125">
        <f t="shared" si="45"/>
        <v>45.883076628202325</v>
      </c>
      <c r="P125">
        <f t="shared" si="46"/>
        <v>72.127467460080538</v>
      </c>
    </row>
    <row r="126" spans="1:16" x14ac:dyDescent="0.25">
      <c r="A126">
        <f>Input!G127</f>
        <v>123</v>
      </c>
      <c r="B126">
        <f t="shared" si="38"/>
        <v>123</v>
      </c>
      <c r="C126" s="4">
        <f>Input!I127</f>
        <v>993.14887985714279</v>
      </c>
      <c r="D126">
        <f t="shared" si="39"/>
        <v>992.38583442857134</v>
      </c>
      <c r="E126">
        <f t="shared" si="40"/>
        <v>11.260893057703933</v>
      </c>
      <c r="F126">
        <f t="shared" si="41"/>
        <v>962606.15057998803</v>
      </c>
      <c r="G126">
        <f t="shared" si="42"/>
        <v>406110.16839085927</v>
      </c>
      <c r="L126">
        <f>Input!J127</f>
        <v>7.7248899999999594</v>
      </c>
      <c r="M126">
        <f t="shared" si="43"/>
        <v>7.4869105714285311</v>
      </c>
      <c r="N126">
        <f t="shared" si="44"/>
        <v>0.95799400707956506</v>
      </c>
      <c r="O126">
        <f t="shared" si="45"/>
        <v>45.790881379002094</v>
      </c>
      <c r="P126">
        <f t="shared" si="46"/>
        <v>71.372180783069325</v>
      </c>
    </row>
    <row r="127" spans="1:16" x14ac:dyDescent="0.25">
      <c r="A127">
        <f>Input!G128</f>
        <v>124</v>
      </c>
      <c r="B127">
        <f t="shared" si="38"/>
        <v>124</v>
      </c>
      <c r="C127" s="4">
        <f>Input!I128</f>
        <v>1000.8246629999998</v>
      </c>
      <c r="D127">
        <f t="shared" si="39"/>
        <v>1000.0616175714283</v>
      </c>
      <c r="E127">
        <f t="shared" si="40"/>
        <v>12.004416777563087</v>
      </c>
      <c r="F127">
        <f t="shared" si="41"/>
        <v>976257.03204060858</v>
      </c>
      <c r="G127">
        <f t="shared" si="42"/>
        <v>405163.07386192901</v>
      </c>
      <c r="L127">
        <f>Input!J128</f>
        <v>7.6757831428569716</v>
      </c>
      <c r="M127">
        <f t="shared" si="43"/>
        <v>7.4378037142855433</v>
      </c>
      <c r="N127">
        <f t="shared" si="44"/>
        <v>1.005518190868437</v>
      </c>
      <c r="O127">
        <f t="shared" si="45"/>
        <v>44.492434529726609</v>
      </c>
      <c r="P127">
        <f t="shared" si="46"/>
        <v>70.571451163428932</v>
      </c>
    </row>
    <row r="128" spans="1:16" x14ac:dyDescent="0.25">
      <c r="A128">
        <f>Input!G129</f>
        <v>125</v>
      </c>
      <c r="B128">
        <f t="shared" si="38"/>
        <v>125</v>
      </c>
      <c r="C128" s="4">
        <f>Input!I129</f>
        <v>1008.7686452857142</v>
      </c>
      <c r="D128">
        <f t="shared" si="39"/>
        <v>1008.0055998571428</v>
      </c>
      <c r="E128">
        <f t="shared" si="40"/>
        <v>12.797015280710088</v>
      </c>
      <c r="F128">
        <f t="shared" si="41"/>
        <v>990440.12681462662</v>
      </c>
      <c r="G128">
        <f t="shared" si="42"/>
        <v>404154.6857972772</v>
      </c>
      <c r="L128">
        <f>Input!J129</f>
        <v>7.9439822857144691</v>
      </c>
      <c r="M128">
        <f t="shared" si="43"/>
        <v>7.7060028571430408</v>
      </c>
      <c r="N128">
        <f t="shared" si="44"/>
        <v>1.0561768937518865</v>
      </c>
      <c r="O128">
        <f t="shared" si="45"/>
        <v>47.441863117548827</v>
      </c>
      <c r="P128">
        <f t="shared" si="46"/>
        <v>69.722882202313443</v>
      </c>
    </row>
    <row r="129" spans="1:16" x14ac:dyDescent="0.25">
      <c r="A129">
        <f>Input!G130</f>
        <v>126</v>
      </c>
      <c r="B129">
        <f t="shared" si="38"/>
        <v>126</v>
      </c>
      <c r="C129" s="4">
        <f>Input!I130</f>
        <v>1017.0450434285714</v>
      </c>
      <c r="D129">
        <f t="shared" si="39"/>
        <v>1016.2819979999999</v>
      </c>
      <c r="E129">
        <f t="shared" si="40"/>
        <v>13.641925206764688</v>
      </c>
      <c r="F129">
        <f t="shared" si="41"/>
        <v>1005287.1155708241</v>
      </c>
      <c r="G129">
        <f t="shared" si="42"/>
        <v>403081.12776710204</v>
      </c>
      <c r="L129">
        <f>Input!J130</f>
        <v>8.2763981428571469</v>
      </c>
      <c r="M129">
        <f t="shared" si="43"/>
        <v>8.0384187142857186</v>
      </c>
      <c r="N129">
        <f t="shared" si="44"/>
        <v>1.1101765446824086</v>
      </c>
      <c r="O129">
        <f t="shared" si="45"/>
        <v>51.3547319941461</v>
      </c>
      <c r="P129">
        <f t="shared" si="46"/>
        <v>68.824001522366146</v>
      </c>
    </row>
    <row r="130" spans="1:16" x14ac:dyDescent="0.25">
      <c r="A130">
        <f>Input!G131</f>
        <v>127</v>
      </c>
      <c r="B130">
        <f t="shared" si="38"/>
        <v>127</v>
      </c>
      <c r="C130" s="4">
        <f>Input!I131</f>
        <v>1025.449874857143</v>
      </c>
      <c r="D130">
        <f t="shared" si="39"/>
        <v>1024.6868294285716</v>
      </c>
      <c r="E130">
        <f t="shared" si="40"/>
        <v>14.542596328979169</v>
      </c>
      <c r="F130">
        <f t="shared" si="41"/>
        <v>1020391.3716643639</v>
      </c>
      <c r="G130">
        <f t="shared" si="42"/>
        <v>401938.29073402355</v>
      </c>
      <c r="L130">
        <f>Input!J131</f>
        <v>8.4048314285715833</v>
      </c>
      <c r="M130">
        <f t="shared" si="43"/>
        <v>8.166852000000155</v>
      </c>
      <c r="N130">
        <f t="shared" si="44"/>
        <v>1.1677371247288466</v>
      </c>
      <c r="O130">
        <f t="shared" si="45"/>
        <v>52.375533962712986</v>
      </c>
      <c r="P130">
        <f t="shared" si="46"/>
        <v>67.872266923724254</v>
      </c>
    </row>
    <row r="131" spans="1:16" x14ac:dyDescent="0.25">
      <c r="A131">
        <f>Input!G132</f>
        <v>128</v>
      </c>
      <c r="B131">
        <f t="shared" si="38"/>
        <v>128</v>
      </c>
      <c r="C131" s="4">
        <f>Input!I132</f>
        <v>1033.809376857143</v>
      </c>
      <c r="D131">
        <f t="shared" si="39"/>
        <v>1033.0463314285716</v>
      </c>
      <c r="E131">
        <f t="shared" si="40"/>
        <v>15.502705543702072</v>
      </c>
      <c r="F131">
        <f t="shared" si="41"/>
        <v>1035395.0305789275</v>
      </c>
      <c r="G131">
        <f t="shared" si="42"/>
        <v>400721.82087809744</v>
      </c>
      <c r="L131">
        <f>Input!J132</f>
        <v>8.3595020000000204</v>
      </c>
      <c r="M131">
        <f t="shared" si="43"/>
        <v>8.1215225714285921</v>
      </c>
      <c r="N131">
        <f t="shared" si="44"/>
        <v>1.2290930509613456</v>
      </c>
      <c r="O131">
        <f t="shared" si="45"/>
        <v>50.842731780530812</v>
      </c>
      <c r="P131">
        <f t="shared" si="46"/>
        <v>66.865074459505436</v>
      </c>
    </row>
    <row r="132" spans="1:16" x14ac:dyDescent="0.25">
      <c r="A132">
        <f>Input!G133</f>
        <v>129</v>
      </c>
      <c r="B132">
        <f t="shared" si="38"/>
        <v>129</v>
      </c>
      <c r="C132" s="4">
        <f>Input!I133</f>
        <v>1042.0933298571429</v>
      </c>
      <c r="D132">
        <f t="shared" si="39"/>
        <v>1041.3302844285715</v>
      </c>
      <c r="E132">
        <f t="shared" si="40"/>
        <v>16.526171771865879</v>
      </c>
      <c r="F132">
        <f t="shared" si="41"/>
        <v>1050223.4693180979</v>
      </c>
      <c r="G132">
        <f t="shared" si="42"/>
        <v>399427.10705100291</v>
      </c>
      <c r="L132">
        <f>Input!J133</f>
        <v>8.2839529999998831</v>
      </c>
      <c r="M132">
        <f t="shared" si="43"/>
        <v>8.0459735714284548</v>
      </c>
      <c r="N132">
        <f t="shared" si="44"/>
        <v>1.294494117189293</v>
      </c>
      <c r="O132">
        <f t="shared" si="45"/>
        <v>48.852535474499859</v>
      </c>
      <c r="P132">
        <f t="shared" si="46"/>
        <v>65.799768761480166</v>
      </c>
    </row>
    <row r="133" spans="1:16" x14ac:dyDescent="0.25">
      <c r="A133">
        <f>Input!G134</f>
        <v>130</v>
      </c>
      <c r="B133">
        <f t="shared" si="38"/>
        <v>130</v>
      </c>
      <c r="C133" s="4">
        <f>Input!I134</f>
        <v>1050.8759065714287</v>
      </c>
      <c r="D133">
        <f t="shared" si="39"/>
        <v>1050.1128611428574</v>
      </c>
      <c r="E133">
        <f t="shared" si="40"/>
        <v>17.617171831109101</v>
      </c>
      <c r="F133">
        <f t="shared" si="41"/>
        <v>1066047.3484473422</v>
      </c>
      <c r="G133">
        <f t="shared" si="42"/>
        <v>398049.26789366291</v>
      </c>
      <c r="L133">
        <f>Input!J134</f>
        <v>8.782576714285824</v>
      </c>
      <c r="M133">
        <f t="shared" si="43"/>
        <v>8.5445972857143957</v>
      </c>
      <c r="N133">
        <f t="shared" si="44"/>
        <v>1.3642064950999775</v>
      </c>
      <c r="O133">
        <f t="shared" si="45"/>
        <v>55.032216708903469</v>
      </c>
      <c r="P133">
        <f t="shared" si="46"/>
        <v>64.673655995769835</v>
      </c>
    </row>
    <row r="134" spans="1:16" x14ac:dyDescent="0.25">
      <c r="A134">
        <f>Input!G135</f>
        <v>131</v>
      </c>
      <c r="B134">
        <f t="shared" si="38"/>
        <v>131</v>
      </c>
      <c r="C134" s="4">
        <f>Input!I135</f>
        <v>1060.0966677142858</v>
      </c>
      <c r="D134">
        <f t="shared" si="39"/>
        <v>1059.3336222857145</v>
      </c>
      <c r="E134">
        <f t="shared" si="40"/>
        <v>18.780157340792464</v>
      </c>
      <c r="F134">
        <f t="shared" si="41"/>
        <v>1082751.5134088832</v>
      </c>
      <c r="G134">
        <f t="shared" si="42"/>
        <v>396583.13866175734</v>
      </c>
      <c r="L134">
        <f>Input!J135</f>
        <v>9.2207611428570999</v>
      </c>
      <c r="M134">
        <f t="shared" si="43"/>
        <v>8.9827817142856716</v>
      </c>
      <c r="N134">
        <f t="shared" si="44"/>
        <v>1.4385137995519208</v>
      </c>
      <c r="O134">
        <f t="shared" si="45"/>
        <v>60.563373712380518</v>
      </c>
      <c r="P134">
        <f t="shared" si="46"/>
        <v>63.484019884408795</v>
      </c>
    </row>
    <row r="135" spans="1:16" x14ac:dyDescent="0.25">
      <c r="A135">
        <f>Input!G136</f>
        <v>132</v>
      </c>
      <c r="B135">
        <f t="shared" si="38"/>
        <v>132</v>
      </c>
      <c r="C135" s="4">
        <f>Input!I136</f>
        <v>1069.6385122857143</v>
      </c>
      <c r="D135">
        <f t="shared" si="39"/>
        <v>1068.875466857143</v>
      </c>
      <c r="E135">
        <f t="shared" si="40"/>
        <v>20.019872726030943</v>
      </c>
      <c r="F135">
        <f t="shared" si="41"/>
        <v>1100098.0573401279</v>
      </c>
      <c r="G135">
        <f t="shared" si="42"/>
        <v>395023.25781552651</v>
      </c>
      <c r="L135">
        <f>Input!J136</f>
        <v>9.5418445714285554</v>
      </c>
      <c r="M135">
        <f t="shared" si="43"/>
        <v>9.3038651428571271</v>
      </c>
      <c r="N135">
        <f t="shared" si="44"/>
        <v>1.5177182219929393</v>
      </c>
      <c r="O135">
        <f t="shared" si="45"/>
        <v>64.386603671706936</v>
      </c>
      <c r="P135">
        <f t="shared" si="46"/>
        <v>62.228141292383718</v>
      </c>
    </row>
    <row r="136" spans="1:16" x14ac:dyDescent="0.25">
      <c r="A136">
        <f>Input!G137</f>
        <v>133</v>
      </c>
      <c r="B136">
        <f t="shared" si="38"/>
        <v>133</v>
      </c>
      <c r="C136" s="4">
        <f>Input!I137</f>
        <v>1079.5769892857143</v>
      </c>
      <c r="D136">
        <f t="shared" si="39"/>
        <v>1078.8139438571429</v>
      </c>
      <c r="E136">
        <f t="shared" si="40"/>
        <v>21.341374390944601</v>
      </c>
      <c r="F136">
        <f t="shared" si="41"/>
        <v>1118248.2351734438</v>
      </c>
      <c r="G136">
        <f t="shared" si="42"/>
        <v>393363.85344420112</v>
      </c>
      <c r="L136">
        <f>Input!J137</f>
        <v>9.9384769999999207</v>
      </c>
      <c r="M136">
        <f t="shared" si="43"/>
        <v>9.7004975714284924</v>
      </c>
      <c r="N136">
        <f t="shared" si="44"/>
        <v>1.6021417361989927</v>
      </c>
      <c r="O136">
        <f t="shared" si="45"/>
        <v>69.494485630490885</v>
      </c>
      <c r="P136">
        <f t="shared" si="46"/>
        <v>60.903321952366788</v>
      </c>
    </row>
    <row r="137" spans="1:16" x14ac:dyDescent="0.25">
      <c r="A137">
        <f>Input!G138</f>
        <v>134</v>
      </c>
      <c r="B137">
        <f t="shared" si="38"/>
        <v>134</v>
      </c>
      <c r="C137" s="4">
        <f>Input!I138</f>
        <v>1090.440942142857</v>
      </c>
      <c r="D137">
        <f t="shared" si="39"/>
        <v>1089.6778967142857</v>
      </c>
      <c r="E137">
        <f t="shared" si="40"/>
        <v>22.750051135645673</v>
      </c>
      <c r="F137">
        <f t="shared" si="41"/>
        <v>1138335.0276710782</v>
      </c>
      <c r="G137">
        <f t="shared" si="42"/>
        <v>391598.82961161976</v>
      </c>
      <c r="L137">
        <f>Input!J138</f>
        <v>10.863952857142749</v>
      </c>
      <c r="M137">
        <f t="shared" si="43"/>
        <v>10.625973428571321</v>
      </c>
      <c r="N137">
        <f t="shared" si="44"/>
        <v>1.6921273807660717</v>
      </c>
      <c r="O137">
        <f t="shared" si="45"/>
        <v>84.122382569112261</v>
      </c>
      <c r="P137">
        <f t="shared" si="46"/>
        <v>59.506912981958692</v>
      </c>
    </row>
    <row r="138" spans="1:16" x14ac:dyDescent="0.25">
      <c r="A138">
        <f>Input!G139</f>
        <v>135</v>
      </c>
      <c r="B138">
        <f t="shared" si="38"/>
        <v>135</v>
      </c>
      <c r="C138" s="4">
        <f>Input!I139</f>
        <v>1101.6259785714285</v>
      </c>
      <c r="D138">
        <f t="shared" si="39"/>
        <v>1100.8629331428572</v>
      </c>
      <c r="E138">
        <f t="shared" si="40"/>
        <v>24.251645896032471</v>
      </c>
      <c r="F138">
        <f t="shared" si="41"/>
        <v>1159091.8638272651</v>
      </c>
      <c r="G138">
        <f t="shared" si="42"/>
        <v>389721.7527284433</v>
      </c>
      <c r="L138">
        <f>Input!J139</f>
        <v>11.185036428571493</v>
      </c>
      <c r="M138">
        <f t="shared" si="43"/>
        <v>10.947057000000065</v>
      </c>
      <c r="N138">
        <f t="shared" si="44"/>
        <v>1.7880406230334676</v>
      </c>
      <c r="O138">
        <f t="shared" si="45"/>
        <v>88.30353016929925</v>
      </c>
      <c r="P138">
        <f t="shared" si="46"/>
        <v>58.036348942192426</v>
      </c>
    </row>
    <row r="139" spans="1:16" x14ac:dyDescent="0.25">
      <c r="A139">
        <f>Input!G140</f>
        <v>136</v>
      </c>
      <c r="B139">
        <f t="shared" si="38"/>
        <v>136</v>
      </c>
      <c r="C139" s="4">
        <f>Input!I140</f>
        <v>1113.0301071428571</v>
      </c>
      <c r="D139">
        <f t="shared" si="39"/>
        <v>1112.2670617142858</v>
      </c>
      <c r="E139">
        <f t="shared" si="40"/>
        <v>25.852278890267808</v>
      </c>
      <c r="F139">
        <f t="shared" si="41"/>
        <v>1180297.0803385582</v>
      </c>
      <c r="G139">
        <f t="shared" si="42"/>
        <v>387725.83807822212</v>
      </c>
      <c r="L139">
        <f>Input!J140</f>
        <v>11.4041285714286</v>
      </c>
      <c r="M139">
        <f t="shared" si="43"/>
        <v>11.166149142857172</v>
      </c>
      <c r="N139">
        <f t="shared" si="44"/>
        <v>1.8902708093730618</v>
      </c>
      <c r="O139">
        <f t="shared" si="45"/>
        <v>90.513489516624418</v>
      </c>
      <c r="P139">
        <f t="shared" si="46"/>
        <v>56.489188292810994</v>
      </c>
    </row>
    <row r="140" spans="1:16" x14ac:dyDescent="0.25">
      <c r="A140">
        <f>Input!G141</f>
        <v>137</v>
      </c>
      <c r="B140">
        <f t="shared" si="38"/>
        <v>137</v>
      </c>
      <c r="C140" s="4">
        <f>Input!I141</f>
        <v>1124.8233132857142</v>
      </c>
      <c r="D140">
        <f t="shared" si="39"/>
        <v>1124.0602678571429</v>
      </c>
      <c r="E140">
        <f t="shared" si="40"/>
        <v>27.55847226088488</v>
      </c>
      <c r="F140">
        <f t="shared" si="41"/>
        <v>1202316.1877458179</v>
      </c>
      <c r="G140">
        <f t="shared" si="42"/>
        <v>385603.93664985272</v>
      </c>
      <c r="L140">
        <f>Input!J141</f>
        <v>11.793206142857116</v>
      </c>
      <c r="M140">
        <f t="shared" si="43"/>
        <v>11.555226714285688</v>
      </c>
      <c r="N140">
        <f t="shared" si="44"/>
        <v>1.9992327070452063</v>
      </c>
      <c r="O140">
        <f t="shared" si="45"/>
        <v>95.921915661389363</v>
      </c>
      <c r="P140">
        <f t="shared" si="46"/>
        <v>54.86316122111932</v>
      </c>
    </row>
    <row r="141" spans="1:16" x14ac:dyDescent="0.25">
      <c r="A141">
        <f>Input!G142</f>
        <v>138</v>
      </c>
      <c r="B141">
        <f t="shared" si="38"/>
        <v>138</v>
      </c>
      <c r="C141" s="4">
        <f>Input!I142</f>
        <v>1137.1151432857143</v>
      </c>
      <c r="D141">
        <f t="shared" si="39"/>
        <v>1136.352097857143</v>
      </c>
      <c r="E141">
        <f t="shared" si="40"/>
        <v>29.377176306802767</v>
      </c>
      <c r="F141">
        <f t="shared" si="41"/>
        <v>1225393.476941382</v>
      </c>
      <c r="G141">
        <f t="shared" si="42"/>
        <v>383348.52245815773</v>
      </c>
      <c r="L141">
        <f>Input!J142</f>
        <v>12.291830000000118</v>
      </c>
      <c r="M141">
        <f t="shared" si="43"/>
        <v>12.05385057142869</v>
      </c>
      <c r="N141">
        <f t="shared" si="44"/>
        <v>2.1153681430974309</v>
      </c>
      <c r="O141">
        <f t="shared" si="45"/>
        <v>103.56037592499528</v>
      </c>
      <c r="P141">
        <f t="shared" si="46"/>
        <v>53.1562259589221</v>
      </c>
    </row>
    <row r="142" spans="1:16" x14ac:dyDescent="0.25">
      <c r="A142">
        <f>Input!G143</f>
        <v>139</v>
      </c>
      <c r="B142">
        <f t="shared" si="38"/>
        <v>139</v>
      </c>
      <c r="C142" s="4">
        <f>Input!I143</f>
        <v>1150.1511312857142</v>
      </c>
      <c r="D142">
        <f t="shared" si="39"/>
        <v>1149.3880858571429</v>
      </c>
      <c r="E142">
        <f t="shared" si="40"/>
        <v>31.315797405149929</v>
      </c>
      <c r="F142">
        <f t="shared" si="41"/>
        <v>1250085.6422042768</v>
      </c>
      <c r="G142">
        <f t="shared" si="42"/>
        <v>380951.68056799343</v>
      </c>
      <c r="L142">
        <f>Input!J143</f>
        <v>13.035987999999861</v>
      </c>
      <c r="M142">
        <f t="shared" si="43"/>
        <v>12.798008571428433</v>
      </c>
      <c r="N142">
        <f t="shared" si="44"/>
        <v>2.2391477460667826</v>
      </c>
      <c r="O142">
        <f t="shared" si="45"/>
        <v>116.57175946894971</v>
      </c>
      <c r="P142">
        <f t="shared" si="46"/>
        <v>51.366634858347538</v>
      </c>
    </row>
    <row r="143" spans="1:16" x14ac:dyDescent="0.25">
      <c r="A143">
        <f>Input!G144</f>
        <v>140</v>
      </c>
      <c r="B143">
        <f t="shared" si="38"/>
        <v>140</v>
      </c>
      <c r="C143" s="4">
        <f>Input!I144</f>
        <v>1163.9388322857142</v>
      </c>
      <c r="D143">
        <f t="shared" si="39"/>
        <v>1163.1757868571428</v>
      </c>
      <c r="E143">
        <f t="shared" si="40"/>
        <v>33.382227728702297</v>
      </c>
      <c r="F143">
        <f t="shared" si="41"/>
        <v>1276433.4862481093</v>
      </c>
      <c r="G143">
        <f t="shared" si="42"/>
        <v>378405.09607606434</v>
      </c>
      <c r="L143">
        <f>Input!J144</f>
        <v>13.78770099999997</v>
      </c>
      <c r="M143">
        <f t="shared" si="43"/>
        <v>13.549721571428542</v>
      </c>
      <c r="N143">
        <f t="shared" si="44"/>
        <v>2.371072796539873</v>
      </c>
      <c r="O143">
        <f t="shared" si="45"/>
        <v>130.3393995360405</v>
      </c>
      <c r="P143">
        <f t="shared" si="46"/>
        <v>49.493011674627205</v>
      </c>
    </row>
    <row r="144" spans="1:16" x14ac:dyDescent="0.25">
      <c r="A144">
        <f>Input!G145</f>
        <v>141</v>
      </c>
      <c r="B144">
        <f t="shared" si="38"/>
        <v>141</v>
      </c>
      <c r="C144" s="4">
        <f>Input!I145</f>
        <v>1178.0060648571427</v>
      </c>
      <c r="D144">
        <f t="shared" si="39"/>
        <v>1177.2430194285714</v>
      </c>
      <c r="E144">
        <f t="shared" si="40"/>
        <v>35.584876870945038</v>
      </c>
      <c r="F144">
        <f t="shared" si="41"/>
        <v>1303383.3144681298</v>
      </c>
      <c r="G144">
        <f t="shared" si="42"/>
        <v>375700.04434921657</v>
      </c>
      <c r="L144">
        <f>Input!J145</f>
        <v>14.067232571428576</v>
      </c>
      <c r="M144">
        <f t="shared" si="43"/>
        <v>13.829253142857148</v>
      </c>
      <c r="N144">
        <f t="shared" si="44"/>
        <v>2.5116771929255028</v>
      </c>
      <c r="O144">
        <f t="shared" si="45"/>
        <v>133.5308601056513</v>
      </c>
      <c r="P144">
        <f t="shared" si="46"/>
        <v>47.534441704874482</v>
      </c>
    </row>
    <row r="145" spans="1:16" x14ac:dyDescent="0.25">
      <c r="A145">
        <f>Input!G146</f>
        <v>142</v>
      </c>
      <c r="B145">
        <f t="shared" si="38"/>
        <v>142</v>
      </c>
      <c r="C145" s="4">
        <f>Input!I146</f>
        <v>1192.4699298571427</v>
      </c>
      <c r="D145">
        <f t="shared" si="39"/>
        <v>1191.7068844285714</v>
      </c>
      <c r="E145">
        <f t="shared" si="40"/>
        <v>37.932705497276778</v>
      </c>
      <c r="F145">
        <f t="shared" si="41"/>
        <v>1331194.8559685827</v>
      </c>
      <c r="G145">
        <f t="shared" si="42"/>
        <v>372827.3828691974</v>
      </c>
      <c r="L145">
        <f>Input!J146</f>
        <v>14.463864999999942</v>
      </c>
      <c r="M145">
        <f t="shared" si="43"/>
        <v>14.225885571428513</v>
      </c>
      <c r="N145">
        <f t="shared" si="44"/>
        <v>2.6615295391023359</v>
      </c>
      <c r="O145">
        <f t="shared" si="45"/>
        <v>139.29512233156109</v>
      </c>
      <c r="P145">
        <f t="shared" si="46"/>
        <v>45.490576659618668</v>
      </c>
    </row>
    <row r="146" spans="1:16" x14ac:dyDescent="0.25">
      <c r="A146">
        <f>Input!G147</f>
        <v>143</v>
      </c>
      <c r="B146">
        <f t="shared" si="38"/>
        <v>143</v>
      </c>
      <c r="C146" s="4">
        <f>Input!I147</f>
        <v>1207.8328284285712</v>
      </c>
      <c r="D146">
        <f t="shared" si="39"/>
        <v>1207.0697829999999</v>
      </c>
      <c r="E146">
        <f t="shared" si="40"/>
        <v>40.435261147691662</v>
      </c>
      <c r="F146">
        <f t="shared" si="41"/>
        <v>1361036.1075775642</v>
      </c>
      <c r="G146">
        <f t="shared" si="42"/>
        <v>369777.54509262694</v>
      </c>
      <c r="L146">
        <f>Input!J147</f>
        <v>15.362898571428559</v>
      </c>
      <c r="M146">
        <f t="shared" si="43"/>
        <v>15.124919142857131</v>
      </c>
      <c r="N146">
        <f t="shared" si="44"/>
        <v>2.821235360916944</v>
      </c>
      <c r="O146">
        <f t="shared" si="45"/>
        <v>157.2933160859005</v>
      </c>
      <c r="P146">
        <f t="shared" si="46"/>
        <v>43.361756401730304</v>
      </c>
    </row>
    <row r="147" spans="1:16" x14ac:dyDescent="0.25">
      <c r="A147">
        <f>Input!G148</f>
        <v>144</v>
      </c>
      <c r="B147">
        <f t="shared" si="38"/>
        <v>144</v>
      </c>
      <c r="C147" s="4">
        <f>Input!I148</f>
        <v>1223.8681137142855</v>
      </c>
      <c r="D147">
        <f t="shared" si="39"/>
        <v>1223.1050682857142</v>
      </c>
      <c r="E147">
        <f t="shared" si="40"/>
        <v>43.102716323410398</v>
      </c>
      <c r="F147">
        <f t="shared" si="41"/>
        <v>1392405.5506365683</v>
      </c>
      <c r="G147">
        <f t="shared" si="42"/>
        <v>366540.53680226667</v>
      </c>
      <c r="L147">
        <f>Input!J148</f>
        <v>16.035285285714281</v>
      </c>
      <c r="M147">
        <f t="shared" si="43"/>
        <v>15.797305857142852</v>
      </c>
      <c r="N147">
        <f t="shared" si="44"/>
        <v>2.9914394588243205</v>
      </c>
      <c r="O147">
        <f t="shared" si="45"/>
        <v>170.14191395567462</v>
      </c>
      <c r="P147">
        <f t="shared" si="46"/>
        <v>41.149149979240882</v>
      </c>
    </row>
    <row r="148" spans="1:16" x14ac:dyDescent="0.25">
      <c r="A148">
        <f>Input!G149</f>
        <v>145</v>
      </c>
      <c r="B148">
        <f t="shared" si="38"/>
        <v>145</v>
      </c>
      <c r="C148" s="4">
        <f>Input!I149</f>
        <v>1240.3869127142857</v>
      </c>
      <c r="D148">
        <f t="shared" si="39"/>
        <v>1239.6238672857144</v>
      </c>
      <c r="E148">
        <f t="shared" si="40"/>
        <v>45.945908997380158</v>
      </c>
      <c r="F148">
        <f t="shared" si="41"/>
        <v>1424867.0681034059</v>
      </c>
      <c r="G148">
        <f t="shared" si="42"/>
        <v>363105.93550275365</v>
      </c>
      <c r="L148">
        <f>Input!J149</f>
        <v>16.518799000000172</v>
      </c>
      <c r="M148">
        <f t="shared" si="43"/>
        <v>16.280819571428744</v>
      </c>
      <c r="N148">
        <f t="shared" si="44"/>
        <v>3.172828404281316</v>
      </c>
      <c r="O148">
        <f t="shared" si="45"/>
        <v>178.11493114179234</v>
      </c>
      <c r="P148">
        <f t="shared" si="46"/>
        <v>38.854918708708603</v>
      </c>
    </row>
    <row r="149" spans="1:16" x14ac:dyDescent="0.25">
      <c r="A149">
        <f>Input!G150</f>
        <v>146</v>
      </c>
      <c r="B149">
        <f t="shared" si="38"/>
        <v>146</v>
      </c>
      <c r="C149" s="4">
        <f>Input!I150</f>
        <v>1257.3250089999999</v>
      </c>
      <c r="D149">
        <f t="shared" si="39"/>
        <v>1256.5619635714286</v>
      </c>
      <c r="E149">
        <f t="shared" si="40"/>
        <v>48.976385696335399</v>
      </c>
      <c r="F149">
        <f t="shared" si="41"/>
        <v>1458262.9278919226</v>
      </c>
      <c r="G149">
        <f t="shared" si="42"/>
        <v>359462.89350213879</v>
      </c>
      <c r="L149">
        <f>Input!J150</f>
        <v>16.938096285714209</v>
      </c>
      <c r="M149">
        <f t="shared" si="43"/>
        <v>16.700116857142781</v>
      </c>
      <c r="N149">
        <f t="shared" si="44"/>
        <v>3.3661331878214993</v>
      </c>
      <c r="O149">
        <f t="shared" si="45"/>
        <v>184.19818233056148</v>
      </c>
      <c r="P149">
        <f t="shared" si="46"/>
        <v>36.482404438996888</v>
      </c>
    </row>
    <row r="150" spans="1:16" x14ac:dyDescent="0.25">
      <c r="A150">
        <f>Input!G151</f>
        <v>147</v>
      </c>
      <c r="B150">
        <f t="shared" si="38"/>
        <v>147</v>
      </c>
      <c r="C150" s="4">
        <f>Input!I151</f>
        <v>1274.8372779999997</v>
      </c>
      <c r="D150">
        <f t="shared" si="39"/>
        <v>1274.0742325714284</v>
      </c>
      <c r="E150">
        <f t="shared" si="40"/>
        <v>52.206447310195124</v>
      </c>
      <c r="F150">
        <f t="shared" si="41"/>
        <v>1492960.8846591916</v>
      </c>
      <c r="G150">
        <f t="shared" si="42"/>
        <v>355600.1454213048</v>
      </c>
      <c r="L150">
        <f>Input!J151</f>
        <v>17.512268999999833</v>
      </c>
      <c r="M150">
        <f t="shared" si="43"/>
        <v>17.274289571428405</v>
      </c>
      <c r="N150">
        <f t="shared" si="44"/>
        <v>3.5721320270543089</v>
      </c>
      <c r="O150">
        <f t="shared" si="45"/>
        <v>194.32741882448281</v>
      </c>
      <c r="P150">
        <f t="shared" si="46"/>
        <v>34.036346546971188</v>
      </c>
    </row>
    <row r="151" spans="1:16" x14ac:dyDescent="0.25">
      <c r="A151">
        <f>Input!G152</f>
        <v>148</v>
      </c>
      <c r="B151">
        <f t="shared" si="38"/>
        <v>148</v>
      </c>
      <c r="C151" s="4">
        <f>Input!I152</f>
        <v>1293.0483757142858</v>
      </c>
      <c r="D151">
        <f t="shared" si="39"/>
        <v>1292.2853302857145</v>
      </c>
      <c r="E151">
        <f t="shared" si="40"/>
        <v>55.649197792972345</v>
      </c>
      <c r="F151">
        <f t="shared" si="41"/>
        <v>1529268.9241866071</v>
      </c>
      <c r="G151">
        <f t="shared" si="42"/>
        <v>351506.02098834584</v>
      </c>
      <c r="L151">
        <f>Input!J152</f>
        <v>18.211097714286097</v>
      </c>
      <c r="M151">
        <f t="shared" si="43"/>
        <v>17.973118285714669</v>
      </c>
      <c r="N151">
        <f t="shared" si="44"/>
        <v>3.7916533431391288</v>
      </c>
      <c r="O151">
        <f t="shared" si="45"/>
        <v>207.92037597260202</v>
      </c>
      <c r="P151">
        <f t="shared" si="46"/>
        <v>31.523131692639492</v>
      </c>
    </row>
    <row r="152" spans="1:16" x14ac:dyDescent="0.25">
      <c r="A152">
        <f>Input!G153</f>
        <v>149</v>
      </c>
      <c r="B152">
        <f t="shared" si="38"/>
        <v>149</v>
      </c>
      <c r="C152" s="4">
        <f>Input!I153</f>
        <v>1311.5465597142859</v>
      </c>
      <c r="D152">
        <f t="shared" si="39"/>
        <v>1310.7835142857145</v>
      </c>
      <c r="E152">
        <f t="shared" si="40"/>
        <v>59.318595928068838</v>
      </c>
      <c r="F152">
        <f t="shared" si="41"/>
        <v>1566164.4418799088</v>
      </c>
      <c r="G152">
        <f t="shared" si="42"/>
        <v>347168.46410616691</v>
      </c>
      <c r="L152">
        <f>Input!J153</f>
        <v>18.498184000000037</v>
      </c>
      <c r="M152">
        <f t="shared" si="43"/>
        <v>18.260204571428609</v>
      </c>
      <c r="N152">
        <f t="shared" si="44"/>
        <v>4.0255789145816827</v>
      </c>
      <c r="O152">
        <f t="shared" si="45"/>
        <v>209.45629795847722</v>
      </c>
      <c r="P152">
        <f t="shared" si="46"/>
        <v>28.951080898306834</v>
      </c>
    </row>
    <row r="153" spans="1:16" x14ac:dyDescent="0.25">
      <c r="A153">
        <f>Input!G154</f>
        <v>150</v>
      </c>
      <c r="B153">
        <f t="shared" si="38"/>
        <v>150</v>
      </c>
      <c r="C153" s="4">
        <f>Input!I154</f>
        <v>1330.2109517142858</v>
      </c>
      <c r="D153">
        <f t="shared" si="39"/>
        <v>1329.4479062857145</v>
      </c>
      <c r="E153">
        <f t="shared" si="40"/>
        <v>63.229510339820543</v>
      </c>
      <c r="F153">
        <f t="shared" si="41"/>
        <v>1603309.0262317925</v>
      </c>
      <c r="G153">
        <f t="shared" si="42"/>
        <v>342575.0593310633</v>
      </c>
      <c r="L153">
        <f>Input!J154</f>
        <v>18.664391999999907</v>
      </c>
      <c r="M153">
        <f t="shared" si="43"/>
        <v>18.426412571428479</v>
      </c>
      <c r="N153">
        <f t="shared" si="44"/>
        <v>4.2748472174815042</v>
      </c>
      <c r="O153">
        <f t="shared" si="45"/>
        <v>207.05899904810258</v>
      </c>
      <c r="P153">
        <f t="shared" si="46"/>
        <v>26.330779121753835</v>
      </c>
    </row>
    <row r="154" spans="1:16" x14ac:dyDescent="0.25">
      <c r="A154">
        <f>Input!G155</f>
        <v>151</v>
      </c>
      <c r="B154">
        <f t="shared" si="38"/>
        <v>151</v>
      </c>
      <c r="C154" s="4">
        <f>Input!I155</f>
        <v>1348.3880522857144</v>
      </c>
      <c r="D154">
        <f t="shared" si="39"/>
        <v>1347.625006857143</v>
      </c>
      <c r="E154">
        <f t="shared" si="40"/>
        <v>67.39777794241715</v>
      </c>
      <c r="F154">
        <f t="shared" si="41"/>
        <v>1638981.7576546778</v>
      </c>
      <c r="G154">
        <f t="shared" si="42"/>
        <v>337713.06707027939</v>
      </c>
      <c r="L154">
        <f>Input!J155</f>
        <v>18.177100571428582</v>
      </c>
      <c r="M154">
        <f t="shared" si="43"/>
        <v>17.939121142857154</v>
      </c>
      <c r="N154">
        <f t="shared" si="44"/>
        <v>4.5404569616193111</v>
      </c>
      <c r="O154">
        <f t="shared" si="45"/>
        <v>185.95804894095201</v>
      </c>
      <c r="P154">
        <f t="shared" si="46"/>
        <v>23.67545317546595</v>
      </c>
    </row>
    <row r="155" spans="1:16" x14ac:dyDescent="0.25">
      <c r="A155">
        <f>Input!G156</f>
        <v>152</v>
      </c>
      <c r="B155">
        <f t="shared" si="38"/>
        <v>152</v>
      </c>
      <c r="C155" s="4">
        <f>Input!I156</f>
        <v>1366.8484618571431</v>
      </c>
      <c r="D155">
        <f t="shared" si="39"/>
        <v>1366.0854164285718</v>
      </c>
      <c r="E155">
        <f t="shared" si="40"/>
        <v>71.840266026829852</v>
      </c>
      <c r="F155">
        <f t="shared" si="41"/>
        <v>1675070.5093384276</v>
      </c>
      <c r="G155">
        <f t="shared" si="42"/>
        <v>332569.46900025103</v>
      </c>
      <c r="L155">
        <f>Input!J156</f>
        <v>18.460409571428727</v>
      </c>
      <c r="M155">
        <f t="shared" si="43"/>
        <v>18.222430142857299</v>
      </c>
      <c r="N155">
        <f t="shared" si="44"/>
        <v>4.8234708320059108</v>
      </c>
      <c r="O155">
        <f t="shared" si="45"/>
        <v>185.96609818277076</v>
      </c>
      <c r="P155">
        <f t="shared" si="46"/>
        <v>21.001404611576696</v>
      </c>
    </row>
    <row r="156" spans="1:16" x14ac:dyDescent="0.25">
      <c r="A156">
        <f>Input!G157</f>
        <v>153</v>
      </c>
      <c r="B156">
        <f t="shared" si="38"/>
        <v>153</v>
      </c>
      <c r="C156" s="4">
        <f>Input!I157</f>
        <v>1385.6299548571426</v>
      </c>
      <c r="D156">
        <f t="shared" si="39"/>
        <v>1384.8669094285713</v>
      </c>
      <c r="E156">
        <f t="shared" si="40"/>
        <v>76.574938196102181</v>
      </c>
      <c r="F156">
        <f t="shared" si="41"/>
        <v>1711627.8819913394</v>
      </c>
      <c r="G156">
        <f t="shared" si="42"/>
        <v>327131.0254274719</v>
      </c>
      <c r="L156">
        <f>Input!J157</f>
        <v>18.7814929999995</v>
      </c>
      <c r="M156">
        <f t="shared" si="43"/>
        <v>18.543513571428072</v>
      </c>
      <c r="N156">
        <f t="shared" si="44"/>
        <v>5.1250194457116685</v>
      </c>
      <c r="O156">
        <f t="shared" si="45"/>
        <v>186.49926993896293</v>
      </c>
      <c r="P156">
        <f t="shared" si="46"/>
        <v>18.328505055438612</v>
      </c>
    </row>
    <row r="157" spans="1:16" x14ac:dyDescent="0.25">
      <c r="A157">
        <f>Input!G158</f>
        <v>154</v>
      </c>
      <c r="B157">
        <f t="shared" si="38"/>
        <v>154</v>
      </c>
      <c r="C157" s="4">
        <f>Input!I158</f>
        <v>1404.4983292857141</v>
      </c>
      <c r="D157">
        <f t="shared" si="39"/>
        <v>1403.7352838571428</v>
      </c>
      <c r="E157">
        <f t="shared" si="40"/>
        <v>81.620924369261814</v>
      </c>
      <c r="F157">
        <f t="shared" si="41"/>
        <v>1747986.3795640501</v>
      </c>
      <c r="G157">
        <f t="shared" si="42"/>
        <v>321384.34656411211</v>
      </c>
      <c r="L157">
        <f>Input!J158</f>
        <v>18.868374428571542</v>
      </c>
      <c r="M157">
        <f t="shared" si="43"/>
        <v>18.630395000000114</v>
      </c>
      <c r="N157">
        <f t="shared" si="44"/>
        <v>5.4463055339496522</v>
      </c>
      <c r="O157">
        <f t="shared" si="45"/>
        <v>180.1519334119765</v>
      </c>
      <c r="P157">
        <f t="shared" si="46"/>
        <v>15.680762440588468</v>
      </c>
    </row>
    <row r="158" spans="1:16" x14ac:dyDescent="0.25">
      <c r="A158">
        <f>Input!G159</f>
        <v>155</v>
      </c>
      <c r="B158">
        <f t="shared" si="38"/>
        <v>155</v>
      </c>
      <c r="C158" s="4">
        <f>Input!I159</f>
        <v>1423.0947270000001</v>
      </c>
      <c r="D158">
        <f t="shared" si="39"/>
        <v>1422.3316815714288</v>
      </c>
      <c r="E158">
        <f t="shared" si="40"/>
        <v>86.998595084135914</v>
      </c>
      <c r="F158">
        <f t="shared" si="41"/>
        <v>1783114.4518676798</v>
      </c>
      <c r="G158">
        <f t="shared" si="42"/>
        <v>315315.97997453832</v>
      </c>
      <c r="L158">
        <f>Input!J159</f>
        <v>18.596397714286013</v>
      </c>
      <c r="M158">
        <f t="shared" si="43"/>
        <v>18.358418285714585</v>
      </c>
      <c r="N158">
        <f t="shared" si="44"/>
        <v>5.7886083594854076</v>
      </c>
      <c r="O158">
        <f t="shared" si="45"/>
        <v>164.03946815694368</v>
      </c>
      <c r="P158">
        <f t="shared" si="46"/>
        <v>13.08696768640732</v>
      </c>
    </row>
    <row r="159" spans="1:16" x14ac:dyDescent="0.25">
      <c r="A159">
        <f>Input!G160</f>
        <v>156</v>
      </c>
      <c r="B159">
        <f t="shared" si="38"/>
        <v>156</v>
      </c>
      <c r="C159" s="4">
        <f>Input!I160</f>
        <v>1441.577801285714</v>
      </c>
      <c r="D159">
        <f t="shared" si="39"/>
        <v>1440.8147558571427</v>
      </c>
      <c r="E159">
        <f t="shared" si="40"/>
        <v>92.7296403394528</v>
      </c>
      <c r="F159">
        <f t="shared" si="41"/>
        <v>1817333.4786803434</v>
      </c>
      <c r="G159">
        <f t="shared" si="42"/>
        <v>308912.51677102107</v>
      </c>
      <c r="L159">
        <f>Input!J160</f>
        <v>18.483074285713883</v>
      </c>
      <c r="M159">
        <f t="shared" si="43"/>
        <v>18.245094857142455</v>
      </c>
      <c r="N159">
        <f t="shared" si="44"/>
        <v>6.1532883794814444</v>
      </c>
      <c r="O159">
        <f t="shared" si="45"/>
        <v>152.02362049352806</v>
      </c>
      <c r="P159">
        <f t="shared" si="46"/>
        <v>10.581432580186965</v>
      </c>
    </row>
    <row r="160" spans="1:16" x14ac:dyDescent="0.25">
      <c r="A160">
        <f>Input!G161</f>
        <v>157</v>
      </c>
      <c r="B160">
        <f t="shared" si="38"/>
        <v>157</v>
      </c>
      <c r="C160" s="4">
        <f>Input!I161</f>
        <v>1459.9702167142857</v>
      </c>
      <c r="D160">
        <f t="shared" si="39"/>
        <v>1459.2071712857144</v>
      </c>
      <c r="E160">
        <f t="shared" si="40"/>
        <v>98.837153226701929</v>
      </c>
      <c r="F160">
        <f t="shared" si="41"/>
        <v>1850606.5860338777</v>
      </c>
      <c r="G160">
        <f t="shared" si="42"/>
        <v>302160.719502047</v>
      </c>
      <c r="L160">
        <f>Input!J161</f>
        <v>18.392415428571667</v>
      </c>
      <c r="M160">
        <f t="shared" si="43"/>
        <v>18.154436000000238</v>
      </c>
      <c r="N160">
        <f t="shared" si="44"/>
        <v>6.5417921638405607</v>
      </c>
      <c r="O160">
        <f t="shared" si="45"/>
        <v>140.43727176258611</v>
      </c>
      <c r="P160">
        <f t="shared" si="46"/>
        <v>8.20483099200829</v>
      </c>
    </row>
    <row r="161" spans="1:16" x14ac:dyDescent="0.25">
      <c r="A161">
        <f>Input!G162</f>
        <v>158</v>
      </c>
      <c r="B161">
        <f t="shared" si="38"/>
        <v>158</v>
      </c>
      <c r="C161" s="4">
        <f>Input!I162</f>
        <v>1478.536394857143</v>
      </c>
      <c r="D161">
        <f t="shared" si="39"/>
        <v>1477.7733494285717</v>
      </c>
      <c r="E161">
        <f t="shared" si="40"/>
        <v>105.34571861223269</v>
      </c>
      <c r="F161">
        <f t="shared" si="41"/>
        <v>1883557.6018281491</v>
      </c>
      <c r="G161">
        <f t="shared" si="42"/>
        <v>295047.6750901292</v>
      </c>
      <c r="L161">
        <f>Input!J162</f>
        <v>18.566178142857325</v>
      </c>
      <c r="M161">
        <f t="shared" si="43"/>
        <v>18.328198714285897</v>
      </c>
      <c r="N161">
        <f t="shared" si="44"/>
        <v>6.9556575789750701</v>
      </c>
      <c r="O161">
        <f t="shared" si="45"/>
        <v>134.80418776433268</v>
      </c>
      <c r="P161">
        <f t="shared" si="46"/>
        <v>6.0051570794285185</v>
      </c>
    </row>
    <row r="162" spans="1:16" x14ac:dyDescent="0.25">
      <c r="A162">
        <f>Input!G163</f>
        <v>159</v>
      </c>
      <c r="B162">
        <f t="shared" si="38"/>
        <v>159</v>
      </c>
      <c r="C162" s="4">
        <f>Input!I163</f>
        <v>1497.1781221428571</v>
      </c>
      <c r="D162">
        <f t="shared" si="39"/>
        <v>1496.4150767142858</v>
      </c>
      <c r="E162">
        <f t="shared" si="40"/>
        <v>112.28150713988012</v>
      </c>
      <c r="F162">
        <f t="shared" si="41"/>
        <v>1915825.7384227859</v>
      </c>
      <c r="G162">
        <f t="shared" si="42"/>
        <v>287560.97664390004</v>
      </c>
      <c r="L162">
        <f>Input!J163</f>
        <v>18.641727285714069</v>
      </c>
      <c r="M162">
        <f t="shared" si="43"/>
        <v>18.40374785714264</v>
      </c>
      <c r="N162">
        <f t="shared" si="44"/>
        <v>7.3965192466804854</v>
      </c>
      <c r="O162">
        <f t="shared" si="45"/>
        <v>126.45470384114553</v>
      </c>
      <c r="P162">
        <f t="shared" si="46"/>
        <v>4.0388158463514658</v>
      </c>
    </row>
    <row r="163" spans="1:16" x14ac:dyDescent="0.25">
      <c r="A163">
        <f>Input!G164</f>
        <v>160</v>
      </c>
      <c r="B163">
        <f t="shared" si="38"/>
        <v>160</v>
      </c>
      <c r="C163" s="4">
        <f>Input!I164</f>
        <v>1515.6536414285715</v>
      </c>
      <c r="D163">
        <f t="shared" si="39"/>
        <v>1514.8905960000002</v>
      </c>
      <c r="E163">
        <f t="shared" si="40"/>
        <v>119.67237483391304</v>
      </c>
      <c r="F163">
        <f t="shared" si="41"/>
        <v>1946633.8846738606</v>
      </c>
      <c r="G163">
        <f t="shared" si="42"/>
        <v>279688.93849825807</v>
      </c>
      <c r="L163">
        <f>Input!J164</f>
        <v>18.475519285714427</v>
      </c>
      <c r="M163">
        <f t="shared" si="43"/>
        <v>18.237539857142998</v>
      </c>
      <c r="N163">
        <f t="shared" si="44"/>
        <v>7.8661142874137937</v>
      </c>
      <c r="O163">
        <f t="shared" si="45"/>
        <v>112.55947441796646</v>
      </c>
      <c r="P163">
        <f t="shared" si="46"/>
        <v>2.3718633247412262</v>
      </c>
    </row>
    <row r="164" spans="1:16" x14ac:dyDescent="0.25">
      <c r="A164">
        <f>Input!G165</f>
        <v>161</v>
      </c>
      <c r="B164">
        <f t="shared" si="38"/>
        <v>161</v>
      </c>
      <c r="C164" s="4">
        <f>Input!I165</f>
        <v>1534.3973598571429</v>
      </c>
      <c r="D164">
        <f t="shared" si="39"/>
        <v>1533.6343144285715</v>
      </c>
      <c r="E164">
        <f t="shared" si="40"/>
        <v>127.54796859114099</v>
      </c>
      <c r="F164">
        <f t="shared" si="41"/>
        <v>1977078.8119504584</v>
      </c>
      <c r="G164">
        <f t="shared" si="42"/>
        <v>271420.84943390958</v>
      </c>
      <c r="L164">
        <f>Input!J165</f>
        <v>18.743718428571356</v>
      </c>
      <c r="M164">
        <f t="shared" si="43"/>
        <v>18.505738999999927</v>
      </c>
      <c r="N164">
        <f t="shared" si="44"/>
        <v>8.3662883567443558</v>
      </c>
      <c r="O164">
        <f t="shared" si="45"/>
        <v>107.69105489565933</v>
      </c>
      <c r="P164">
        <f t="shared" si="46"/>
        <v>1.0814157683976824</v>
      </c>
    </row>
    <row r="165" spans="1:16" x14ac:dyDescent="0.25">
      <c r="A165">
        <f>Input!G166</f>
        <v>162</v>
      </c>
      <c r="B165">
        <f t="shared" si="38"/>
        <v>162</v>
      </c>
      <c r="C165" s="4">
        <f>Input!I166</f>
        <v>1553.6283697142858</v>
      </c>
      <c r="D165">
        <f t="shared" si="39"/>
        <v>1552.8653242857145</v>
      </c>
      <c r="E165">
        <f t="shared" si="40"/>
        <v>135.93983785945261</v>
      </c>
      <c r="F165">
        <f t="shared" si="41"/>
        <v>2007677.8340842987</v>
      </c>
      <c r="G165">
        <f t="shared" si="42"/>
        <v>262747.26970206609</v>
      </c>
      <c r="L165">
        <f>Input!J166</f>
        <v>19.231009857142908</v>
      </c>
      <c r="M165">
        <f t="shared" si="43"/>
        <v>18.99303042857148</v>
      </c>
      <c r="N165">
        <f t="shared" si="44"/>
        <v>8.8990019830360456</v>
      </c>
      <c r="O165">
        <f t="shared" si="45"/>
        <v>106.75038671060621</v>
      </c>
      <c r="P165">
        <f t="shared" si="46"/>
        <v>0.25724960533293056</v>
      </c>
    </row>
    <row r="166" spans="1:16" x14ac:dyDescent="0.25">
      <c r="A166">
        <f>Input!G167</f>
        <v>163</v>
      </c>
      <c r="B166">
        <f t="shared" si="38"/>
        <v>163</v>
      </c>
      <c r="C166" s="4">
        <f>Input!I167</f>
        <v>1572.8102727142857</v>
      </c>
      <c r="D166">
        <f t="shared" si="39"/>
        <v>1572.0472272857144</v>
      </c>
      <c r="E166">
        <f t="shared" si="40"/>
        <v>144.88155280766989</v>
      </c>
      <c r="F166">
        <f t="shared" si="41"/>
        <v>2036801.8624083714</v>
      </c>
      <c r="G166">
        <f t="shared" si="42"/>
        <v>253660.37824053637</v>
      </c>
      <c r="L166">
        <f>Input!J167</f>
        <v>19.18190299999992</v>
      </c>
      <c r="M166">
        <f t="shared" si="43"/>
        <v>18.943923571428492</v>
      </c>
      <c r="N166">
        <f t="shared" si="44"/>
        <v>9.4663372135022641</v>
      </c>
      <c r="O166">
        <f t="shared" si="45"/>
        <v>94.392218551763818</v>
      </c>
      <c r="P166">
        <f t="shared" si="46"/>
        <v>3.6165108978239977E-3</v>
      </c>
    </row>
    <row r="167" spans="1:16" x14ac:dyDescent="0.25">
      <c r="A167">
        <f>Input!G168</f>
        <v>164</v>
      </c>
      <c r="B167">
        <f t="shared" si="38"/>
        <v>164</v>
      </c>
      <c r="C167" s="4">
        <f>Input!I168</f>
        <v>1591.8146354285714</v>
      </c>
      <c r="D167">
        <f t="shared" si="39"/>
        <v>1591.05159</v>
      </c>
      <c r="E167">
        <f t="shared" si="40"/>
        <v>154.4088292981954</v>
      </c>
      <c r="F167">
        <f t="shared" si="41"/>
        <v>2063942.4218769029</v>
      </c>
      <c r="G167">
        <f t="shared" si="42"/>
        <v>244154.37732409316</v>
      </c>
      <c r="L167">
        <f>Input!J168</f>
        <v>19.004362714285662</v>
      </c>
      <c r="M167">
        <f t="shared" si="43"/>
        <v>18.766383285714234</v>
      </c>
      <c r="N167">
        <f t="shared" si="44"/>
        <v>10.070504574620363</v>
      </c>
      <c r="O167">
        <f t="shared" si="45"/>
        <v>79.813821259663911</v>
      </c>
      <c r="P167">
        <f t="shared" si="46"/>
        <v>0.44130086004055186</v>
      </c>
    </row>
    <row r="168" spans="1:16" x14ac:dyDescent="0.25">
      <c r="A168">
        <f>Input!G169</f>
        <v>165</v>
      </c>
      <c r="B168">
        <f t="shared" si="38"/>
        <v>165</v>
      </c>
      <c r="C168" s="4">
        <f>Input!I169</f>
        <v>1611.4460552857142</v>
      </c>
      <c r="D168">
        <f t="shared" si="39"/>
        <v>1610.6830098571429</v>
      </c>
      <c r="E168">
        <f t="shared" si="40"/>
        <v>164.55966097921728</v>
      </c>
      <c r="F168">
        <f t="shared" si="41"/>
        <v>2091272.7401699063</v>
      </c>
      <c r="G168">
        <f t="shared" si="42"/>
        <v>234225.96285603743</v>
      </c>
      <c r="L168">
        <f>Input!J169</f>
        <v>19.631419857142873</v>
      </c>
      <c r="M168">
        <f t="shared" si="43"/>
        <v>19.393440428571445</v>
      </c>
      <c r="N168">
        <f t="shared" si="44"/>
        <v>10.713850351460934</v>
      </c>
      <c r="O168">
        <f t="shared" si="45"/>
        <v>79.52304588866842</v>
      </c>
      <c r="P168">
        <f t="shared" si="46"/>
        <v>1.7099500168156345</v>
      </c>
    </row>
    <row r="169" spans="1:16" x14ac:dyDescent="0.25">
      <c r="A169">
        <f>Input!G170</f>
        <v>166</v>
      </c>
      <c r="B169">
        <f t="shared" si="38"/>
        <v>166</v>
      </c>
      <c r="C169" s="4">
        <f>Input!I170</f>
        <v>1631.0548102857142</v>
      </c>
      <c r="D169">
        <f t="shared" si="39"/>
        <v>1630.2917648571429</v>
      </c>
      <c r="E169">
        <f t="shared" si="40"/>
        <v>175.37445881695552</v>
      </c>
      <c r="F169">
        <f t="shared" si="41"/>
        <v>2116784.3674152363</v>
      </c>
      <c r="G169">
        <f t="shared" si="42"/>
        <v>223874.86959157101</v>
      </c>
      <c r="L169">
        <f>Input!J170</f>
        <v>19.608754999999974</v>
      </c>
      <c r="M169">
        <f t="shared" si="43"/>
        <v>19.370775571428545</v>
      </c>
      <c r="N169">
        <f t="shared" si="44"/>
        <v>11.398864188741587</v>
      </c>
      <c r="O169">
        <f t="shared" si="45"/>
        <v>67.402307132784884</v>
      </c>
      <c r="P169">
        <f t="shared" si="46"/>
        <v>3.9707114455203492</v>
      </c>
    </row>
    <row r="170" spans="1:16" x14ac:dyDescent="0.25">
      <c r="A170">
        <f>Input!G171</f>
        <v>167</v>
      </c>
      <c r="B170">
        <f t="shared" si="38"/>
        <v>167</v>
      </c>
      <c r="C170" s="4">
        <f>Input!I171</f>
        <v>1651.1168597142857</v>
      </c>
      <c r="D170">
        <f t="shared" si="39"/>
        <v>1650.3538142857144</v>
      </c>
      <c r="E170">
        <f t="shared" si="40"/>
        <v>186.89619839021293</v>
      </c>
      <c r="F170">
        <f t="shared" si="41"/>
        <v>2141708.193522545</v>
      </c>
      <c r="G170">
        <f t="shared" si="42"/>
        <v>213104.50180045507</v>
      </c>
      <c r="L170">
        <f>Input!J171</f>
        <v>20.062049428571527</v>
      </c>
      <c r="M170">
        <f t="shared" si="43"/>
        <v>19.824070000000098</v>
      </c>
      <c r="N170">
        <f t="shared" si="44"/>
        <v>12.128187014306805</v>
      </c>
      <c r="O170">
        <f t="shared" si="45"/>
        <v>62.946172808482437</v>
      </c>
      <c r="P170">
        <f t="shared" si="46"/>
        <v>7.4092145032577879</v>
      </c>
    </row>
    <row r="171" spans="1:16" x14ac:dyDescent="0.25">
      <c r="A171">
        <f>Input!G172</f>
        <v>168</v>
      </c>
      <c r="B171">
        <f t="shared" si="38"/>
        <v>168</v>
      </c>
      <c r="C171" s="4">
        <f>Input!I172</f>
        <v>1670.7558344285715</v>
      </c>
      <c r="D171">
        <f t="shared" si="39"/>
        <v>1669.9927890000001</v>
      </c>
      <c r="E171">
        <f t="shared" si="40"/>
        <v>199.17057526898077</v>
      </c>
      <c r="F171">
        <f t="shared" si="41"/>
        <v>2163317.9844046165</v>
      </c>
      <c r="G171">
        <f t="shared" si="42"/>
        <v>201922.66124115413</v>
      </c>
      <c r="L171">
        <f>Input!J172</f>
        <v>19.638974714285723</v>
      </c>
      <c r="M171">
        <f t="shared" si="43"/>
        <v>19.400995285714295</v>
      </c>
      <c r="N171">
        <f t="shared" si="44"/>
        <v>12.90461928321696</v>
      </c>
      <c r="O171">
        <f t="shared" si="45"/>
        <v>45.351543071965352</v>
      </c>
      <c r="P171">
        <f t="shared" si="46"/>
        <v>12.238939019882904</v>
      </c>
    </row>
    <row r="172" spans="1:16" x14ac:dyDescent="0.25">
      <c r="A172">
        <f>Input!G173</f>
        <v>169</v>
      </c>
      <c r="B172">
        <f t="shared" si="38"/>
        <v>169</v>
      </c>
      <c r="C172" s="4">
        <f>Input!I173</f>
        <v>1689.8621882857144</v>
      </c>
      <c r="D172">
        <f t="shared" si="39"/>
        <v>1689.0991428571431</v>
      </c>
      <c r="E172">
        <f t="shared" si="40"/>
        <v>212.24616879557252</v>
      </c>
      <c r="F172">
        <f t="shared" si="41"/>
        <v>2181094.7069945061</v>
      </c>
      <c r="G172">
        <f t="shared" si="42"/>
        <v>190342.38584731633</v>
      </c>
      <c r="L172">
        <f>Input!J173</f>
        <v>19.106353857142949</v>
      </c>
      <c r="M172">
        <f t="shared" si="43"/>
        <v>18.868374428571521</v>
      </c>
      <c r="N172">
        <f t="shared" si="44"/>
        <v>13.731129537641817</v>
      </c>
      <c r="O172">
        <f t="shared" si="45"/>
        <v>28.893036484956411</v>
      </c>
      <c r="P172">
        <f t="shared" si="46"/>
        <v>18.705017407786666</v>
      </c>
    </row>
    <row r="173" spans="1:16" x14ac:dyDescent="0.25">
      <c r="A173">
        <f>Input!G174</f>
        <v>170</v>
      </c>
      <c r="B173">
        <f t="shared" si="38"/>
        <v>170</v>
      </c>
      <c r="C173" s="4">
        <f>Input!I174</f>
        <v>1709.1574147142858</v>
      </c>
      <c r="D173">
        <f t="shared" si="39"/>
        <v>1708.3943692857144</v>
      </c>
      <c r="E173">
        <f t="shared" si="40"/>
        <v>226.17461458024792</v>
      </c>
      <c r="F173">
        <f t="shared" si="41"/>
        <v>2196975.4012391334</v>
      </c>
      <c r="G173">
        <f t="shared" si="42"/>
        <v>178382.9142373366</v>
      </c>
      <c r="L173">
        <f>Input!J174</f>
        <v>19.295226428571368</v>
      </c>
      <c r="M173">
        <f t="shared" si="43"/>
        <v>19.05724699999994</v>
      </c>
      <c r="N173">
        <f t="shared" si="44"/>
        <v>14.610863274236834</v>
      </c>
      <c r="O173">
        <f t="shared" si="45"/>
        <v>21.943258161686984</v>
      </c>
      <c r="P173">
        <f t="shared" si="46"/>
        <v>27.088522087340174</v>
      </c>
    </row>
    <row r="174" spans="1:16" x14ac:dyDescent="0.25">
      <c r="A174">
        <f>Input!G175</f>
        <v>171</v>
      </c>
      <c r="B174">
        <f t="shared" si="38"/>
        <v>171</v>
      </c>
      <c r="C174" s="4">
        <f>Input!I175</f>
        <v>1728.2788784285715</v>
      </c>
      <c r="D174">
        <f t="shared" si="39"/>
        <v>1727.5158330000002</v>
      </c>
      <c r="E174">
        <f t="shared" si="40"/>
        <v>241.0107860129622</v>
      </c>
      <c r="F174">
        <f t="shared" si="41"/>
        <v>2209697.2547179358</v>
      </c>
      <c r="G174">
        <f t="shared" si="42"/>
        <v>166070.79306764016</v>
      </c>
      <c r="L174">
        <f>Input!J175</f>
        <v>19.12146371428571</v>
      </c>
      <c r="M174">
        <f t="shared" si="43"/>
        <v>18.883484285714282</v>
      </c>
      <c r="N174">
        <f t="shared" si="44"/>
        <v>15.547152106563873</v>
      </c>
      <c r="O174">
        <f t="shared" si="45"/>
        <v>12.775703469095063</v>
      </c>
      <c r="P174">
        <f t="shared" si="46"/>
        <v>37.711295476066688</v>
      </c>
    </row>
    <row r="175" spans="1:16" x14ac:dyDescent="0.25">
      <c r="A175">
        <f>Input!G176</f>
        <v>172</v>
      </c>
      <c r="B175">
        <f t="shared" ref="B175:B238" si="47">A175-$A$3</f>
        <v>172</v>
      </c>
      <c r="C175" s="4">
        <f>Input!I176</f>
        <v>1746.595744714286</v>
      </c>
      <c r="D175">
        <f t="shared" ref="D175:D238" si="48">C175-$C$3</f>
        <v>1745.8326992857146</v>
      </c>
      <c r="E175">
        <f t="shared" ref="E175:E238" si="49">(_Ac/(1+EXP(-1*(B175-_Muc)/_sc)))</f>
        <v>256.81298507809572</v>
      </c>
      <c r="F175">
        <f t="shared" ref="F175:F238" si="50">(D175-E175)^2</f>
        <v>2217179.7092989394</v>
      </c>
      <c r="G175">
        <f t="shared" ref="G175:G238" si="51">(E175-$H$4)^2</f>
        <v>153441.14638026539</v>
      </c>
      <c r="L175">
        <f>Input!J176</f>
        <v>18.316866285714468</v>
      </c>
      <c r="M175">
        <f t="shared" ref="M175:M238" si="52">L175-$L$3</f>
        <v>18.07888685714304</v>
      </c>
      <c r="N175">
        <f t="shared" ref="N175:N238" si="53">_Ac*EXP(-1*(B175-_Muc)/_sc)*(1/_sc)*(1/(1+EXP(-1*(B175-_Muc)/_sc))^2)+$L$3</f>
        <v>16.543523205325972</v>
      </c>
      <c r="O175">
        <f t="shared" ref="O175:O238" si="54">(L175-N175)^2</f>
        <v>3.1447456807617611</v>
      </c>
      <c r="P175">
        <f t="shared" ref="P175:P238" si="55">(N175-$Q$4)^2</f>
        <v>50.941385676470745</v>
      </c>
    </row>
    <row r="176" spans="1:16" x14ac:dyDescent="0.25">
      <c r="A176">
        <f>Input!G177</f>
        <v>173</v>
      </c>
      <c r="B176">
        <f t="shared" si="47"/>
        <v>173</v>
      </c>
      <c r="C176" s="4">
        <f>Input!I177</f>
        <v>1764.4064324285716</v>
      </c>
      <c r="D176">
        <f t="shared" si="48"/>
        <v>1763.6433870000003</v>
      </c>
      <c r="E176">
        <f t="shared" si="49"/>
        <v>273.64314273908923</v>
      </c>
      <c r="F176">
        <f t="shared" si="50"/>
        <v>2220100.7278975747</v>
      </c>
      <c r="G176">
        <f t="shared" si="51"/>
        <v>140539.12846667084</v>
      </c>
      <c r="L176">
        <f>Input!J177</f>
        <v>17.810687714285677</v>
      </c>
      <c r="M176">
        <f t="shared" si="52"/>
        <v>17.572708285714249</v>
      </c>
      <c r="N176">
        <f t="shared" si="53"/>
        <v>17.603708993636822</v>
      </c>
      <c r="O176">
        <f t="shared" si="54"/>
        <v>4.2840190801437E-2</v>
      </c>
      <c r="P176">
        <f t="shared" si="55"/>
        <v>67.199157306240849</v>
      </c>
    </row>
    <row r="177" spans="1:16" x14ac:dyDescent="0.25">
      <c r="A177">
        <f>Input!G178</f>
        <v>174</v>
      </c>
      <c r="B177">
        <f t="shared" si="47"/>
        <v>174</v>
      </c>
      <c r="C177" s="4">
        <f>Input!I178</f>
        <v>1781.1783207142857</v>
      </c>
      <c r="D177">
        <f t="shared" si="48"/>
        <v>1780.4152752857144</v>
      </c>
      <c r="E177">
        <f t="shared" si="49"/>
        <v>291.56702913399698</v>
      </c>
      <c r="F177">
        <f t="shared" si="50"/>
        <v>2216669.1000690446</v>
      </c>
      <c r="G177">
        <f t="shared" si="51"/>
        <v>127421.58440504724</v>
      </c>
      <c r="L177">
        <f>Input!J178</f>
        <v>16.771888285714112</v>
      </c>
      <c r="M177">
        <f t="shared" si="52"/>
        <v>16.533908857142684</v>
      </c>
      <c r="N177">
        <f t="shared" si="53"/>
        <v>18.731657068146816</v>
      </c>
      <c r="O177">
        <f t="shared" si="54"/>
        <v>3.8406936805977629</v>
      </c>
      <c r="P177">
        <f t="shared" si="55"/>
        <v>86.964153631435494</v>
      </c>
    </row>
    <row r="178" spans="1:16" x14ac:dyDescent="0.25">
      <c r="A178">
        <f>Input!G179</f>
        <v>175</v>
      </c>
      <c r="B178">
        <f t="shared" si="47"/>
        <v>175</v>
      </c>
      <c r="C178" s="4">
        <f>Input!I179</f>
        <v>1797.572463857143</v>
      </c>
      <c r="D178">
        <f t="shared" si="48"/>
        <v>1796.8094184285717</v>
      </c>
      <c r="E178">
        <f t="shared" si="49"/>
        <v>310.6544737902114</v>
      </c>
      <c r="F178">
        <f t="shared" si="50"/>
        <v>2208656.5194730479</v>
      </c>
      <c r="G178">
        <f t="shared" si="51"/>
        <v>114158.94535139759</v>
      </c>
      <c r="L178">
        <f>Input!J179</f>
        <v>16.394143142857274</v>
      </c>
      <c r="M178">
        <f t="shared" si="52"/>
        <v>16.156163714285846</v>
      </c>
      <c r="N178">
        <f t="shared" si="53"/>
        <v>19.931540309502918</v>
      </c>
      <c r="O178">
        <f t="shared" si="54"/>
        <v>12.513178714592627</v>
      </c>
      <c r="P178">
        <f t="shared" si="55"/>
        <v>110.78279326017386</v>
      </c>
    </row>
    <row r="179" spans="1:16" x14ac:dyDescent="0.25">
      <c r="A179">
        <f>Input!G180</f>
        <v>176</v>
      </c>
      <c r="B179">
        <f t="shared" si="47"/>
        <v>176</v>
      </c>
      <c r="C179" s="4">
        <f>Input!I180</f>
        <v>1813.2413361428573</v>
      </c>
      <c r="D179">
        <f t="shared" si="48"/>
        <v>1812.478290714286</v>
      </c>
      <c r="E179">
        <f t="shared" si="49"/>
        <v>330.97959602597484</v>
      </c>
      <c r="F179">
        <f t="shared" si="50"/>
        <v>2194838.3823631699</v>
      </c>
      <c r="G179">
        <f t="shared" si="51"/>
        <v>100837.38889975523</v>
      </c>
      <c r="L179">
        <f>Input!J180</f>
        <v>15.668872285714315</v>
      </c>
      <c r="M179">
        <f t="shared" si="52"/>
        <v>15.430892857142886</v>
      </c>
      <c r="N179">
        <f t="shared" si="53"/>
        <v>21.207767137220973</v>
      </c>
      <c r="O179">
        <f t="shared" si="54"/>
        <v>30.679356176046962</v>
      </c>
      <c r="P179">
        <f t="shared" si="55"/>
        <v>139.2769920849797</v>
      </c>
    </row>
    <row r="180" spans="1:16" x14ac:dyDescent="0.25">
      <c r="A180">
        <f>Input!G181</f>
        <v>177</v>
      </c>
      <c r="B180">
        <f t="shared" si="47"/>
        <v>177</v>
      </c>
      <c r="C180" s="4">
        <f>Input!I181</f>
        <v>1828.1773827142858</v>
      </c>
      <c r="D180">
        <f t="shared" si="48"/>
        <v>1827.4143372857145</v>
      </c>
      <c r="E180">
        <f t="shared" si="49"/>
        <v>352.62104565670211</v>
      </c>
      <c r="F180">
        <f t="shared" si="50"/>
        <v>2175015.2530339374</v>
      </c>
      <c r="G180">
        <f t="shared" si="51"/>
        <v>87561.298399125968</v>
      </c>
      <c r="L180">
        <f>Input!J181</f>
        <v>14.936046571428506</v>
      </c>
      <c r="M180">
        <f t="shared" si="52"/>
        <v>14.698067142857077</v>
      </c>
      <c r="N180">
        <f t="shared" si="53"/>
        <v>22.564991854484422</v>
      </c>
      <c r="O180">
        <f t="shared" si="54"/>
        <v>58.200806131861114</v>
      </c>
      <c r="P180">
        <f t="shared" si="55"/>
        <v>173.15380885723505</v>
      </c>
    </row>
    <row r="181" spans="1:16" x14ac:dyDescent="0.25">
      <c r="A181">
        <f>Input!G182</f>
        <v>178</v>
      </c>
      <c r="B181">
        <f t="shared" si="47"/>
        <v>178</v>
      </c>
      <c r="C181" s="4">
        <f>Input!I182</f>
        <v>1842.3579387142856</v>
      </c>
      <c r="D181">
        <f t="shared" si="48"/>
        <v>1841.5948932857143</v>
      </c>
      <c r="E181">
        <f t="shared" si="49"/>
        <v>375.66225406432426</v>
      </c>
      <c r="F181">
        <f t="shared" si="50"/>
        <v>2148958.5027345899</v>
      </c>
      <c r="G181">
        <f t="shared" si="51"/>
        <v>74456.059049175077</v>
      </c>
      <c r="L181">
        <f>Input!J182</f>
        <v>14.180555999999797</v>
      </c>
      <c r="M181">
        <f t="shared" si="52"/>
        <v>13.942576571428368</v>
      </c>
      <c r="N181">
        <f t="shared" si="53"/>
        <v>24.008125017529153</v>
      </c>
      <c r="O181">
        <f t="shared" si="54"/>
        <v>96.581112794302911</v>
      </c>
      <c r="P181">
        <f t="shared" si="55"/>
        <v>213.21622063986189</v>
      </c>
    </row>
    <row r="182" spans="1:16" x14ac:dyDescent="0.25">
      <c r="A182">
        <f>Input!G183</f>
        <v>179</v>
      </c>
      <c r="B182">
        <f t="shared" si="47"/>
        <v>179</v>
      </c>
      <c r="C182" s="4">
        <f>Input!I183</f>
        <v>1855.9718769999999</v>
      </c>
      <c r="D182">
        <f t="shared" si="48"/>
        <v>1855.2088315714286</v>
      </c>
      <c r="E182">
        <f t="shared" si="49"/>
        <v>400.19169561652882</v>
      </c>
      <c r="F182">
        <f t="shared" si="50"/>
        <v>2117074.8659223998</v>
      </c>
      <c r="G182">
        <f t="shared" si="51"/>
        <v>61671.232917917514</v>
      </c>
      <c r="L182">
        <f>Input!J183</f>
        <v>13.613938285714312</v>
      </c>
      <c r="M182">
        <f t="shared" si="52"/>
        <v>13.375958857142884</v>
      </c>
      <c r="N182">
        <f t="shared" si="53"/>
        <v>25.542343752005344</v>
      </c>
      <c r="O182">
        <f t="shared" si="54"/>
        <v>142.28685696824178</v>
      </c>
      <c r="P182">
        <f t="shared" si="55"/>
        <v>260.37514228248978</v>
      </c>
    </row>
    <row r="183" spans="1:16" x14ac:dyDescent="0.25">
      <c r="A183">
        <f>Input!G184</f>
        <v>180</v>
      </c>
      <c r="B183">
        <f t="shared" si="47"/>
        <v>180</v>
      </c>
      <c r="C183" s="4">
        <f>Input!I184</f>
        <v>1868.9285385714286</v>
      </c>
      <c r="D183">
        <f t="shared" si="48"/>
        <v>1868.1654931428573</v>
      </c>
      <c r="E183">
        <f t="shared" si="49"/>
        <v>426.30315933836886</v>
      </c>
      <c r="F183">
        <f t="shared" si="50"/>
        <v>2078966.9896441258</v>
      </c>
      <c r="G183">
        <f t="shared" si="51"/>
        <v>49384.159756141009</v>
      </c>
      <c r="L183">
        <f>Input!J184</f>
        <v>12.95666157142864</v>
      </c>
      <c r="M183">
        <f t="shared" si="52"/>
        <v>12.718682142857212</v>
      </c>
      <c r="N183">
        <f t="shared" si="53"/>
        <v>27.17310192488565</v>
      </c>
      <c r="O183">
        <f t="shared" si="54"/>
        <v>202.10717632340086</v>
      </c>
      <c r="P183">
        <f t="shared" si="55"/>
        <v>315.66281182286525</v>
      </c>
    </row>
    <row r="184" spans="1:16" x14ac:dyDescent="0.25">
      <c r="A184">
        <f>Input!G185</f>
        <v>181</v>
      </c>
      <c r="B184">
        <f t="shared" si="47"/>
        <v>181</v>
      </c>
      <c r="C184" s="4">
        <f>Input!I185</f>
        <v>1881.484790142857</v>
      </c>
      <c r="D184">
        <f t="shared" si="48"/>
        <v>1880.7217447142857</v>
      </c>
      <c r="E184">
        <f t="shared" si="49"/>
        <v>454.0960306396945</v>
      </c>
      <c r="F184">
        <f t="shared" si="50"/>
        <v>2035260.9280588368</v>
      </c>
      <c r="G184">
        <f t="shared" si="51"/>
        <v>37804.035646196513</v>
      </c>
      <c r="L184">
        <f>Input!J185</f>
        <v>12.556251571428447</v>
      </c>
      <c r="M184">
        <f t="shared" si="52"/>
        <v>12.318272142857019</v>
      </c>
      <c r="N184">
        <f t="shared" si="53"/>
        <v>28.9061400649814</v>
      </c>
      <c r="O184">
        <f t="shared" si="54"/>
        <v>267.31885375161528</v>
      </c>
      <c r="P184">
        <f t="shared" si="55"/>
        <v>380.24767111446329</v>
      </c>
    </row>
    <row r="185" spans="1:16" x14ac:dyDescent="0.25">
      <c r="A185">
        <f>Input!G186</f>
        <v>182</v>
      </c>
      <c r="B185">
        <f t="shared" si="47"/>
        <v>182</v>
      </c>
      <c r="C185" s="4">
        <f>Input!I186</f>
        <v>1893.6746288571428</v>
      </c>
      <c r="D185">
        <f t="shared" si="48"/>
        <v>1892.9115834285715</v>
      </c>
      <c r="E185">
        <f t="shared" si="49"/>
        <v>483.6755827863891</v>
      </c>
      <c r="F185">
        <f t="shared" si="50"/>
        <v>1985946.1055059726</v>
      </c>
      <c r="G185">
        <f t="shared" si="51"/>
        <v>27176.527135077715</v>
      </c>
      <c r="L185">
        <f>Input!J186</f>
        <v>12.18983871428577</v>
      </c>
      <c r="M185">
        <f t="shared" si="52"/>
        <v>11.951859285714342</v>
      </c>
      <c r="N185">
        <f t="shared" si="53"/>
        <v>30.747494907787836</v>
      </c>
      <c r="O185">
        <f t="shared" si="54"/>
        <v>344.38660339622555</v>
      </c>
      <c r="P185">
        <f t="shared" si="55"/>
        <v>455.45087772764469</v>
      </c>
    </row>
    <row r="186" spans="1:16" x14ac:dyDescent="0.25">
      <c r="A186">
        <f>Input!G187</f>
        <v>183</v>
      </c>
      <c r="B186">
        <f t="shared" si="47"/>
        <v>183</v>
      </c>
      <c r="C186" s="4">
        <f>Input!I187</f>
        <v>1906.0004558571429</v>
      </c>
      <c r="D186">
        <f t="shared" si="48"/>
        <v>1905.2374104285716</v>
      </c>
      <c r="E186">
        <f t="shared" si="49"/>
        <v>515.15327766965277</v>
      </c>
      <c r="F186">
        <f t="shared" si="50"/>
        <v>1932333.8961481152</v>
      </c>
      <c r="G186">
        <f t="shared" si="51"/>
        <v>17788.984576448926</v>
      </c>
      <c r="L186">
        <f>Input!J187</f>
        <v>12.325827000000118</v>
      </c>
      <c r="M186">
        <f t="shared" si="52"/>
        <v>12.087847571428689</v>
      </c>
      <c r="N186">
        <f t="shared" si="53"/>
        <v>32.703508421071639</v>
      </c>
      <c r="O186">
        <f t="shared" si="54"/>
        <v>415.24990009868344</v>
      </c>
      <c r="P186">
        <f t="shared" si="55"/>
        <v>542.7645899133164</v>
      </c>
    </row>
    <row r="187" spans="1:16" x14ac:dyDescent="0.25">
      <c r="A187">
        <f>Input!G188</f>
        <v>184</v>
      </c>
      <c r="B187">
        <f t="shared" si="47"/>
        <v>184</v>
      </c>
      <c r="C187" s="4">
        <f>Input!I188</f>
        <v>1918.5718172857141</v>
      </c>
      <c r="D187">
        <f t="shared" si="48"/>
        <v>1917.8087718571428</v>
      </c>
      <c r="E187">
        <f t="shared" si="49"/>
        <v>548.64707527343614</v>
      </c>
      <c r="F187">
        <f t="shared" si="50"/>
        <v>1874603.7513919738</v>
      </c>
      <c r="G187">
        <f t="shared" si="51"/>
        <v>9976.3249500359416</v>
      </c>
      <c r="L187">
        <f>Input!J188</f>
        <v>12.571361428571208</v>
      </c>
      <c r="M187">
        <f t="shared" si="52"/>
        <v>12.33338199999978</v>
      </c>
      <c r="N187">
        <f t="shared" si="53"/>
        <v>34.780836146193849</v>
      </c>
      <c r="O187">
        <f t="shared" si="54"/>
        <v>493.26076723271927</v>
      </c>
      <c r="P187">
        <f t="shared" si="55"/>
        <v>643.87217071217276</v>
      </c>
    </row>
    <row r="188" spans="1:16" x14ac:dyDescent="0.25">
      <c r="A188">
        <f>Input!G189</f>
        <v>185</v>
      </c>
      <c r="B188">
        <f t="shared" si="47"/>
        <v>185</v>
      </c>
      <c r="C188" s="4">
        <f>Input!I189</f>
        <v>1931.4264875714289</v>
      </c>
      <c r="D188">
        <f t="shared" si="48"/>
        <v>1930.6634421428575</v>
      </c>
      <c r="E188">
        <f t="shared" si="49"/>
        <v>584.28175106350966</v>
      </c>
      <c r="F188">
        <f t="shared" si="50"/>
        <v>1812743.6580736849</v>
      </c>
      <c r="G188">
        <f t="shared" si="51"/>
        <v>4127.6614372825397</v>
      </c>
      <c r="L188">
        <f>Input!J189</f>
        <v>12.854670285714747</v>
      </c>
      <c r="M188">
        <f t="shared" si="52"/>
        <v>12.616690857143318</v>
      </c>
      <c r="N188">
        <f t="shared" si="53"/>
        <v>36.986454666506951</v>
      </c>
      <c r="O188">
        <f t="shared" si="54"/>
        <v>582.34301740104661</v>
      </c>
      <c r="P188">
        <f t="shared" si="55"/>
        <v>760.6704595999139</v>
      </c>
    </row>
    <row r="189" spans="1:16" x14ac:dyDescent="0.25">
      <c r="A189">
        <f>Input!G190</f>
        <v>186</v>
      </c>
      <c r="B189">
        <f t="shared" si="47"/>
        <v>186</v>
      </c>
      <c r="C189" s="4">
        <f>Input!I190</f>
        <v>1945.0555355714284</v>
      </c>
      <c r="D189">
        <f t="shared" si="48"/>
        <v>1944.2924901428571</v>
      </c>
      <c r="E189">
        <f t="shared" si="49"/>
        <v>622.18922032015905</v>
      </c>
      <c r="F189">
        <f t="shared" si="50"/>
        <v>1747957.0560758703</v>
      </c>
      <c r="G189">
        <f t="shared" si="51"/>
        <v>693.76449580596659</v>
      </c>
      <c r="L189">
        <f>Input!J190</f>
        <v>13.629047999999557</v>
      </c>
      <c r="M189">
        <f t="shared" si="52"/>
        <v>13.391068571428129</v>
      </c>
      <c r="N189">
        <f t="shared" si="53"/>
        <v>39.327667988152164</v>
      </c>
      <c r="O189">
        <f t="shared" si="54"/>
        <v>660.41906929547667</v>
      </c>
      <c r="P189">
        <f t="shared" si="55"/>
        <v>895.2942597262786</v>
      </c>
    </row>
    <row r="190" spans="1:16" x14ac:dyDescent="0.25">
      <c r="A190">
        <f>Input!G191</f>
        <v>187</v>
      </c>
      <c r="B190">
        <f t="shared" si="47"/>
        <v>187</v>
      </c>
      <c r="C190" s="4">
        <f>Input!I191</f>
        <v>1959.3607475714284</v>
      </c>
      <c r="D190">
        <f t="shared" si="48"/>
        <v>1958.5977021428571</v>
      </c>
      <c r="E190">
        <f t="shared" si="49"/>
        <v>662.50886820783387</v>
      </c>
      <c r="F190">
        <f t="shared" si="50"/>
        <v>1679846.2654510478</v>
      </c>
      <c r="G190">
        <f t="shared" si="51"/>
        <v>195.44706378534431</v>
      </c>
      <c r="L190">
        <f>Input!J191</f>
        <v>14.305211999999983</v>
      </c>
      <c r="M190">
        <f t="shared" si="52"/>
        <v>14.067232571428555</v>
      </c>
      <c r="N190">
        <f t="shared" si="53"/>
        <v>41.812112590121671</v>
      </c>
      <c r="O190">
        <f t="shared" si="54"/>
        <v>756.62958007483689</v>
      </c>
      <c r="P190">
        <f t="shared" si="55"/>
        <v>1050.1431850515955</v>
      </c>
    </row>
    <row r="191" spans="1:16" x14ac:dyDescent="0.25">
      <c r="A191">
        <f>Input!G192</f>
        <v>188</v>
      </c>
      <c r="B191">
        <f t="shared" si="47"/>
        <v>188</v>
      </c>
      <c r="C191" s="4">
        <f>Input!I192</f>
        <v>1974.916296285714</v>
      </c>
      <c r="D191">
        <f t="shared" si="48"/>
        <v>1974.1532508571427</v>
      </c>
      <c r="E191">
        <f t="shared" si="49"/>
        <v>705.38788411662188</v>
      </c>
      <c r="F191">
        <f t="shared" si="50"/>
        <v>1609765.555840208</v>
      </c>
      <c r="G191">
        <f t="shared" si="51"/>
        <v>3232.9747926795635</v>
      </c>
      <c r="L191">
        <f>Input!J192</f>
        <v>15.555548714285578</v>
      </c>
      <c r="M191">
        <f t="shared" si="52"/>
        <v>15.31756928571415</v>
      </c>
      <c r="N191">
        <f t="shared" si="53"/>
        <v>44.447760869465405</v>
      </c>
      <c r="O191">
        <f t="shared" si="54"/>
        <v>834.75992321992089</v>
      </c>
      <c r="P191">
        <f t="shared" si="55"/>
        <v>1227.9110035806671</v>
      </c>
    </row>
    <row r="192" spans="1:16" x14ac:dyDescent="0.25">
      <c r="A192">
        <f>Input!G193</f>
        <v>189</v>
      </c>
      <c r="B192">
        <f t="shared" si="47"/>
        <v>189</v>
      </c>
      <c r="C192" s="4">
        <f>Input!I193</f>
        <v>1991.0875697142858</v>
      </c>
      <c r="D192">
        <f t="shared" si="48"/>
        <v>1990.3245242857145</v>
      </c>
      <c r="E192">
        <f t="shared" si="49"/>
        <v>750.9815985197863</v>
      </c>
      <c r="F192">
        <f t="shared" si="50"/>
        <v>1535970.8876460509</v>
      </c>
      <c r="G192">
        <f t="shared" si="51"/>
        <v>10496.610783708231</v>
      </c>
      <c r="L192">
        <f>Input!J193</f>
        <v>16.171273428571794</v>
      </c>
      <c r="M192">
        <f t="shared" si="52"/>
        <v>15.933294000000366</v>
      </c>
      <c r="N192">
        <f t="shared" si="53"/>
        <v>47.242922673988687</v>
      </c>
      <c r="O192">
        <f t="shared" si="54"/>
        <v>965.44738683021615</v>
      </c>
      <c r="P192">
        <f t="shared" si="55"/>
        <v>1431.6175993499346</v>
      </c>
    </row>
    <row r="193" spans="1:16" x14ac:dyDescent="0.25">
      <c r="A193">
        <f>Input!G194</f>
        <v>190</v>
      </c>
      <c r="B193">
        <f t="shared" si="47"/>
        <v>190</v>
      </c>
      <c r="C193" s="4">
        <f>Input!I194</f>
        <v>2008.7660467142855</v>
      </c>
      <c r="D193">
        <f t="shared" si="48"/>
        <v>2008.0030012857142</v>
      </c>
      <c r="E193">
        <f t="shared" si="49"/>
        <v>799.45382026609286</v>
      </c>
      <c r="F193">
        <f t="shared" si="50"/>
        <v>1460591.1229431974</v>
      </c>
      <c r="G193">
        <f t="shared" si="51"/>
        <v>22778.413093966956</v>
      </c>
      <c r="L193">
        <f>Input!J194</f>
        <v>17.678476999999702</v>
      </c>
      <c r="M193">
        <f t="shared" si="52"/>
        <v>17.440497571428274</v>
      </c>
      <c r="N193">
        <f t="shared" si="53"/>
        <v>50.206244578718106</v>
      </c>
      <c r="O193">
        <f t="shared" si="54"/>
        <v>1058.0556636551241</v>
      </c>
      <c r="P193">
        <f t="shared" si="55"/>
        <v>1664.6436555703383</v>
      </c>
    </row>
    <row r="194" spans="1:16" x14ac:dyDescent="0.25">
      <c r="A194">
        <f>Input!G195</f>
        <v>191</v>
      </c>
      <c r="B194">
        <f t="shared" si="47"/>
        <v>191</v>
      </c>
      <c r="C194" s="4">
        <f>Input!I195</f>
        <v>2027.985724142857</v>
      </c>
      <c r="D194">
        <f t="shared" si="48"/>
        <v>2027.2226787142856</v>
      </c>
      <c r="E194">
        <f t="shared" si="49"/>
        <v>850.97717186288662</v>
      </c>
      <c r="F194">
        <f t="shared" si="50"/>
        <v>1383553.4923881048</v>
      </c>
      <c r="G194">
        <f t="shared" si="51"/>
        <v>40985.412152188532</v>
      </c>
      <c r="L194">
        <f>Input!J195</f>
        <v>19.219677428571458</v>
      </c>
      <c r="M194">
        <f t="shared" si="52"/>
        <v>18.98169800000003</v>
      </c>
      <c r="N194">
        <f t="shared" si="53"/>
        <v>53.346706523895179</v>
      </c>
      <c r="O194">
        <f t="shared" si="54"/>
        <v>1164.6541148730719</v>
      </c>
      <c r="P194">
        <f t="shared" si="55"/>
        <v>1930.7681329026875</v>
      </c>
    </row>
    <row r="195" spans="1:16" x14ac:dyDescent="0.25">
      <c r="A195">
        <f>Input!G196</f>
        <v>192</v>
      </c>
      <c r="B195">
        <f t="shared" si="47"/>
        <v>192</v>
      </c>
      <c r="C195" s="4">
        <f>Input!I196</f>
        <v>2048.6068364285716</v>
      </c>
      <c r="D195">
        <f t="shared" si="48"/>
        <v>2047.8437910000002</v>
      </c>
      <c r="E195">
        <f t="shared" si="49"/>
        <v>905.73341990341567</v>
      </c>
      <c r="F195">
        <f t="shared" si="50"/>
        <v>1304416.0997663778</v>
      </c>
      <c r="G195">
        <f t="shared" si="51"/>
        <v>66154.30401250365</v>
      </c>
      <c r="L195">
        <f>Input!J196</f>
        <v>20.621112285714617</v>
      </c>
      <c r="M195">
        <f t="shared" si="52"/>
        <v>20.383132857143188</v>
      </c>
      <c r="N195">
        <f t="shared" si="53"/>
        <v>56.673615391452309</v>
      </c>
      <c r="O195">
        <f t="shared" si="54"/>
        <v>1299.782980189226</v>
      </c>
      <c r="P195">
        <f t="shared" si="55"/>
        <v>2234.2085785775794</v>
      </c>
    </row>
    <row r="196" spans="1:16" x14ac:dyDescent="0.25">
      <c r="A196">
        <f>Input!G197</f>
        <v>193</v>
      </c>
      <c r="B196">
        <f t="shared" si="47"/>
        <v>193</v>
      </c>
      <c r="C196" s="4">
        <f>Input!I197</f>
        <v>2069.6283587142857</v>
      </c>
      <c r="D196">
        <f t="shared" si="48"/>
        <v>2068.8653132857144</v>
      </c>
      <c r="E196">
        <f t="shared" si="49"/>
        <v>963.91379734758573</v>
      </c>
      <c r="F196">
        <f t="shared" si="50"/>
        <v>1220917.8525739682</v>
      </c>
      <c r="G196">
        <f t="shared" si="51"/>
        <v>99467.803860413929</v>
      </c>
      <c r="L196">
        <f>Input!J197</f>
        <v>21.021522285714127</v>
      </c>
      <c r="M196">
        <f t="shared" si="52"/>
        <v>20.783542857142699</v>
      </c>
      <c r="N196">
        <f t="shared" si="53"/>
        <v>60.196595054092541</v>
      </c>
      <c r="O196">
        <f t="shared" si="54"/>
        <v>1534.686326407744</v>
      </c>
      <c r="P196">
        <f t="shared" si="55"/>
        <v>2579.6642520897653</v>
      </c>
    </row>
    <row r="197" spans="1:16" x14ac:dyDescent="0.25">
      <c r="A197">
        <f>Input!G198</f>
        <v>194</v>
      </c>
      <c r="B197">
        <f t="shared" si="47"/>
        <v>194</v>
      </c>
      <c r="C197" s="4">
        <f>Input!I198</f>
        <v>2092.0626481428571</v>
      </c>
      <c r="D197">
        <f t="shared" si="48"/>
        <v>2091.2996027142858</v>
      </c>
      <c r="E197">
        <f t="shared" si="49"/>
        <v>1025.7193138773375</v>
      </c>
      <c r="F197">
        <f t="shared" si="50"/>
        <v>1135461.3519578341</v>
      </c>
      <c r="G197">
        <f t="shared" si="51"/>
        <v>142272.81209660007</v>
      </c>
      <c r="L197">
        <f>Input!J198</f>
        <v>22.434289428571446</v>
      </c>
      <c r="M197">
        <f t="shared" si="52"/>
        <v>22.196310000000018</v>
      </c>
      <c r="N197">
        <f t="shared" si="53"/>
        <v>63.925572386618953</v>
      </c>
      <c r="O197">
        <f t="shared" si="54"/>
        <v>1721.5265615047633</v>
      </c>
      <c r="P197">
        <f t="shared" si="55"/>
        <v>2972.3619894099106</v>
      </c>
    </row>
    <row r="198" spans="1:16" x14ac:dyDescent="0.25">
      <c r="A198">
        <f>Input!G199</f>
        <v>195</v>
      </c>
      <c r="B198">
        <f t="shared" si="47"/>
        <v>195</v>
      </c>
      <c r="C198" s="4">
        <f>Input!I199</f>
        <v>2115.6263957142855</v>
      </c>
      <c r="D198">
        <f t="shared" si="48"/>
        <v>2114.8633502857142</v>
      </c>
      <c r="E198">
        <f t="shared" si="49"/>
        <v>1091.3610500147483</v>
      </c>
      <c r="F198">
        <f t="shared" si="50"/>
        <v>1047556.9586599583</v>
      </c>
      <c r="G198">
        <f t="shared" si="51"/>
        <v>196100.55232500547</v>
      </c>
      <c r="L198">
        <f>Input!J199</f>
        <v>23.563747571428394</v>
      </c>
      <c r="M198">
        <f t="shared" si="52"/>
        <v>23.325768142856965</v>
      </c>
      <c r="N198">
        <f t="shared" si="53"/>
        <v>67.870758683565057</v>
      </c>
      <c r="O198">
        <f t="shared" si="54"/>
        <v>1963.1112336910019</v>
      </c>
      <c r="P198">
        <f t="shared" si="55"/>
        <v>3418.1046477783029</v>
      </c>
    </row>
    <row r="199" spans="1:16" x14ac:dyDescent="0.25">
      <c r="A199">
        <f>Input!G200</f>
        <v>196</v>
      </c>
      <c r="B199">
        <f t="shared" si="47"/>
        <v>196</v>
      </c>
      <c r="C199" s="4">
        <f>Input!I200</f>
        <v>2142.3254287142854</v>
      </c>
      <c r="D199">
        <f t="shared" si="48"/>
        <v>2141.5623832857141</v>
      </c>
      <c r="E199">
        <f t="shared" si="49"/>
        <v>1161.0604301120127</v>
      </c>
      <c r="F199">
        <f t="shared" si="50"/>
        <v>961384.08017744333</v>
      </c>
      <c r="G199">
        <f t="shared" si="51"/>
        <v>262688.84625208529</v>
      </c>
      <c r="L199">
        <f>Input!J200</f>
        <v>26.699032999999872</v>
      </c>
      <c r="M199">
        <f t="shared" si="52"/>
        <v>26.461053571428444</v>
      </c>
      <c r="N199">
        <f t="shared" si="53"/>
        <v>72.042625881164724</v>
      </c>
      <c r="O199">
        <f t="shared" si="54"/>
        <v>2056.0414153728238</v>
      </c>
      <c r="P199">
        <f t="shared" si="55"/>
        <v>3923.3218747158217</v>
      </c>
    </row>
    <row r="200" spans="1:16" x14ac:dyDescent="0.25">
      <c r="A200">
        <f>Input!G201</f>
        <v>197</v>
      </c>
      <c r="B200">
        <f t="shared" si="47"/>
        <v>197</v>
      </c>
      <c r="C200" s="4">
        <f>Input!I201</f>
        <v>2171.2229389999998</v>
      </c>
      <c r="D200">
        <f t="shared" si="48"/>
        <v>2170.4598935714284</v>
      </c>
      <c r="E200">
        <f t="shared" si="49"/>
        <v>1235.0494686976335</v>
      </c>
      <c r="F200">
        <f t="shared" si="50"/>
        <v>874992.66296257346</v>
      </c>
      <c r="G200">
        <f t="shared" si="51"/>
        <v>344006.69437079359</v>
      </c>
      <c r="L200">
        <f>Input!J201</f>
        <v>28.897510285714361</v>
      </c>
      <c r="M200">
        <f t="shared" si="52"/>
        <v>28.659530857142933</v>
      </c>
      <c r="N200">
        <f t="shared" si="53"/>
        <v>76.451876936166613</v>
      </c>
      <c r="O200">
        <f t="shared" si="54"/>
        <v>2261.4177875256455</v>
      </c>
      <c r="P200">
        <f t="shared" si="55"/>
        <v>4495.1228253173103</v>
      </c>
    </row>
    <row r="201" spans="1:16" x14ac:dyDescent="0.25">
      <c r="A201">
        <f>Input!G202</f>
        <v>198</v>
      </c>
      <c r="B201">
        <f t="shared" si="47"/>
        <v>198</v>
      </c>
      <c r="C201" s="4">
        <f>Input!I202</f>
        <v>2201.7825282857143</v>
      </c>
      <c r="D201">
        <f t="shared" si="48"/>
        <v>2201.019482857143</v>
      </c>
      <c r="E201">
        <f t="shared" si="49"/>
        <v>1313.5709839935275</v>
      </c>
      <c r="F201">
        <f t="shared" si="50"/>
        <v>787564.83813528449</v>
      </c>
      <c r="G201">
        <f t="shared" si="51"/>
        <v>442281.33276877803</v>
      </c>
      <c r="L201">
        <f>Input!J202</f>
        <v>30.559589285714537</v>
      </c>
      <c r="M201">
        <f t="shared" si="52"/>
        <v>30.321609857143109</v>
      </c>
      <c r="N201">
        <f t="shared" si="53"/>
        <v>81.109409670081064</v>
      </c>
      <c r="O201">
        <f t="shared" si="54"/>
        <v>2555.2843408917174</v>
      </c>
      <c r="P201">
        <f t="shared" si="55"/>
        <v>5141.3503085286002</v>
      </c>
    </row>
    <row r="202" spans="1:16" x14ac:dyDescent="0.25">
      <c r="A202">
        <f>Input!G203</f>
        <v>199</v>
      </c>
      <c r="B202">
        <f t="shared" si="47"/>
        <v>199</v>
      </c>
      <c r="C202" s="4">
        <f>Input!I203</f>
        <v>2234.449936142857</v>
      </c>
      <c r="D202">
        <f t="shared" si="48"/>
        <v>2233.6868907142857</v>
      </c>
      <c r="E202">
        <f t="shared" si="49"/>
        <v>1396.8787717055532</v>
      </c>
      <c r="F202">
        <f t="shared" si="50"/>
        <v>700247.8280389331</v>
      </c>
      <c r="G202">
        <f t="shared" si="51"/>
        <v>560027.93477473152</v>
      </c>
      <c r="L202">
        <f>Input!J203</f>
        <v>32.667407857142734</v>
      </c>
      <c r="M202">
        <f t="shared" si="52"/>
        <v>32.429428428571306</v>
      </c>
      <c r="N202">
        <f t="shared" si="53"/>
        <v>86.026273346539753</v>
      </c>
      <c r="O202">
        <f t="shared" si="54"/>
        <v>2847.1685263155641</v>
      </c>
      <c r="P202">
        <f t="shared" si="55"/>
        <v>5870.6356733286939</v>
      </c>
    </row>
    <row r="203" spans="1:16" x14ac:dyDescent="0.25">
      <c r="A203">
        <f>Input!G204</f>
        <v>200</v>
      </c>
      <c r="B203">
        <f t="shared" si="47"/>
        <v>200</v>
      </c>
      <c r="C203" s="4">
        <f>Input!I204</f>
        <v>2269.4404770000001</v>
      </c>
      <c r="D203">
        <f t="shared" si="48"/>
        <v>2268.6774315714288</v>
      </c>
      <c r="E203">
        <f t="shared" si="49"/>
        <v>1485.2377314390892</v>
      </c>
      <c r="F203">
        <f t="shared" si="50"/>
        <v>613777.76374345017</v>
      </c>
      <c r="G203">
        <f t="shared" si="51"/>
        <v>700082.12063674442</v>
      </c>
      <c r="L203">
        <f>Input!J204</f>
        <v>34.99054085714306</v>
      </c>
      <c r="M203">
        <f t="shared" si="52"/>
        <v>34.752561428571632</v>
      </c>
      <c r="N203">
        <f t="shared" si="53"/>
        <v>91.213617213258203</v>
      </c>
      <c r="O203">
        <f t="shared" si="54"/>
        <v>3161.0343149455539</v>
      </c>
      <c r="P203">
        <f t="shared" si="55"/>
        <v>6692.4535470851897</v>
      </c>
    </row>
    <row r="204" spans="1:16" x14ac:dyDescent="0.25">
      <c r="A204">
        <f>Input!G205</f>
        <v>201</v>
      </c>
      <c r="B204">
        <f t="shared" si="47"/>
        <v>201</v>
      </c>
      <c r="C204" s="4">
        <f>Input!I205</f>
        <v>2306.6143852857144</v>
      </c>
      <c r="D204">
        <f t="shared" si="48"/>
        <v>2305.8513398571431</v>
      </c>
      <c r="E204">
        <f t="shared" si="49"/>
        <v>1578.9239373074029</v>
      </c>
      <c r="F204">
        <f t="shared" si="50"/>
        <v>528423.44857771206</v>
      </c>
      <c r="G204">
        <f t="shared" si="51"/>
        <v>865635.42808840924</v>
      </c>
      <c r="L204">
        <f>Input!J205</f>
        <v>37.173908285714333</v>
      </c>
      <c r="M204">
        <f t="shared" si="52"/>
        <v>36.935928857142905</v>
      </c>
      <c r="N204">
        <f t="shared" si="53"/>
        <v>96.682630210645584</v>
      </c>
      <c r="O204">
        <f t="shared" si="54"/>
        <v>3541.2879851387934</v>
      </c>
      <c r="P204">
        <f t="shared" si="55"/>
        <v>7617.1753087002035</v>
      </c>
    </row>
    <row r="205" spans="1:16" x14ac:dyDescent="0.25">
      <c r="A205">
        <f>Input!G206</f>
        <v>202</v>
      </c>
      <c r="B205">
        <f t="shared" si="47"/>
        <v>202</v>
      </c>
      <c r="C205" s="4">
        <f>Input!I206</f>
        <v>2346.9273567142855</v>
      </c>
      <c r="D205">
        <f t="shared" si="48"/>
        <v>2346.1643112857141</v>
      </c>
      <c r="E205">
        <f t="shared" si="49"/>
        <v>1678.2246434915633</v>
      </c>
      <c r="F205">
        <f t="shared" si="50"/>
        <v>446143.39981296059</v>
      </c>
      <c r="G205">
        <f t="shared" si="51"/>
        <v>1060273.8804536073</v>
      </c>
      <c r="L205">
        <f>Input!J206</f>
        <v>40.312971428571018</v>
      </c>
      <c r="M205">
        <f t="shared" si="52"/>
        <v>40.07499199999959</v>
      </c>
      <c r="N205">
        <f t="shared" si="53"/>
        <v>102.44447102880743</v>
      </c>
      <c r="O205">
        <f t="shared" si="54"/>
        <v>3860.3232425741771</v>
      </c>
      <c r="P205">
        <f t="shared" si="55"/>
        <v>8656.1199169505526</v>
      </c>
    </row>
    <row r="206" spans="1:16" x14ac:dyDescent="0.25">
      <c r="A206">
        <f>Input!G207</f>
        <v>203</v>
      </c>
      <c r="B206">
        <f t="shared" si="47"/>
        <v>203</v>
      </c>
      <c r="C206" s="4">
        <f>Input!I207</f>
        <v>2389.9034320000001</v>
      </c>
      <c r="D206">
        <f t="shared" si="48"/>
        <v>2389.1403865714287</v>
      </c>
      <c r="E206">
        <f t="shared" si="49"/>
        <v>1783.4382146871078</v>
      </c>
      <c r="F206">
        <f t="shared" si="50"/>
        <v>366875.12102538347</v>
      </c>
      <c r="G206">
        <f t="shared" si="51"/>
        <v>1288019.7656937235</v>
      </c>
      <c r="L206">
        <f>Input!J207</f>
        <v>42.976075285714614</v>
      </c>
      <c r="M206">
        <f t="shared" si="52"/>
        <v>42.738095857143186</v>
      </c>
      <c r="N206">
        <f t="shared" si="53"/>
        <v>108.51018768632467</v>
      </c>
      <c r="O206">
        <f t="shared" si="54"/>
        <v>4294.7198881357926</v>
      </c>
      <c r="P206">
        <f t="shared" si="55"/>
        <v>9821.6004189197829</v>
      </c>
    </row>
    <row r="207" spans="1:16" x14ac:dyDescent="0.25">
      <c r="A207">
        <f>Input!G208</f>
        <v>204</v>
      </c>
      <c r="B207">
        <f t="shared" si="47"/>
        <v>204</v>
      </c>
      <c r="C207" s="4">
        <f>Input!I208</f>
        <v>2435.8372522857144</v>
      </c>
      <c r="D207">
        <f t="shared" si="48"/>
        <v>2435.0742068571431</v>
      </c>
      <c r="E207">
        <f t="shared" si="49"/>
        <v>1894.8739705480289</v>
      </c>
      <c r="F207">
        <f t="shared" si="50"/>
        <v>291816.29530842282</v>
      </c>
      <c r="G207">
        <f t="shared" si="51"/>
        <v>1553376.7082122432</v>
      </c>
      <c r="L207">
        <f>Input!J208</f>
        <v>45.933820285714319</v>
      </c>
      <c r="M207">
        <f t="shared" si="52"/>
        <v>45.69584085714289</v>
      </c>
      <c r="N207">
        <f t="shared" si="53"/>
        <v>114.89062581096417</v>
      </c>
      <c r="O207">
        <f t="shared" si="54"/>
        <v>4755.0410282471275</v>
      </c>
      <c r="P207">
        <f t="shared" si="55"/>
        <v>11126.964135063681</v>
      </c>
    </row>
    <row r="208" spans="1:16" x14ac:dyDescent="0.25">
      <c r="A208">
        <f>Input!G209</f>
        <v>205</v>
      </c>
      <c r="B208">
        <f t="shared" si="47"/>
        <v>205</v>
      </c>
      <c r="C208" s="4">
        <f>Input!I209</f>
        <v>2483.9771048571429</v>
      </c>
      <c r="D208">
        <f t="shared" si="48"/>
        <v>2483.2140594285715</v>
      </c>
      <c r="E208">
        <f t="shared" si="49"/>
        <v>2012.8519324298297</v>
      </c>
      <c r="F208">
        <f t="shared" si="50"/>
        <v>221240.53051478052</v>
      </c>
      <c r="G208">
        <f t="shared" si="51"/>
        <v>1861378.0738885065</v>
      </c>
      <c r="L208">
        <f>Input!J209</f>
        <v>48.139852571428492</v>
      </c>
      <c r="M208">
        <f t="shared" si="52"/>
        <v>47.901873142857063</v>
      </c>
      <c r="N208">
        <f t="shared" si="53"/>
        <v>121.59632482799829</v>
      </c>
      <c r="O208">
        <f t="shared" si="54"/>
        <v>5395.8533163802085</v>
      </c>
      <c r="P208">
        <f t="shared" si="55"/>
        <v>12586.624158266062</v>
      </c>
    </row>
    <row r="209" spans="1:16" x14ac:dyDescent="0.25">
      <c r="A209">
        <f>Input!G210</f>
        <v>206</v>
      </c>
      <c r="B209">
        <f t="shared" si="47"/>
        <v>206</v>
      </c>
      <c r="C209" s="4">
        <f>Input!I210</f>
        <v>2534.7611740000002</v>
      </c>
      <c r="D209">
        <f t="shared" si="48"/>
        <v>2533.9981285714289</v>
      </c>
      <c r="E209">
        <f t="shared" si="49"/>
        <v>2137.7024599611732</v>
      </c>
      <c r="F209">
        <f t="shared" si="50"/>
        <v>157050.25695924959</v>
      </c>
      <c r="G209">
        <f t="shared" si="51"/>
        <v>2217638.696207399</v>
      </c>
      <c r="L209">
        <f>Input!J210</f>
        <v>50.784069142857334</v>
      </c>
      <c r="M209">
        <f t="shared" si="52"/>
        <v>50.546089714285905</v>
      </c>
      <c r="N209">
        <f t="shared" si="53"/>
        <v>128.63740131011113</v>
      </c>
      <c r="O209">
        <f t="shared" si="54"/>
        <v>6061.1413295447546</v>
      </c>
      <c r="P209">
        <f t="shared" si="55"/>
        <v>14216.079418293324</v>
      </c>
    </row>
    <row r="210" spans="1:16" x14ac:dyDescent="0.25">
      <c r="A210">
        <f>Input!G211</f>
        <v>207</v>
      </c>
      <c r="B210">
        <f t="shared" si="47"/>
        <v>207</v>
      </c>
      <c r="C210" s="4">
        <f>Input!I211</f>
        <v>2588.9827248571428</v>
      </c>
      <c r="D210">
        <f t="shared" si="48"/>
        <v>2588.2196794285715</v>
      </c>
      <c r="E210">
        <f t="shared" si="49"/>
        <v>2269.765764262886</v>
      </c>
      <c r="F210">
        <f t="shared" si="50"/>
        <v>101412.89608435358</v>
      </c>
      <c r="G210">
        <f t="shared" si="51"/>
        <v>2628409.8459115773</v>
      </c>
      <c r="L210">
        <f>Input!J211</f>
        <v>54.221550857142574</v>
      </c>
      <c r="M210">
        <f t="shared" si="52"/>
        <v>53.983571428571146</v>
      </c>
      <c r="N210">
        <f t="shared" si="53"/>
        <v>136.02341881834482</v>
      </c>
      <c r="O210">
        <f t="shared" si="54"/>
        <v>6691.5456019419671</v>
      </c>
      <c r="P210">
        <f t="shared" si="55"/>
        <v>16031.920156982262</v>
      </c>
    </row>
    <row r="211" spans="1:16" x14ac:dyDescent="0.25">
      <c r="A211">
        <f>Input!G212</f>
        <v>208</v>
      </c>
      <c r="B211">
        <f t="shared" si="47"/>
        <v>208</v>
      </c>
      <c r="C211" s="4">
        <f>Input!I212</f>
        <v>2648.6853589999996</v>
      </c>
      <c r="D211">
        <f t="shared" si="48"/>
        <v>2647.9223135714283</v>
      </c>
      <c r="E211">
        <f t="shared" si="49"/>
        <v>2409.3912840133676</v>
      </c>
      <c r="F211">
        <f t="shared" si="50"/>
        <v>56897.05206202843</v>
      </c>
      <c r="G211">
        <f t="shared" si="51"/>
        <v>3100637.2867319752</v>
      </c>
      <c r="L211">
        <f>Input!J212</f>
        <v>59.702634142856823</v>
      </c>
      <c r="M211">
        <f t="shared" si="52"/>
        <v>59.464654714285395</v>
      </c>
      <c r="N211">
        <f t="shared" si="53"/>
        <v>143.76324367092317</v>
      </c>
      <c r="O211">
        <f t="shared" si="54"/>
        <v>7066.1860742300396</v>
      </c>
      <c r="P211">
        <f t="shared" si="55"/>
        <v>18051.815243084184</v>
      </c>
    </row>
    <row r="212" spans="1:16" x14ac:dyDescent="0.25">
      <c r="A212">
        <f>Input!G213</f>
        <v>209</v>
      </c>
      <c r="B212">
        <f t="shared" si="47"/>
        <v>209</v>
      </c>
      <c r="C212" s="4">
        <f>Input!I213</f>
        <v>2717.1252402857144</v>
      </c>
      <c r="D212">
        <f t="shared" si="48"/>
        <v>2716.3621948571431</v>
      </c>
      <c r="E212">
        <f t="shared" si="49"/>
        <v>2556.9369100651347</v>
      </c>
      <c r="F212">
        <f t="shared" si="50"/>
        <v>25416.421431012976</v>
      </c>
      <c r="G212">
        <f t="shared" si="51"/>
        <v>3642022.16389042</v>
      </c>
      <c r="L212">
        <f>Input!J213</f>
        <v>68.439881285714819</v>
      </c>
      <c r="M212">
        <f t="shared" si="52"/>
        <v>68.201901857143383</v>
      </c>
      <c r="N212">
        <f t="shared" si="53"/>
        <v>151.86488622103499</v>
      </c>
      <c r="O212">
        <f t="shared" si="54"/>
        <v>6959.7314484581957</v>
      </c>
      <c r="P212">
        <f t="shared" si="55"/>
        <v>20294.477342480452</v>
      </c>
    </row>
    <row r="213" spans="1:16" x14ac:dyDescent="0.25">
      <c r="A213">
        <f>Input!G214</f>
        <v>210</v>
      </c>
      <c r="B213">
        <f t="shared" si="47"/>
        <v>210</v>
      </c>
      <c r="C213" s="4">
        <f>Input!I214</f>
        <v>2794.8085474285717</v>
      </c>
      <c r="D213">
        <f t="shared" si="48"/>
        <v>2794.0455020000004</v>
      </c>
      <c r="E213">
        <f t="shared" si="49"/>
        <v>2712.7680439876972</v>
      </c>
      <c r="F213">
        <f t="shared" si="50"/>
        <v>6606.0251809417123</v>
      </c>
      <c r="G213">
        <f t="shared" si="51"/>
        <v>4261084.3587678429</v>
      </c>
      <c r="L213">
        <f>Input!J214</f>
        <v>77.683307142857302</v>
      </c>
      <c r="M213">
        <f t="shared" si="52"/>
        <v>77.445327714285867</v>
      </c>
      <c r="N213">
        <f t="shared" si="53"/>
        <v>160.33532741084079</v>
      </c>
      <c r="O213">
        <f t="shared" si="54"/>
        <v>6831.3564543791535</v>
      </c>
      <c r="P213">
        <f t="shared" si="55"/>
        <v>22779.601567380487</v>
      </c>
    </row>
    <row r="214" spans="1:16" x14ac:dyDescent="0.25">
      <c r="A214">
        <f>Input!G215</f>
        <v>211</v>
      </c>
      <c r="B214">
        <f t="shared" si="47"/>
        <v>211</v>
      </c>
      <c r="C214" s="4">
        <f>Input!I215</f>
        <v>2883.5711224285719</v>
      </c>
      <c r="D214">
        <f t="shared" si="48"/>
        <v>2882.8080770000006</v>
      </c>
      <c r="E214">
        <f t="shared" si="49"/>
        <v>2877.2564757916625</v>
      </c>
      <c r="F214">
        <f t="shared" si="50"/>
        <v>30.820275976420721</v>
      </c>
      <c r="G214">
        <f t="shared" si="51"/>
        <v>4967227.8111551618</v>
      </c>
      <c r="L214">
        <f>Input!J215</f>
        <v>88.762575000000197</v>
      </c>
      <c r="M214">
        <f t="shared" si="52"/>
        <v>88.524595571428762</v>
      </c>
      <c r="N214">
        <f t="shared" si="53"/>
        <v>169.18033060206315</v>
      </c>
      <c r="O214">
        <f t="shared" si="54"/>
        <v>6467.0154160731272</v>
      </c>
      <c r="P214">
        <f t="shared" si="55"/>
        <v>25527.772879918073</v>
      </c>
    </row>
    <row r="215" spans="1:16" x14ac:dyDescent="0.25">
      <c r="A215">
        <f>Input!G216</f>
        <v>212</v>
      </c>
      <c r="B215">
        <f t="shared" si="47"/>
        <v>212</v>
      </c>
      <c r="C215" s="4">
        <f>Input!I216</f>
        <v>2980.8103004285717</v>
      </c>
      <c r="D215">
        <f t="shared" si="48"/>
        <v>2980.0472550000004</v>
      </c>
      <c r="E215">
        <f t="shared" si="49"/>
        <v>3050.7790662271977</v>
      </c>
      <c r="F215">
        <f t="shared" si="50"/>
        <v>5002.9891194798802</v>
      </c>
      <c r="G215">
        <f t="shared" si="51"/>
        <v>5770807.1589444457</v>
      </c>
      <c r="L215">
        <f>Input!J216</f>
        <v>97.239177999999811</v>
      </c>
      <c r="M215">
        <f t="shared" si="52"/>
        <v>97.001198571428375</v>
      </c>
      <c r="N215">
        <f t="shared" si="53"/>
        <v>178.40423896823631</v>
      </c>
      <c r="O215">
        <f t="shared" si="54"/>
        <v>6587.7671219775484</v>
      </c>
      <c r="P215">
        <f t="shared" si="55"/>
        <v>28560.337249439392</v>
      </c>
    </row>
    <row r="216" spans="1:16" x14ac:dyDescent="0.25">
      <c r="A216">
        <f>Input!G217</f>
        <v>213</v>
      </c>
      <c r="B216">
        <f t="shared" si="47"/>
        <v>213</v>
      </c>
      <c r="C216" s="4">
        <f>Input!I217</f>
        <v>3087.070034571429</v>
      </c>
      <c r="D216">
        <f t="shared" si="48"/>
        <v>3086.3069891428577</v>
      </c>
      <c r="E216">
        <f t="shared" si="49"/>
        <v>3233.7162195004735</v>
      </c>
      <c r="F216">
        <f t="shared" si="50"/>
        <v>21729.481194624637</v>
      </c>
      <c r="G216">
        <f t="shared" si="51"/>
        <v>6683194.8735429347</v>
      </c>
      <c r="L216">
        <f>Input!J217</f>
        <v>106.25973414285727</v>
      </c>
      <c r="M216">
        <f t="shared" si="52"/>
        <v>106.02175471428583</v>
      </c>
      <c r="N216">
        <f t="shared" si="53"/>
        <v>188.00975907411052</v>
      </c>
      <c r="O216">
        <f t="shared" si="54"/>
        <v>6683.0665762605277</v>
      </c>
      <c r="P216">
        <f t="shared" si="55"/>
        <v>31899.231392493915</v>
      </c>
    </row>
    <row r="217" spans="1:16" x14ac:dyDescent="0.25">
      <c r="A217">
        <f>Input!G218</f>
        <v>214</v>
      </c>
      <c r="B217">
        <f t="shared" si="47"/>
        <v>214</v>
      </c>
      <c r="C217" s="4">
        <f>Input!I218</f>
        <v>3204.0275137142858</v>
      </c>
      <c r="D217">
        <f t="shared" si="48"/>
        <v>3203.2644682857144</v>
      </c>
      <c r="E217">
        <f t="shared" si="49"/>
        <v>3426.4501330718558</v>
      </c>
      <c r="F217">
        <f t="shared" si="50"/>
        <v>49811.840966031872</v>
      </c>
      <c r="G217">
        <f t="shared" si="51"/>
        <v>7716847.8779120557</v>
      </c>
      <c r="L217">
        <f>Input!J218</f>
        <v>116.95747914285676</v>
      </c>
      <c r="M217">
        <f t="shared" si="52"/>
        <v>116.71949971428532</v>
      </c>
      <c r="N217">
        <f t="shared" si="53"/>
        <v>197.99773166699325</v>
      </c>
      <c r="O217">
        <f t="shared" si="54"/>
        <v>6567.5225291758106</v>
      </c>
      <c r="P217">
        <f t="shared" si="55"/>
        <v>35566.765899450125</v>
      </c>
    </row>
    <row r="218" spans="1:16" x14ac:dyDescent="0.25">
      <c r="A218">
        <f>Input!G219</f>
        <v>215</v>
      </c>
      <c r="B218">
        <f t="shared" si="47"/>
        <v>215</v>
      </c>
      <c r="C218" s="4">
        <f>Input!I219</f>
        <v>3334.2929574285708</v>
      </c>
      <c r="D218">
        <f t="shared" si="48"/>
        <v>3333.5299119999995</v>
      </c>
      <c r="E218">
        <f t="shared" si="49"/>
        <v>3629.3628124492575</v>
      </c>
      <c r="F218">
        <f t="shared" si="50"/>
        <v>87517.104988220584</v>
      </c>
      <c r="G218">
        <f t="shared" si="51"/>
        <v>8885372.4239908848</v>
      </c>
      <c r="L218">
        <f>Input!J219</f>
        <v>130.26544371428508</v>
      </c>
      <c r="M218">
        <f t="shared" si="52"/>
        <v>130.02746428571365</v>
      </c>
      <c r="N218">
        <f t="shared" si="53"/>
        <v>208.36689116473909</v>
      </c>
      <c r="O218">
        <f t="shared" si="54"/>
        <v>6099.8360938560281</v>
      </c>
      <c r="P218">
        <f t="shared" si="55"/>
        <v>39585.356716258924</v>
      </c>
    </row>
    <row r="219" spans="1:16" x14ac:dyDescent="0.25">
      <c r="A219">
        <f>Input!G220</f>
        <v>216</v>
      </c>
      <c r="B219">
        <f t="shared" si="47"/>
        <v>216</v>
      </c>
      <c r="C219" s="4">
        <f>Input!I220</f>
        <v>3478.984491571428</v>
      </c>
      <c r="D219">
        <f t="shared" si="48"/>
        <v>3478.2214461428566</v>
      </c>
      <c r="E219">
        <f t="shared" si="49"/>
        <v>3842.8338406300722</v>
      </c>
      <c r="F219">
        <f t="shared" si="50"/>
        <v>132942.19821370093</v>
      </c>
      <c r="G219">
        <f t="shared" si="51"/>
        <v>10203585.779443871</v>
      </c>
      <c r="L219">
        <f>Input!J220</f>
        <v>144.69153414285711</v>
      </c>
      <c r="M219">
        <f t="shared" si="52"/>
        <v>144.45355471428567</v>
      </c>
      <c r="N219">
        <f t="shared" si="53"/>
        <v>219.1136158456292</v>
      </c>
      <c r="O219">
        <f t="shared" si="54"/>
        <v>5538.6462449740839</v>
      </c>
      <c r="P219">
        <f t="shared" si="55"/>
        <v>43977.20035288659</v>
      </c>
    </row>
    <row r="220" spans="1:16" x14ac:dyDescent="0.25">
      <c r="A220">
        <f>Input!G221</f>
        <v>217</v>
      </c>
      <c r="B220">
        <f t="shared" si="47"/>
        <v>217</v>
      </c>
      <c r="C220" s="4">
        <f>Input!I221</f>
        <v>3634.8799494285713</v>
      </c>
      <c r="D220">
        <f t="shared" si="48"/>
        <v>3634.116904</v>
      </c>
      <c r="E220">
        <f t="shared" si="49"/>
        <v>4067.2378941350084</v>
      </c>
      <c r="F220">
        <f t="shared" si="50"/>
        <v>187593.79209553011</v>
      </c>
      <c r="G220">
        <f t="shared" si="51"/>
        <v>11687573.03352315</v>
      </c>
      <c r="L220">
        <f>Input!J221</f>
        <v>155.89545785714336</v>
      </c>
      <c r="M220">
        <f t="shared" si="52"/>
        <v>155.65747842857192</v>
      </c>
      <c r="N220">
        <f t="shared" si="53"/>
        <v>230.23167132407158</v>
      </c>
      <c r="O220">
        <f t="shared" si="54"/>
        <v>5525.8726326007218</v>
      </c>
      <c r="P220">
        <f t="shared" si="55"/>
        <v>48763.888882623316</v>
      </c>
    </row>
    <row r="221" spans="1:16" x14ac:dyDescent="0.25">
      <c r="A221">
        <f>Input!G222</f>
        <v>218</v>
      </c>
      <c r="B221">
        <f t="shared" si="47"/>
        <v>218</v>
      </c>
      <c r="C221" s="4">
        <f>Input!I222</f>
        <v>3807.1015561428571</v>
      </c>
      <c r="D221">
        <f t="shared" si="48"/>
        <v>3806.3385107142858</v>
      </c>
      <c r="E221">
        <f t="shared" si="49"/>
        <v>4302.9420004727335</v>
      </c>
      <c r="F221">
        <f t="shared" si="50"/>
        <v>246615.02604026868</v>
      </c>
      <c r="G221">
        <f t="shared" si="51"/>
        <v>13354737.083188459</v>
      </c>
      <c r="L221">
        <f>Input!J222</f>
        <v>172.22160671428583</v>
      </c>
      <c r="M221">
        <f t="shared" si="52"/>
        <v>171.98362728571439</v>
      </c>
      <c r="N221">
        <f t="shared" si="53"/>
        <v>241.7119505275395</v>
      </c>
      <c r="O221">
        <f t="shared" si="54"/>
        <v>4828.9078832842033</v>
      </c>
      <c r="P221">
        <f t="shared" si="55"/>
        <v>53965.961830337721</v>
      </c>
    </row>
    <row r="222" spans="1:16" x14ac:dyDescent="0.25">
      <c r="A222">
        <f>Input!G223</f>
        <v>219</v>
      </c>
      <c r="B222">
        <f t="shared" si="47"/>
        <v>219</v>
      </c>
      <c r="C222" s="4">
        <f>Input!I223</f>
        <v>3995.7853001428571</v>
      </c>
      <c r="D222">
        <f t="shared" si="48"/>
        <v>3995.0222547142857</v>
      </c>
      <c r="E222">
        <f t="shared" si="49"/>
        <v>4550.3025354241663</v>
      </c>
      <c r="F222">
        <f t="shared" si="50"/>
        <v>308336.19014524377</v>
      </c>
      <c r="G222">
        <f t="shared" si="51"/>
        <v>15223839.61000835</v>
      </c>
      <c r="L222">
        <f>Input!J223</f>
        <v>188.68374399999993</v>
      </c>
      <c r="M222">
        <f t="shared" si="52"/>
        <v>188.4457645714285</v>
      </c>
      <c r="N222">
        <f t="shared" si="53"/>
        <v>253.54221406554745</v>
      </c>
      <c r="O222">
        <f t="shared" si="54"/>
        <v>4206.6211392435243</v>
      </c>
      <c r="P222">
        <f t="shared" si="55"/>
        <v>59602.393471190757</v>
      </c>
    </row>
    <row r="223" spans="1:16" x14ac:dyDescent="0.25">
      <c r="A223">
        <f>Input!G224</f>
        <v>220</v>
      </c>
      <c r="B223">
        <f t="shared" si="47"/>
        <v>220</v>
      </c>
      <c r="C223" s="4">
        <f>Input!I224</f>
        <v>4196.1338168571428</v>
      </c>
      <c r="D223">
        <f t="shared" si="48"/>
        <v>4195.3707714285711</v>
      </c>
      <c r="E223">
        <f t="shared" si="49"/>
        <v>4809.6619627772889</v>
      </c>
      <c r="F223">
        <f t="shared" si="50"/>
        <v>377353.66776862706</v>
      </c>
      <c r="G223">
        <f t="shared" si="51"/>
        <v>17315030.614173397</v>
      </c>
      <c r="L223">
        <f>Input!J224</f>
        <v>200.34851671428578</v>
      </c>
      <c r="M223">
        <f t="shared" si="52"/>
        <v>200.11053728571434</v>
      </c>
      <c r="N223">
        <f t="shared" si="53"/>
        <v>265.70683558777114</v>
      </c>
      <c r="O223">
        <f t="shared" si="54"/>
        <v>4271.7098459681929</v>
      </c>
      <c r="P223">
        <f t="shared" si="55"/>
        <v>65690.015915423355</v>
      </c>
    </row>
    <row r="224" spans="1:16" x14ac:dyDescent="0.25">
      <c r="A224">
        <f>Input!G225</f>
        <v>221</v>
      </c>
      <c r="B224">
        <f t="shared" si="47"/>
        <v>221</v>
      </c>
      <c r="C224" s="4">
        <f>Input!I225</f>
        <v>4412.4345148571419</v>
      </c>
      <c r="D224">
        <f t="shared" si="48"/>
        <v>4411.6714694285702</v>
      </c>
      <c r="E224">
        <f t="shared" si="49"/>
        <v>5081.3453241000334</v>
      </c>
      <c r="F224">
        <f t="shared" si="50"/>
        <v>448463.07163053605</v>
      </c>
      <c r="G224">
        <f t="shared" si="51"/>
        <v>19649863.844581924</v>
      </c>
      <c r="L224">
        <f>Input!J225</f>
        <v>216.3006979999991</v>
      </c>
      <c r="M224">
        <f t="shared" si="52"/>
        <v>216.06271857142767</v>
      </c>
      <c r="N224">
        <f t="shared" si="53"/>
        <v>278.18655744808029</v>
      </c>
      <c r="O224">
        <f t="shared" si="54"/>
        <v>3829.8595996276599</v>
      </c>
      <c r="P224">
        <f t="shared" si="55"/>
        <v>72242.880668134632</v>
      </c>
    </row>
    <row r="225" spans="1:16" x14ac:dyDescent="0.25">
      <c r="A225">
        <f>Input!G226</f>
        <v>222</v>
      </c>
      <c r="B225">
        <f t="shared" si="47"/>
        <v>222</v>
      </c>
      <c r="C225" s="4">
        <f>Input!I226</f>
        <v>4642.0091804285712</v>
      </c>
      <c r="D225">
        <f t="shared" si="48"/>
        <v>4641.2461349999994</v>
      </c>
      <c r="E225">
        <f t="shared" si="49"/>
        <v>5365.6564918126542</v>
      </c>
      <c r="F225">
        <f t="shared" si="50"/>
        <v>524770.3650574378</v>
      </c>
      <c r="G225">
        <f t="shared" si="51"/>
        <v>22251295.265849106</v>
      </c>
      <c r="L225">
        <f>Input!J226</f>
        <v>229.57466557142925</v>
      </c>
      <c r="M225">
        <f t="shared" si="52"/>
        <v>229.33668614285781</v>
      </c>
      <c r="N225">
        <f t="shared" si="53"/>
        <v>290.95826270177281</v>
      </c>
      <c r="O225">
        <f t="shared" si="54"/>
        <v>3767.9459966603222</v>
      </c>
      <c r="P225">
        <f t="shared" si="55"/>
        <v>79271.564135457156</v>
      </c>
    </row>
    <row r="226" spans="1:16" x14ac:dyDescent="0.25">
      <c r="A226">
        <f>Input!G227</f>
        <v>223</v>
      </c>
      <c r="B226">
        <f t="shared" si="47"/>
        <v>223</v>
      </c>
      <c r="C226" s="4">
        <f>Input!I227</f>
        <v>4886.7238748571426</v>
      </c>
      <c r="D226">
        <f t="shared" si="48"/>
        <v>4885.9608294285708</v>
      </c>
      <c r="E226">
        <f t="shared" si="49"/>
        <v>5662.8742051895133</v>
      </c>
      <c r="F226">
        <f t="shared" si="50"/>
        <v>603594.39343626343</v>
      </c>
      <c r="G226">
        <f t="shared" si="51"/>
        <v>25143661.548655618</v>
      </c>
      <c r="L226">
        <f>Input!J227</f>
        <v>244.71469442857142</v>
      </c>
      <c r="M226">
        <f t="shared" si="52"/>
        <v>244.47671499999998</v>
      </c>
      <c r="N226">
        <f t="shared" si="53"/>
        <v>303.99477013701323</v>
      </c>
      <c r="O226">
        <f t="shared" si="54"/>
        <v>3514.1273759985934</v>
      </c>
      <c r="P226">
        <f t="shared" si="55"/>
        <v>86782.425784937921</v>
      </c>
    </row>
    <row r="227" spans="1:16" x14ac:dyDescent="0.25">
      <c r="A227">
        <f>Input!G228</f>
        <v>224</v>
      </c>
      <c r="B227">
        <f t="shared" si="47"/>
        <v>224</v>
      </c>
      <c r="C227" s="4">
        <f>Input!I228</f>
        <v>5153.8275292857143</v>
      </c>
      <c r="D227">
        <f t="shared" si="48"/>
        <v>5153.0644838571425</v>
      </c>
      <c r="E227">
        <f t="shared" si="49"/>
        <v>5973.2479159305785</v>
      </c>
      <c r="F227">
        <f t="shared" si="50"/>
        <v>672700.86224776064</v>
      </c>
      <c r="G227">
        <f t="shared" si="51"/>
        <v>28352635.475270335</v>
      </c>
      <c r="L227">
        <f>Input!J228</f>
        <v>267.10365442857164</v>
      </c>
      <c r="M227">
        <f t="shared" si="52"/>
        <v>266.86567500000024</v>
      </c>
      <c r="N227">
        <f t="shared" si="53"/>
        <v>317.26465964565057</v>
      </c>
      <c r="O227">
        <f t="shared" si="54"/>
        <v>2516.126444387819</v>
      </c>
      <c r="P227">
        <f t="shared" si="55"/>
        <v>94776.831310797075</v>
      </c>
    </row>
    <row r="228" spans="1:16" x14ac:dyDescent="0.25">
      <c r="A228">
        <f>Input!G229</f>
        <v>225</v>
      </c>
      <c r="B228">
        <f t="shared" si="47"/>
        <v>225</v>
      </c>
      <c r="C228" s="4">
        <f>Input!I229</f>
        <v>5436.0636577142859</v>
      </c>
      <c r="D228">
        <f t="shared" si="48"/>
        <v>5435.3006122857141</v>
      </c>
      <c r="E228">
        <f t="shared" si="49"/>
        <v>6296.9934775072861</v>
      </c>
      <c r="F228">
        <f t="shared" si="50"/>
        <v>742514.59397376224</v>
      </c>
      <c r="G228">
        <f t="shared" si="51"/>
        <v>31905155.134914398</v>
      </c>
      <c r="L228">
        <f>Input!J229</f>
        <v>282.23612842857165</v>
      </c>
      <c r="M228">
        <f t="shared" si="52"/>
        <v>281.99814900000024</v>
      </c>
      <c r="N228">
        <f t="shared" si="53"/>
        <v>330.7321357358158</v>
      </c>
      <c r="O228">
        <f t="shared" si="54"/>
        <v>2351.8627247442787</v>
      </c>
      <c r="P228">
        <f t="shared" si="55"/>
        <v>103250.35711782539</v>
      </c>
    </row>
    <row r="229" spans="1:16" x14ac:dyDescent="0.25">
      <c r="A229">
        <f>Input!G230</f>
        <v>226</v>
      </c>
      <c r="B229">
        <f t="shared" si="47"/>
        <v>226</v>
      </c>
      <c r="C229" s="4">
        <f>Input!I230</f>
        <v>5730.4102984285719</v>
      </c>
      <c r="D229">
        <f t="shared" si="48"/>
        <v>5729.6472530000001</v>
      </c>
      <c r="E229">
        <f t="shared" si="49"/>
        <v>6634.2887204784865</v>
      </c>
      <c r="F229">
        <f t="shared" si="50"/>
        <v>818376.18468162941</v>
      </c>
      <c r="G229">
        <f t="shared" si="51"/>
        <v>35829323.862236843</v>
      </c>
      <c r="L229">
        <f>Input!J230</f>
        <v>294.34664071428597</v>
      </c>
      <c r="M229">
        <f t="shared" si="52"/>
        <v>294.10866128571456</v>
      </c>
      <c r="N229">
        <f t="shared" si="53"/>
        <v>344.35693733766925</v>
      </c>
      <c r="O229">
        <f t="shared" si="54"/>
        <v>2501.0297683587814</v>
      </c>
      <c r="P229">
        <f t="shared" si="55"/>
        <v>112191.99659036862</v>
      </c>
    </row>
    <row r="230" spans="1:16" x14ac:dyDescent="0.25">
      <c r="A230">
        <f>Input!G231</f>
        <v>227</v>
      </c>
      <c r="B230">
        <f t="shared" si="47"/>
        <v>227</v>
      </c>
      <c r="C230" s="4">
        <f>Input!I231</f>
        <v>6035.1789301428571</v>
      </c>
      <c r="D230">
        <f t="shared" si="48"/>
        <v>6034.4158847142853</v>
      </c>
      <c r="E230">
        <f t="shared" si="49"/>
        <v>6985.2689642198402</v>
      </c>
      <c r="F230">
        <f t="shared" si="50"/>
        <v>904121.57880519703</v>
      </c>
      <c r="G230">
        <f t="shared" si="51"/>
        <v>40154278.064886697</v>
      </c>
      <c r="L230">
        <f>Input!J231</f>
        <v>304.76863171428522</v>
      </c>
      <c r="M230">
        <f t="shared" si="52"/>
        <v>304.53065228571381</v>
      </c>
      <c r="N230">
        <f t="shared" si="53"/>
        <v>358.09430221049831</v>
      </c>
      <c r="O230">
        <f t="shared" si="54"/>
        <v>2843.6271338706915</v>
      </c>
      <c r="P230">
        <f t="shared" si="55"/>
        <v>121583.3927765213</v>
      </c>
    </row>
    <row r="231" spans="1:16" x14ac:dyDescent="0.25">
      <c r="A231">
        <f>Input!G232</f>
        <v>228</v>
      </c>
      <c r="B231">
        <f t="shared" si="47"/>
        <v>228</v>
      </c>
      <c r="C231" s="4">
        <f>Input!I232</f>
        <v>6366.4237251428567</v>
      </c>
      <c r="D231">
        <f t="shared" si="48"/>
        <v>6365.6606797142849</v>
      </c>
      <c r="E231">
        <f t="shared" si="49"/>
        <v>7350.022523799792</v>
      </c>
      <c r="F231">
        <f t="shared" si="50"/>
        <v>968968.24009142013</v>
      </c>
      <c r="G231">
        <f t="shared" si="51"/>
        <v>44910020.410283715</v>
      </c>
      <c r="L231">
        <f>Input!J232</f>
        <v>331.24479499999961</v>
      </c>
      <c r="M231">
        <f t="shared" si="52"/>
        <v>331.00681557142821</v>
      </c>
      <c r="N231">
        <f t="shared" si="53"/>
        <v>371.89499417931756</v>
      </c>
      <c r="O231">
        <f t="shared" si="54"/>
        <v>1652.4386933182218</v>
      </c>
      <c r="P231">
        <f t="shared" si="55"/>
        <v>131398.12606500796</v>
      </c>
    </row>
    <row r="232" spans="1:16" x14ac:dyDescent="0.25">
      <c r="A232">
        <f>Input!G233</f>
        <v>229</v>
      </c>
      <c r="B232">
        <f t="shared" si="47"/>
        <v>229</v>
      </c>
      <c r="C232" s="4">
        <f>Input!I233</f>
        <v>6730.8345515714291</v>
      </c>
      <c r="D232">
        <f t="shared" si="48"/>
        <v>6730.0715061428573</v>
      </c>
      <c r="E232">
        <f t="shared" si="49"/>
        <v>7728.5862788083969</v>
      </c>
      <c r="F232">
        <f t="shared" si="50"/>
        <v>997031.75123131415</v>
      </c>
      <c r="G232">
        <f t="shared" si="51"/>
        <v>50127216.312191181</v>
      </c>
      <c r="L232">
        <f>Input!J233</f>
        <v>364.41082642857236</v>
      </c>
      <c r="M232">
        <f t="shared" si="52"/>
        <v>364.17284700000096</v>
      </c>
      <c r="N232">
        <f t="shared" si="53"/>
        <v>385.70540106897386</v>
      </c>
      <c r="O232">
        <f t="shared" si="54"/>
        <v>453.45890911563038</v>
      </c>
      <c r="P232">
        <f t="shared" si="55"/>
        <v>141601.0888906545</v>
      </c>
    </row>
    <row r="233" spans="1:16" x14ac:dyDescent="0.25">
      <c r="A233">
        <f>Input!G234</f>
        <v>230</v>
      </c>
      <c r="B233">
        <f t="shared" si="47"/>
        <v>230</v>
      </c>
      <c r="C233" s="4">
        <f>Input!I234</f>
        <v>7125.6500920000008</v>
      </c>
      <c r="D233">
        <f t="shared" si="48"/>
        <v>7124.887046571429</v>
      </c>
      <c r="E233">
        <f t="shared" si="49"/>
        <v>8120.9413785016604</v>
      </c>
      <c r="F233">
        <f t="shared" si="50"/>
        <v>992124.23215697974</v>
      </c>
      <c r="G233">
        <f t="shared" si="51"/>
        <v>55836952.285807513</v>
      </c>
      <c r="L233">
        <f>Input!J234</f>
        <v>394.81554042857169</v>
      </c>
      <c r="M233">
        <f t="shared" si="52"/>
        <v>394.57756100000029</v>
      </c>
      <c r="N233">
        <f t="shared" si="53"/>
        <v>399.46771052454056</v>
      </c>
      <c r="O233">
        <f t="shared" si="54"/>
        <v>21.642686601827005</v>
      </c>
      <c r="P233">
        <f t="shared" si="55"/>
        <v>152147.9821642458</v>
      </c>
    </row>
    <row r="234" spans="1:16" x14ac:dyDescent="0.25">
      <c r="A234">
        <f>Input!G235</f>
        <v>231</v>
      </c>
      <c r="B234">
        <f t="shared" si="47"/>
        <v>231</v>
      </c>
      <c r="C234" s="4">
        <f>Input!I235</f>
        <v>7550.6739185714296</v>
      </c>
      <c r="D234">
        <f t="shared" si="48"/>
        <v>7549.9108731428578</v>
      </c>
      <c r="E234">
        <f t="shared" si="49"/>
        <v>8527.0091643283358</v>
      </c>
      <c r="F234">
        <f t="shared" si="50"/>
        <v>954721.07063758129</v>
      </c>
      <c r="G234">
        <f t="shared" si="51"/>
        <v>62070455.531727724</v>
      </c>
      <c r="L234">
        <f>Input!J235</f>
        <v>425.0238265714288</v>
      </c>
      <c r="M234">
        <f t="shared" si="52"/>
        <v>424.78584714285739</v>
      </c>
      <c r="N234">
        <f t="shared" si="53"/>
        <v>413.12016987709836</v>
      </c>
      <c r="O234">
        <f t="shared" si="54"/>
        <v>141.69704269647781</v>
      </c>
      <c r="P234">
        <f t="shared" si="55"/>
        <v>162984.96965149092</v>
      </c>
    </row>
    <row r="235" spans="1:16" x14ac:dyDescent="0.25">
      <c r="A235">
        <f>Input!G236</f>
        <v>232</v>
      </c>
      <c r="B235">
        <f t="shared" si="47"/>
        <v>232</v>
      </c>
      <c r="C235" s="4">
        <f>Input!I236</f>
        <v>8006.9334985714286</v>
      </c>
      <c r="D235">
        <f t="shared" si="48"/>
        <v>8006.1704531428568</v>
      </c>
      <c r="E235">
        <f t="shared" si="49"/>
        <v>8946.647396396198</v>
      </c>
      <c r="F235">
        <f t="shared" si="50"/>
        <v>884496.8807911484</v>
      </c>
      <c r="G235">
        <f t="shared" si="51"/>
        <v>68858775.063257143</v>
      </c>
      <c r="L235">
        <f>Input!J236</f>
        <v>456.259579999999</v>
      </c>
      <c r="M235">
        <f t="shared" si="52"/>
        <v>456.0216005714276</v>
      </c>
      <c r="N235">
        <f t="shared" si="53"/>
        <v>426.59743481337694</v>
      </c>
      <c r="O235">
        <f t="shared" si="54"/>
        <v>879.84285707224683</v>
      </c>
      <c r="P235">
        <f t="shared" si="55"/>
        <v>174048.52658860211</v>
      </c>
    </row>
    <row r="236" spans="1:16" x14ac:dyDescent="0.25">
      <c r="A236">
        <f>Input!G237</f>
        <v>233</v>
      </c>
      <c r="B236">
        <f t="shared" si="47"/>
        <v>233</v>
      </c>
      <c r="C236" s="4">
        <f>Input!I237</f>
        <v>8483.7008671428575</v>
      </c>
      <c r="D236">
        <f t="shared" si="48"/>
        <v>8482.9378217142857</v>
      </c>
      <c r="E236">
        <f t="shared" si="49"/>
        <v>9379.646874335891</v>
      </c>
      <c r="F236">
        <f t="shared" si="50"/>
        <v>804087.12505353673</v>
      </c>
      <c r="G236">
        <f t="shared" si="51"/>
        <v>76232425.79872191</v>
      </c>
      <c r="L236">
        <f>Input!J237</f>
        <v>476.76736857142896</v>
      </c>
      <c r="M236">
        <f t="shared" si="52"/>
        <v>476.52938914285755</v>
      </c>
      <c r="N236">
        <f t="shared" si="53"/>
        <v>439.83100983036826</v>
      </c>
      <c r="O236">
        <f t="shared" si="54"/>
        <v>1364.2945970483313</v>
      </c>
      <c r="P236">
        <f t="shared" si="55"/>
        <v>185265.51710682106</v>
      </c>
    </row>
    <row r="237" spans="1:16" x14ac:dyDescent="0.25">
      <c r="A237">
        <f>Input!G238</f>
        <v>234</v>
      </c>
      <c r="B237">
        <f t="shared" si="47"/>
        <v>234</v>
      </c>
      <c r="C237" s="4">
        <f>Input!I238</f>
        <v>8980.6284990000004</v>
      </c>
      <c r="D237">
        <f t="shared" si="48"/>
        <v>8979.8654535714286</v>
      </c>
      <c r="E237">
        <f t="shared" si="49"/>
        <v>9825.7285449598494</v>
      </c>
      <c r="F237">
        <f t="shared" si="50"/>
        <v>715484.3693731759</v>
      </c>
      <c r="G237">
        <f t="shared" si="51"/>
        <v>84220998.281395614</v>
      </c>
      <c r="L237">
        <f>Input!J238</f>
        <v>496.92763185714284</v>
      </c>
      <c r="M237">
        <f t="shared" si="52"/>
        <v>496.68965242857143</v>
      </c>
      <c r="N237">
        <f t="shared" si="53"/>
        <v>452.74978131395625</v>
      </c>
      <c r="O237">
        <f t="shared" si="54"/>
        <v>1951.6824786161321</v>
      </c>
      <c r="P237">
        <f t="shared" si="55"/>
        <v>196553.53128727895</v>
      </c>
    </row>
    <row r="238" spans="1:16" x14ac:dyDescent="0.25">
      <c r="A238">
        <f>Input!G239</f>
        <v>235</v>
      </c>
      <c r="B238">
        <f t="shared" si="47"/>
        <v>235</v>
      </c>
      <c r="C238" s="4">
        <f>Input!I239</f>
        <v>9489.1302447142843</v>
      </c>
      <c r="D238">
        <f t="shared" si="48"/>
        <v>9488.3671992857126</v>
      </c>
      <c r="E238">
        <f t="shared" si="49"/>
        <v>10284.541188741545</v>
      </c>
      <c r="F238">
        <f t="shared" si="50"/>
        <v>633893.02148601576</v>
      </c>
      <c r="G238">
        <f t="shared" si="51"/>
        <v>92852738.034594133</v>
      </c>
      <c r="L238">
        <f>Input!J239</f>
        <v>508.50174571428397</v>
      </c>
      <c r="M238">
        <f t="shared" si="52"/>
        <v>508.26376628571256</v>
      </c>
      <c r="N238">
        <f t="shared" si="53"/>
        <v>465.28064160671624</v>
      </c>
      <c r="O238">
        <f t="shared" si="54"/>
        <v>1868.0638402772076</v>
      </c>
      <c r="P238">
        <f t="shared" si="55"/>
        <v>207821.50671074115</v>
      </c>
    </row>
    <row r="239" spans="1:16" x14ac:dyDescent="0.25">
      <c r="A239">
        <f>Input!G240</f>
        <v>236</v>
      </c>
      <c r="B239">
        <f t="shared" ref="B239:B296" si="56">A239-$A$3</f>
        <v>236</v>
      </c>
      <c r="C239" s="4">
        <f>Input!I240</f>
        <v>10019.813190571427</v>
      </c>
      <c r="D239">
        <f t="shared" ref="D239:D296" si="57">C239-$C$3</f>
        <v>10019.050145142855</v>
      </c>
      <c r="E239">
        <f t="shared" ref="E239:E296" si="58">(_Ac/(1+EXP(-1*(B239-_Muc)/_sc)))</f>
        <v>10755.659774150552</v>
      </c>
      <c r="F239">
        <f t="shared" ref="F239:F296" si="59">(D239-E239)^2</f>
        <v>542593.74554685643</v>
      </c>
      <c r="G239">
        <f t="shared" ref="G239:G296" si="60">(E239-$H$4)^2</f>
        <v>102154099.96754324</v>
      </c>
      <c r="L239">
        <f>Input!J240</f>
        <v>530.68294585714284</v>
      </c>
      <c r="M239">
        <f t="shared" ref="M239:M296" si="61">L239-$L$3</f>
        <v>530.44496642857143</v>
      </c>
      <c r="N239">
        <f t="shared" ref="N239:N296" si="62">_Ac*EXP(-1*(B239-_Muc)/_sc)*(1/_sc)*(1/(1+EXP(-1*(B239-_Muc)/_sc))^2)+$L$3</f>
        <v>477.3491996798785</v>
      </c>
      <c r="O239">
        <f t="shared" ref="O239:O296" si="63">(L239-N239)^2</f>
        <v>2844.4884813008593</v>
      </c>
      <c r="P239">
        <f t="shared" ref="P239:P296" si="64">(N239-$Q$4)^2</f>
        <v>218970.65115521665</v>
      </c>
    </row>
    <row r="240" spans="1:16" x14ac:dyDescent="0.25">
      <c r="A240">
        <f>Input!G241</f>
        <v>237</v>
      </c>
      <c r="B240">
        <f t="shared" si="56"/>
        <v>237</v>
      </c>
      <c r="C240" s="4">
        <f>Input!I241</f>
        <v>10576.889195857142</v>
      </c>
      <c r="D240">
        <f t="shared" si="57"/>
        <v>10576.12615042857</v>
      </c>
      <c r="E240">
        <f t="shared" si="58"/>
        <v>11238.584563032693</v>
      </c>
      <c r="F240">
        <f t="shared" si="59"/>
        <v>438851.1484299741</v>
      </c>
      <c r="G240">
        <f t="shared" si="60"/>
        <v>112149284.6673649</v>
      </c>
      <c r="L240">
        <f>Input!J241</f>
        <v>557.07600528571493</v>
      </c>
      <c r="M240">
        <f t="shared" si="61"/>
        <v>556.83802585714352</v>
      </c>
      <c r="N240">
        <f t="shared" si="62"/>
        <v>488.88057107704816</v>
      </c>
      <c r="O240">
        <f t="shared" si="63"/>
        <v>4650.6172469085977</v>
      </c>
      <c r="P240">
        <f t="shared" si="64"/>
        <v>229895.67273061658</v>
      </c>
    </row>
    <row r="241" spans="1:16" x14ac:dyDescent="0.25">
      <c r="A241">
        <f>Input!G242</f>
        <v>238</v>
      </c>
      <c r="B241">
        <f t="shared" si="56"/>
        <v>238</v>
      </c>
      <c r="C241" s="4">
        <f>Input!I242</f>
        <v>11154.578758571428</v>
      </c>
      <c r="D241">
        <f t="shared" si="57"/>
        <v>11153.815713142856</v>
      </c>
      <c r="E241">
        <f t="shared" si="58"/>
        <v>11732.741041373791</v>
      </c>
      <c r="F241">
        <f t="shared" si="59"/>
        <v>335154.53566729539</v>
      </c>
      <c r="G241">
        <f t="shared" si="60"/>
        <v>122859764.78317824</v>
      </c>
      <c r="L241">
        <f>Input!J242</f>
        <v>577.68956271428578</v>
      </c>
      <c r="M241">
        <f t="shared" si="61"/>
        <v>577.45158328571438</v>
      </c>
      <c r="N241">
        <f t="shared" si="62"/>
        <v>499.80023675426889</v>
      </c>
      <c r="O241">
        <f t="shared" si="63"/>
        <v>6066.7470985057607</v>
      </c>
      <c r="P241">
        <f t="shared" si="64"/>
        <v>240486.31149983569</v>
      </c>
    </row>
    <row r="242" spans="1:16" x14ac:dyDescent="0.25">
      <c r="A242">
        <f>Input!G243</f>
        <v>239</v>
      </c>
      <c r="B242">
        <f t="shared" si="56"/>
        <v>239</v>
      </c>
      <c r="C242" s="4">
        <f>Input!I243</f>
        <v>11754.849931428571</v>
      </c>
      <c r="D242">
        <f t="shared" si="57"/>
        <v>11754.086885999999</v>
      </c>
      <c r="E242">
        <f t="shared" si="58"/>
        <v>12237.480737894006</v>
      </c>
      <c r="F242">
        <f t="shared" si="59"/>
        <v>233669.61604892492</v>
      </c>
      <c r="G242">
        <f t="shared" si="60"/>
        <v>134303810.96191049</v>
      </c>
      <c r="L242">
        <f>Input!J243</f>
        <v>600.27117285714303</v>
      </c>
      <c r="M242">
        <f t="shared" si="61"/>
        <v>600.03319342857162</v>
      </c>
      <c r="N242">
        <f t="shared" si="62"/>
        <v>510.03495742401276</v>
      </c>
      <c r="O242">
        <f t="shared" si="63"/>
        <v>8142.574575694297</v>
      </c>
      <c r="P242">
        <f t="shared" si="64"/>
        <v>250629.15298010097</v>
      </c>
    </row>
    <row r="243" spans="1:16" x14ac:dyDescent="0.25">
      <c r="A243">
        <f>Input!G244</f>
        <v>240</v>
      </c>
      <c r="B243">
        <f t="shared" si="56"/>
        <v>240</v>
      </c>
      <c r="C243" s="4">
        <f>Input!I244</f>
        <v>12383.882626285715</v>
      </c>
      <c r="D243">
        <f t="shared" si="57"/>
        <v>12383.119580857143</v>
      </c>
      <c r="E243">
        <f t="shared" si="58"/>
        <v>12752.082978080693</v>
      </c>
      <c r="F243">
        <f t="shared" si="59"/>
        <v>136133.98849074292</v>
      </c>
      <c r="G243">
        <f t="shared" si="60"/>
        <v>146496027.85991913</v>
      </c>
      <c r="L243">
        <f>Input!J244</f>
        <v>629.03269485714372</v>
      </c>
      <c r="M243">
        <f t="shared" si="61"/>
        <v>628.79471542857232</v>
      </c>
      <c r="N243">
        <f t="shared" si="62"/>
        <v>519.51372715673142</v>
      </c>
      <c r="O243">
        <f t="shared" si="63"/>
        <v>11994.404286163954</v>
      </c>
      <c r="P243">
        <f t="shared" si="64"/>
        <v>260209.68948631446</v>
      </c>
    </row>
    <row r="244" spans="1:16" x14ac:dyDescent="0.25">
      <c r="A244">
        <f>Input!G245</f>
        <v>241</v>
      </c>
      <c r="B244">
        <f t="shared" si="56"/>
        <v>241</v>
      </c>
      <c r="C244" s="4">
        <f>Input!I245</f>
        <v>13036.089991000001</v>
      </c>
      <c r="D244">
        <f t="shared" si="57"/>
        <v>13035.326945571429</v>
      </c>
      <c r="E244">
        <f t="shared" si="58"/>
        <v>13275.757603716986</v>
      </c>
      <c r="F244">
        <f t="shared" si="59"/>
        <v>57806.901376305534</v>
      </c>
      <c r="G244">
        <f t="shared" si="60"/>
        <v>159446911.55778259</v>
      </c>
      <c r="L244">
        <f>Input!J245</f>
        <v>652.20736471428609</v>
      </c>
      <c r="M244">
        <f t="shared" si="61"/>
        <v>651.96938528571468</v>
      </c>
      <c r="N244">
        <f t="shared" si="62"/>
        <v>528.16874744870597</v>
      </c>
      <c r="O244">
        <f t="shared" si="63"/>
        <v>15385.578573157069</v>
      </c>
      <c r="P244">
        <f t="shared" si="64"/>
        <v>269114.58086363663</v>
      </c>
    </row>
    <row r="245" spans="1:16" x14ac:dyDescent="0.25">
      <c r="A245">
        <f>Input!G246</f>
        <v>242</v>
      </c>
      <c r="B245">
        <f t="shared" si="56"/>
        <v>242</v>
      </c>
      <c r="C245" s="4">
        <f>Input!I246</f>
        <v>13711.302040571431</v>
      </c>
      <c r="D245">
        <f t="shared" si="57"/>
        <v>13710.538995142859</v>
      </c>
      <c r="E245">
        <f t="shared" si="58"/>
        <v>13807.648668083695</v>
      </c>
      <c r="F245">
        <f t="shared" si="59"/>
        <v>9430.2885786762108</v>
      </c>
      <c r="G245">
        <f t="shared" si="60"/>
        <v>173162440.17993146</v>
      </c>
      <c r="L245">
        <f>Input!J246</f>
        <v>675.21204957142982</v>
      </c>
      <c r="M245">
        <f t="shared" si="61"/>
        <v>674.97407014285841</v>
      </c>
      <c r="N245">
        <f t="shared" si="62"/>
        <v>535.93640087605229</v>
      </c>
      <c r="O245">
        <f t="shared" si="63"/>
        <v>19397.706319518216</v>
      </c>
      <c r="P245">
        <f t="shared" si="64"/>
        <v>277234.05266615807</v>
      </c>
    </row>
    <row r="246" spans="1:16" x14ac:dyDescent="0.25">
      <c r="A246">
        <f>Input!G247</f>
        <v>243</v>
      </c>
      <c r="B246">
        <f t="shared" si="56"/>
        <v>243</v>
      </c>
      <c r="C246" s="4">
        <f>Input!I247</f>
        <v>14388.512362428573</v>
      </c>
      <c r="D246">
        <f t="shared" si="57"/>
        <v>14387.749317000002</v>
      </c>
      <c r="E246">
        <f t="shared" si="58"/>
        <v>14346.839095329749</v>
      </c>
      <c r="F246">
        <f t="shared" si="59"/>
        <v>1673.6462371091739</v>
      </c>
      <c r="G246">
        <f t="shared" si="60"/>
        <v>187643709.60793075</v>
      </c>
      <c r="L246">
        <f>Input!J247</f>
        <v>677.21032185714284</v>
      </c>
      <c r="M246">
        <f t="shared" si="61"/>
        <v>676.97234242857144</v>
      </c>
      <c r="N246">
        <f t="shared" si="62"/>
        <v>542.75820196038342</v>
      </c>
      <c r="O246">
        <f t="shared" si="63"/>
        <v>18077.372544732571</v>
      </c>
      <c r="P246">
        <f t="shared" si="64"/>
        <v>284464.35822973138</v>
      </c>
    </row>
    <row r="247" spans="1:16" x14ac:dyDescent="0.25">
      <c r="A247">
        <f>Input!G248</f>
        <v>244</v>
      </c>
      <c r="B247">
        <f t="shared" si="56"/>
        <v>244</v>
      </c>
      <c r="C247" s="4">
        <f>Input!I248</f>
        <v>15048.875246857144</v>
      </c>
      <c r="D247">
        <f t="shared" si="57"/>
        <v>15048.112201428572</v>
      </c>
      <c r="E247">
        <f t="shared" si="58"/>
        <v>14892.356269678405</v>
      </c>
      <c r="F247">
        <f t="shared" si="59"/>
        <v>24259.91027536277</v>
      </c>
      <c r="G247">
        <f t="shared" si="60"/>
        <v>202886625.83236882</v>
      </c>
      <c r="L247">
        <f>Input!J248</f>
        <v>660.3628844285704</v>
      </c>
      <c r="M247">
        <f t="shared" si="61"/>
        <v>660.12490499999899</v>
      </c>
      <c r="N247">
        <f t="shared" si="62"/>
        <v>548.58170209215109</v>
      </c>
      <c r="O247">
        <f t="shared" si="63"/>
        <v>12495.032724527819</v>
      </c>
      <c r="P247">
        <f t="shared" si="64"/>
        <v>290710.22229346709</v>
      </c>
    </row>
    <row r="248" spans="1:16" x14ac:dyDescent="0.25">
      <c r="A248">
        <f>Input!G249</f>
        <v>245</v>
      </c>
      <c r="B248">
        <f t="shared" si="56"/>
        <v>245</v>
      </c>
      <c r="C248" s="4">
        <f>Input!I249</f>
        <v>15697.773563428575</v>
      </c>
      <c r="D248">
        <f t="shared" si="57"/>
        <v>15697.010518000003</v>
      </c>
      <c r="E248">
        <f t="shared" si="58"/>
        <v>15443.178496925982</v>
      </c>
      <c r="F248">
        <f t="shared" si="59"/>
        <v>64430.694922521885</v>
      </c>
      <c r="G248">
        <f t="shared" si="60"/>
        <v>218881664.6885708</v>
      </c>
      <c r="L248">
        <f>Input!J249</f>
        <v>648.89831657143077</v>
      </c>
      <c r="M248">
        <f t="shared" si="61"/>
        <v>648.66033714285936</v>
      </c>
      <c r="N248">
        <f t="shared" si="62"/>
        <v>553.36132538542586</v>
      </c>
      <c r="O248">
        <f t="shared" si="63"/>
        <v>9127.3166848747805</v>
      </c>
      <c r="P248">
        <f t="shared" si="64"/>
        <v>295887.17867232044</v>
      </c>
    </row>
    <row r="249" spans="1:16" x14ac:dyDescent="0.25">
      <c r="A249">
        <f>Input!G250</f>
        <v>246</v>
      </c>
      <c r="B249">
        <f t="shared" si="56"/>
        <v>246</v>
      </c>
      <c r="C249" s="4">
        <f>Input!I250</f>
        <v>16337.968629857143</v>
      </c>
      <c r="D249">
        <f t="shared" si="57"/>
        <v>16337.205584428571</v>
      </c>
      <c r="E249">
        <f t="shared" si="58"/>
        <v>15998.24225793605</v>
      </c>
      <c r="F249">
        <f t="shared" si="59"/>
        <v>114896.1367068757</v>
      </c>
      <c r="G249">
        <f t="shared" si="60"/>
        <v>235613708.46341997</v>
      </c>
      <c r="L249">
        <f>Input!J250</f>
        <v>640.19506642856868</v>
      </c>
      <c r="M249">
        <f t="shared" si="61"/>
        <v>639.95708699999727</v>
      </c>
      <c r="N249">
        <f t="shared" si="62"/>
        <v>557.05911322875636</v>
      </c>
      <c r="O249">
        <f t="shared" si="63"/>
        <v>6911.5867144413842</v>
      </c>
      <c r="P249">
        <f t="shared" si="64"/>
        <v>299923.71360881621</v>
      </c>
    </row>
    <row r="250" spans="1:16" x14ac:dyDescent="0.25">
      <c r="A250">
        <f>Input!G251</f>
        <v>247</v>
      </c>
      <c r="B250">
        <f t="shared" si="56"/>
        <v>247</v>
      </c>
      <c r="C250" s="4">
        <f>Input!I251</f>
        <v>16967.09198357143</v>
      </c>
      <c r="D250">
        <f t="shared" si="57"/>
        <v>16966.328938142859</v>
      </c>
      <c r="E250">
        <f t="shared" si="58"/>
        <v>16556.450152407582</v>
      </c>
      <c r="F250">
        <f t="shared" si="59"/>
        <v>168000.61899582457</v>
      </c>
      <c r="G250">
        <f t="shared" si="60"/>
        <v>253061967.16698989</v>
      </c>
      <c r="L250">
        <f>Input!J251</f>
        <v>629.12335371428708</v>
      </c>
      <c r="M250">
        <f t="shared" si="61"/>
        <v>628.88537428571567</v>
      </c>
      <c r="N250">
        <f t="shared" si="62"/>
        <v>559.64535706342122</v>
      </c>
      <c r="O250">
        <f t="shared" si="63"/>
        <v>4827.1920186177276</v>
      </c>
      <c r="P250">
        <f t="shared" si="64"/>
        <v>302763.13020787429</v>
      </c>
    </row>
    <row r="251" spans="1:16" x14ac:dyDescent="0.25">
      <c r="A251">
        <f>Input!G252</f>
        <v>248</v>
      </c>
      <c r="B251">
        <f t="shared" si="56"/>
        <v>248</v>
      </c>
      <c r="C251" s="4">
        <f>Input!I252</f>
        <v>17592.826962571431</v>
      </c>
      <c r="D251">
        <f t="shared" si="57"/>
        <v>17592.063917142859</v>
      </c>
      <c r="E251">
        <f t="shared" si="58"/>
        <v>17116.679411963574</v>
      </c>
      <c r="F251">
        <f t="shared" si="59"/>
        <v>225990.42776455369</v>
      </c>
      <c r="G251">
        <f t="shared" si="60"/>
        <v>271199990.18153685</v>
      </c>
      <c r="L251">
        <f>Input!J252</f>
        <v>625.73497900000075</v>
      </c>
      <c r="M251">
        <f t="shared" si="61"/>
        <v>625.49699957142934</v>
      </c>
      <c r="N251">
        <f t="shared" si="62"/>
        <v>561.09910152839905</v>
      </c>
      <c r="O251">
        <f t="shared" si="63"/>
        <v>4177.7966565239085</v>
      </c>
      <c r="P251">
        <f t="shared" si="64"/>
        <v>304365.05783947313</v>
      </c>
    </row>
    <row r="252" spans="1:16" x14ac:dyDescent="0.25">
      <c r="A252">
        <f>Input!G253</f>
        <v>249</v>
      </c>
      <c r="B252">
        <f t="shared" si="56"/>
        <v>249</v>
      </c>
      <c r="C252" s="4">
        <f>Input!I253</f>
        <v>18194.756436857144</v>
      </c>
      <c r="D252">
        <f t="shared" si="57"/>
        <v>18193.993391428572</v>
      </c>
      <c r="E252">
        <f t="shared" si="58"/>
        <v>17677.790845370859</v>
      </c>
      <c r="F252">
        <f t="shared" si="59"/>
        <v>266465.06855646567</v>
      </c>
      <c r="G252">
        <f t="shared" si="60"/>
        <v>289995771.60404491</v>
      </c>
      <c r="L252">
        <f>Input!J253</f>
        <v>601.92947428571279</v>
      </c>
      <c r="M252">
        <f t="shared" si="61"/>
        <v>601.69149485714138</v>
      </c>
      <c r="N252">
        <f t="shared" si="62"/>
        <v>561.40850347838909</v>
      </c>
      <c r="O252">
        <f t="shared" si="63"/>
        <v>1641.9490751679789</v>
      </c>
      <c r="P252">
        <f t="shared" si="64"/>
        <v>304706.54328823299</v>
      </c>
    </row>
    <row r="253" spans="1:16" x14ac:dyDescent="0.25">
      <c r="A253">
        <f>Input!G254</f>
        <v>250</v>
      </c>
      <c r="B253">
        <f t="shared" si="56"/>
        <v>250</v>
      </c>
      <c r="C253" s="4">
        <f>Input!I254</f>
        <v>18776.521870571429</v>
      </c>
      <c r="D253">
        <f t="shared" si="57"/>
        <v>18775.758825142857</v>
      </c>
      <c r="E253">
        <f t="shared" si="58"/>
        <v>18238.63806616122</v>
      </c>
      <c r="F253">
        <f t="shared" si="59"/>
        <v>288498.70972900954</v>
      </c>
      <c r="G253">
        <f t="shared" si="60"/>
        <v>309411949.98045325</v>
      </c>
      <c r="L253">
        <f>Input!J254</f>
        <v>581.76543371428488</v>
      </c>
      <c r="M253">
        <f t="shared" si="61"/>
        <v>581.52745428571347</v>
      </c>
      <c r="N253">
        <f t="shared" si="62"/>
        <v>560.57103637983619</v>
      </c>
      <c r="O253">
        <f t="shared" si="63"/>
        <v>449.20247837048595</v>
      </c>
      <c r="P253">
        <f t="shared" si="64"/>
        <v>303782.6771040287</v>
      </c>
    </row>
    <row r="254" spans="1:16" x14ac:dyDescent="0.25">
      <c r="A254">
        <f>Input!G255</f>
        <v>251</v>
      </c>
      <c r="B254">
        <f t="shared" si="56"/>
        <v>251</v>
      </c>
      <c r="C254" s="4">
        <f>Input!I255</f>
        <v>19363.167772714289</v>
      </c>
      <c r="D254">
        <f t="shared" si="57"/>
        <v>19362.404727285717</v>
      </c>
      <c r="E254">
        <f t="shared" si="58"/>
        <v>18798.076844629944</v>
      </c>
      <c r="F254">
        <f t="shared" si="59"/>
        <v>318465.95914274739</v>
      </c>
      <c r="G254">
        <f t="shared" si="60"/>
        <v>329406100.39963979</v>
      </c>
      <c r="L254">
        <f>Input!J255</f>
        <v>586.64590214286</v>
      </c>
      <c r="M254">
        <f t="shared" si="61"/>
        <v>586.40792271428859</v>
      </c>
      <c r="N254">
        <f t="shared" si="62"/>
        <v>558.59353405421678</v>
      </c>
      <c r="O254">
        <f t="shared" si="63"/>
        <v>786.93535538072842</v>
      </c>
      <c r="P254">
        <f t="shared" si="64"/>
        <v>301606.72812712524</v>
      </c>
    </row>
    <row r="255" spans="1:16" x14ac:dyDescent="0.25">
      <c r="A255">
        <f>Input!G256</f>
        <v>252</v>
      </c>
      <c r="B255">
        <f t="shared" si="56"/>
        <v>252</v>
      </c>
      <c r="C255" s="4">
        <f>Input!I256</f>
        <v>19943.818858142859</v>
      </c>
      <c r="D255">
        <f t="shared" si="57"/>
        <v>19943.055812714287</v>
      </c>
      <c r="E255">
        <f t="shared" si="58"/>
        <v>19354.974422510928</v>
      </c>
      <c r="F255">
        <f t="shared" si="59"/>
        <v>345839.72150351509</v>
      </c>
      <c r="G255">
        <f t="shared" si="60"/>
        <v>349931114.1927495</v>
      </c>
      <c r="L255">
        <f>Input!J256</f>
        <v>580.65108542856979</v>
      </c>
      <c r="M255">
        <f t="shared" si="61"/>
        <v>580.41310599999838</v>
      </c>
      <c r="N255">
        <f t="shared" si="62"/>
        <v>555.49207247274626</v>
      </c>
      <c r="O255">
        <f t="shared" si="63"/>
        <v>632.97593291129613</v>
      </c>
      <c r="P255">
        <f t="shared" si="64"/>
        <v>298209.78035450372</v>
      </c>
    </row>
    <row r="256" spans="1:16" x14ac:dyDescent="0.25">
      <c r="A256">
        <f>Input!G257</f>
        <v>253</v>
      </c>
      <c r="B256">
        <f t="shared" si="56"/>
        <v>253</v>
      </c>
      <c r="C256" s="4">
        <f>Input!I257</f>
        <v>20519.340163142857</v>
      </c>
      <c r="D256">
        <f t="shared" si="57"/>
        <v>20518.577117714285</v>
      </c>
      <c r="E256">
        <f t="shared" si="58"/>
        <v>19908.218629732248</v>
      </c>
      <c r="F256">
        <f t="shared" si="59"/>
        <v>372537.48385171883</v>
      </c>
      <c r="G256">
        <f t="shared" si="60"/>
        <v>370935658.89052212</v>
      </c>
      <c r="L256">
        <f>Input!J257</f>
        <v>575.52130499999839</v>
      </c>
      <c r="M256">
        <f t="shared" si="61"/>
        <v>575.28332557142699</v>
      </c>
      <c r="N256">
        <f t="shared" si="62"/>
        <v>551.29169309999725</v>
      </c>
      <c r="O256">
        <f t="shared" si="63"/>
        <v>587.07409282467711</v>
      </c>
      <c r="P256">
        <f t="shared" si="64"/>
        <v>293639.88787056296</v>
      </c>
    </row>
    <row r="257" spans="1:16" x14ac:dyDescent="0.25">
      <c r="A257">
        <f>Input!G258</f>
        <v>254</v>
      </c>
      <c r="B257">
        <f t="shared" si="56"/>
        <v>254</v>
      </c>
      <c r="C257" s="4">
        <f>Input!I258</f>
        <v>21079.759213714286</v>
      </c>
      <c r="D257">
        <f t="shared" si="57"/>
        <v>21078.996168285714</v>
      </c>
      <c r="E257">
        <f t="shared" si="58"/>
        <v>20456.726648493663</v>
      </c>
      <c r="F257">
        <f t="shared" si="59"/>
        <v>387219.35526222992</v>
      </c>
      <c r="G257">
        <f t="shared" si="60"/>
        <v>392364708.7447269</v>
      </c>
      <c r="L257">
        <f>Input!J258</f>
        <v>560.41905057142867</v>
      </c>
      <c r="M257">
        <f t="shared" si="61"/>
        <v>560.18107114285726</v>
      </c>
      <c r="N257">
        <f t="shared" si="62"/>
        <v>546.02597591978167</v>
      </c>
      <c r="O257">
        <f t="shared" si="63"/>
        <v>207.16059792788334</v>
      </c>
      <c r="P257">
        <f t="shared" si="64"/>
        <v>287960.78414421645</v>
      </c>
    </row>
    <row r="258" spans="1:16" x14ac:dyDescent="0.25">
      <c r="A258">
        <f>Input!G259</f>
        <v>255</v>
      </c>
      <c r="B258">
        <f t="shared" si="56"/>
        <v>255</v>
      </c>
      <c r="C258" s="4">
        <f>Input!I259</f>
        <v>21618.216156428571</v>
      </c>
      <c r="D258">
        <f t="shared" si="57"/>
        <v>21617.453110999999</v>
      </c>
      <c r="E258">
        <f t="shared" si="58"/>
        <v>20999.45328021537</v>
      </c>
      <c r="F258">
        <f t="shared" si="59"/>
        <v>381923.79084983008</v>
      </c>
      <c r="G258">
        <f t="shared" si="60"/>
        <v>414160134.12374765</v>
      </c>
      <c r="L258">
        <f>Input!J259</f>
        <v>538.45694271428511</v>
      </c>
      <c r="M258">
        <f t="shared" si="61"/>
        <v>538.2189632857137</v>
      </c>
      <c r="N258">
        <f t="shared" si="62"/>
        <v>539.73647454914919</v>
      </c>
      <c r="O258">
        <f t="shared" si="63"/>
        <v>1.6372017164306587</v>
      </c>
      <c r="P258">
        <f t="shared" si="64"/>
        <v>281250.20033662947</v>
      </c>
    </row>
    <row r="259" spans="1:16" x14ac:dyDescent="0.25">
      <c r="A259">
        <f>Input!G260</f>
        <v>256</v>
      </c>
      <c r="B259">
        <f t="shared" si="56"/>
        <v>256</v>
      </c>
      <c r="C259" s="4">
        <f>Input!I260</f>
        <v>22207.974679428571</v>
      </c>
      <c r="D259">
        <f t="shared" si="57"/>
        <v>22207.211633999999</v>
      </c>
      <c r="E259">
        <f t="shared" si="58"/>
        <v>21535.398585228588</v>
      </c>
      <c r="F259">
        <f t="shared" si="59"/>
        <v>451332.77249953902</v>
      </c>
      <c r="G259">
        <f t="shared" si="60"/>
        <v>436261336.53176653</v>
      </c>
      <c r="L259">
        <f>Input!J260</f>
        <v>589.75852300000042</v>
      </c>
      <c r="M259">
        <f t="shared" si="61"/>
        <v>589.52054357142902</v>
      </c>
      <c r="N259">
        <f t="shared" si="62"/>
        <v>532.47202957246384</v>
      </c>
      <c r="O259">
        <f t="shared" si="63"/>
        <v>3281.7423292231924</v>
      </c>
      <c r="P259">
        <f t="shared" si="64"/>
        <v>273597.86229638819</v>
      </c>
    </row>
    <row r="260" spans="1:16" x14ac:dyDescent="0.25">
      <c r="A260">
        <f>Input!G261</f>
        <v>257</v>
      </c>
      <c r="B260">
        <f t="shared" si="56"/>
        <v>257</v>
      </c>
      <c r="C260" s="4">
        <f>Input!I261</f>
        <v>22780.632675714285</v>
      </c>
      <c r="D260">
        <f t="shared" si="57"/>
        <v>22779.869630285713</v>
      </c>
      <c r="E260">
        <f t="shared" si="58"/>
        <v>22063.614782788994</v>
      </c>
      <c r="F260">
        <f t="shared" si="59"/>
        <v>513021.00656254799</v>
      </c>
      <c r="G260">
        <f t="shared" si="60"/>
        <v>458605914.93664068</v>
      </c>
      <c r="L260">
        <f>Input!J261</f>
        <v>572.65799628571403</v>
      </c>
      <c r="M260">
        <f t="shared" si="61"/>
        <v>572.42001685714263</v>
      </c>
      <c r="N260">
        <f t="shared" si="62"/>
        <v>524.28797925808351</v>
      </c>
      <c r="O260">
        <f t="shared" si="63"/>
        <v>2339.658547253267</v>
      </c>
      <c r="P260">
        <f t="shared" si="64"/>
        <v>265103.24683842866</v>
      </c>
    </row>
    <row r="261" spans="1:16" x14ac:dyDescent="0.25">
      <c r="A261">
        <f>Input!G262</f>
        <v>258</v>
      </c>
      <c r="B261">
        <f t="shared" si="56"/>
        <v>258</v>
      </c>
      <c r="C261" s="4">
        <f>Input!I262</f>
        <v>23325.771931714287</v>
      </c>
      <c r="D261">
        <f t="shared" si="57"/>
        <v>23325.008886285716</v>
      </c>
      <c r="E261">
        <f t="shared" si="58"/>
        <v>22583.212319340382</v>
      </c>
      <c r="F261">
        <f t="shared" si="59"/>
        <v>550262.14673188236</v>
      </c>
      <c r="G261">
        <f t="shared" si="60"/>
        <v>481130348.55680853</v>
      </c>
      <c r="L261">
        <f>Input!J262</f>
        <v>545.13925600000221</v>
      </c>
      <c r="M261">
        <f t="shared" si="61"/>
        <v>544.9012765714308</v>
      </c>
      <c r="N261">
        <f t="shared" si="62"/>
        <v>515.24528904793317</v>
      </c>
      <c r="O261">
        <f t="shared" si="63"/>
        <v>893.64926013139564</v>
      </c>
      <c r="P261">
        <f t="shared" si="64"/>
        <v>255873.18423132447</v>
      </c>
    </row>
    <row r="262" spans="1:16" x14ac:dyDescent="0.25">
      <c r="A262">
        <f>Input!G263</f>
        <v>259</v>
      </c>
      <c r="B262">
        <f t="shared" si="56"/>
        <v>259</v>
      </c>
      <c r="C262" s="4">
        <f>Input!I263</f>
        <v>23851.419533571428</v>
      </c>
      <c r="D262">
        <f t="shared" si="57"/>
        <v>23850.656488142857</v>
      </c>
      <c r="E262">
        <f t="shared" si="58"/>
        <v>23093.365035101986</v>
      </c>
      <c r="F262">
        <f t="shared" si="59"/>
        <v>573490.3448487533</v>
      </c>
      <c r="G262">
        <f t="shared" si="60"/>
        <v>503770681.25731039</v>
      </c>
      <c r="L262">
        <f>Input!J263</f>
        <v>525.64760185714113</v>
      </c>
      <c r="M262">
        <f t="shared" si="61"/>
        <v>525.40962242856972</v>
      </c>
      <c r="N262">
        <f t="shared" si="62"/>
        <v>505.40962257485307</v>
      </c>
      <c r="O262">
        <f t="shared" si="63"/>
        <v>409.57580543032043</v>
      </c>
      <c r="P262">
        <f t="shared" si="64"/>
        <v>246019.39542412388</v>
      </c>
    </row>
    <row r="263" spans="1:16" x14ac:dyDescent="0.25">
      <c r="A263">
        <f>Input!G264</f>
        <v>260</v>
      </c>
      <c r="B263">
        <f t="shared" si="56"/>
        <v>260</v>
      </c>
      <c r="C263" s="4">
        <f>Input!I264</f>
        <v>24342.934076142854</v>
      </c>
      <c r="D263">
        <f t="shared" si="57"/>
        <v>24342.171030714282</v>
      </c>
      <c r="E263">
        <f t="shared" si="58"/>
        <v>23593.314382124248</v>
      </c>
      <c r="F263">
        <f t="shared" si="59"/>
        <v>560786.28013749723</v>
      </c>
      <c r="G263">
        <f t="shared" si="60"/>
        <v>526463193.21652579</v>
      </c>
      <c r="L263">
        <f>Input!J264</f>
        <v>491.51454257142541</v>
      </c>
      <c r="M263">
        <f t="shared" si="61"/>
        <v>491.276563142854</v>
      </c>
      <c r="N263">
        <f t="shared" si="62"/>
        <v>494.85037745152204</v>
      </c>
      <c r="O263">
        <f t="shared" si="63"/>
        <v>11.127794347269276</v>
      </c>
      <c r="P263">
        <f t="shared" si="64"/>
        <v>235656.04963509619</v>
      </c>
    </row>
    <row r="264" spans="1:16" x14ac:dyDescent="0.25">
      <c r="A264">
        <f>Input!G265</f>
        <v>261</v>
      </c>
      <c r="B264">
        <f t="shared" si="56"/>
        <v>261</v>
      </c>
      <c r="C264" s="4">
        <f>Input!I265</f>
        <v>24810.371137571427</v>
      </c>
      <c r="D264">
        <f t="shared" si="57"/>
        <v>24809.608092142855</v>
      </c>
      <c r="E264">
        <f t="shared" si="58"/>
        <v>24082.372670092616</v>
      </c>
      <c r="F264">
        <f t="shared" si="59"/>
        <v>528871.35908458836</v>
      </c>
      <c r="G264">
        <f t="shared" si="60"/>
        <v>549145046.50114632</v>
      </c>
      <c r="L264">
        <f>Input!J265</f>
        <v>467.43706142857263</v>
      </c>
      <c r="M264">
        <f t="shared" si="61"/>
        <v>467.19908200000123</v>
      </c>
      <c r="N264">
        <f t="shared" si="62"/>
        <v>483.63970872128806</v>
      </c>
      <c r="O264">
        <f t="shared" si="63"/>
        <v>262.52577929213851</v>
      </c>
      <c r="P264">
        <f t="shared" si="64"/>
        <v>224897.42100268463</v>
      </c>
    </row>
    <row r="265" spans="1:16" x14ac:dyDescent="0.25">
      <c r="A265">
        <f>Input!G266</f>
        <v>262</v>
      </c>
      <c r="B265">
        <f t="shared" si="56"/>
        <v>262</v>
      </c>
      <c r="C265" s="4">
        <f>Input!I266</f>
        <v>25242.806325714282</v>
      </c>
      <c r="D265">
        <f t="shared" si="57"/>
        <v>25242.04328028571</v>
      </c>
      <c r="E265">
        <f t="shared" si="58"/>
        <v>24559.925338548437</v>
      </c>
      <c r="F265">
        <f t="shared" si="59"/>
        <v>465284.88643989403</v>
      </c>
      <c r="G265">
        <f t="shared" si="60"/>
        <v>571754892.55946064</v>
      </c>
      <c r="L265">
        <f>Input!J266</f>
        <v>432.43518814285562</v>
      </c>
      <c r="M265">
        <f t="shared" si="61"/>
        <v>432.19720871428422</v>
      </c>
      <c r="N265">
        <f t="shared" si="62"/>
        <v>471.85156173904608</v>
      </c>
      <c r="O265">
        <f t="shared" si="63"/>
        <v>1553.65050747446</v>
      </c>
      <c r="P265">
        <f t="shared" si="64"/>
        <v>213855.71279735307</v>
      </c>
    </row>
    <row r="266" spans="1:16" x14ac:dyDescent="0.25">
      <c r="A266">
        <f>Input!G267</f>
        <v>263</v>
      </c>
      <c r="B266">
        <f t="shared" si="56"/>
        <v>263</v>
      </c>
      <c r="C266" s="4">
        <f>Input!I267</f>
        <v>25586.018089714285</v>
      </c>
      <c r="D266">
        <f t="shared" si="57"/>
        <v>25585.255044285714</v>
      </c>
      <c r="E266">
        <f t="shared" si="58"/>
        <v>25025.43227512166</v>
      </c>
      <c r="F266">
        <f t="shared" si="59"/>
        <v>313401.53287450876</v>
      </c>
      <c r="G266">
        <f t="shared" si="60"/>
        <v>594233431.32953978</v>
      </c>
      <c r="L266">
        <f>Input!J267</f>
        <v>343.21176400000331</v>
      </c>
      <c r="M266">
        <f t="shared" si="61"/>
        <v>342.97378457143191</v>
      </c>
      <c r="N266">
        <f t="shared" si="62"/>
        <v>459.56073446576812</v>
      </c>
      <c r="O266">
        <f t="shared" si="63"/>
        <v>13537.082928443411</v>
      </c>
      <c r="P266">
        <f t="shared" si="64"/>
        <v>202639.10509808245</v>
      </c>
    </row>
    <row r="267" spans="1:16" x14ac:dyDescent="0.25">
      <c r="A267">
        <f>Input!G268</f>
        <v>264</v>
      </c>
      <c r="B267">
        <f t="shared" si="56"/>
        <v>264</v>
      </c>
      <c r="C267" s="4">
        <f>Input!I268</f>
        <v>25923.439019285717</v>
      </c>
      <c r="D267">
        <f t="shared" si="57"/>
        <v>25922.675973857145</v>
      </c>
      <c r="E267">
        <f t="shared" si="58"/>
        <v>25478.428218233967</v>
      </c>
      <c r="F267">
        <f t="shared" si="59"/>
        <v>197356.06837623162</v>
      </c>
      <c r="G267">
        <f t="shared" si="60"/>
        <v>616523913.56788671</v>
      </c>
      <c r="L267">
        <f>Input!J268</f>
        <v>337.42092957143177</v>
      </c>
      <c r="M267">
        <f t="shared" si="61"/>
        <v>337.18295014286036</v>
      </c>
      <c r="N267">
        <f t="shared" si="62"/>
        <v>446.84198684339208</v>
      </c>
      <c r="O267">
        <f t="shared" si="63"/>
        <v>11972.967774513618</v>
      </c>
      <c r="P267">
        <f t="shared" si="64"/>
        <v>191350.06780369356</v>
      </c>
    </row>
    <row r="268" spans="1:16" x14ac:dyDescent="0.25">
      <c r="A268">
        <f>Input!G269</f>
        <v>265</v>
      </c>
      <c r="B268">
        <f t="shared" si="56"/>
        <v>265</v>
      </c>
      <c r="C268" s="4">
        <f>Input!I269</f>
        <v>26253.958543428573</v>
      </c>
      <c r="D268">
        <f t="shared" si="57"/>
        <v>26253.195498000001</v>
      </c>
      <c r="E268">
        <f t="shared" si="58"/>
        <v>25918.522299070995</v>
      </c>
      <c r="F268">
        <f t="shared" si="59"/>
        <v>112006.15008137375</v>
      </c>
      <c r="G268">
        <f t="shared" si="60"/>
        <v>638572580.04110181</v>
      </c>
      <c r="L268">
        <f>Input!J269</f>
        <v>330.51952414285552</v>
      </c>
      <c r="M268">
        <f t="shared" si="61"/>
        <v>330.28154471428411</v>
      </c>
      <c r="N268">
        <f t="shared" si="62"/>
        <v>433.76921221109751</v>
      </c>
      <c r="O268">
        <f t="shared" si="63"/>
        <v>10660.498086189273</v>
      </c>
      <c r="P268">
        <f t="shared" si="64"/>
        <v>180083.96631952233</v>
      </c>
    </row>
    <row r="269" spans="1:16" x14ac:dyDescent="0.25">
      <c r="A269">
        <f>Input!G270</f>
        <v>266</v>
      </c>
      <c r="B269">
        <f t="shared" si="56"/>
        <v>266</v>
      </c>
      <c r="C269" s="4">
        <f>Input!I270</f>
        <v>26569.11139157143</v>
      </c>
      <c r="D269">
        <f t="shared" si="57"/>
        <v>26568.348346142859</v>
      </c>
      <c r="E269">
        <f t="shared" si="58"/>
        <v>26345.396791123803</v>
      </c>
      <c r="F269">
        <f t="shared" si="59"/>
        <v>49707.395885414873</v>
      </c>
      <c r="G269">
        <f t="shared" si="60"/>
        <v>660329033.29649687</v>
      </c>
      <c r="L269">
        <f>Input!J270</f>
        <v>315.15284814285769</v>
      </c>
      <c r="M269">
        <f t="shared" si="61"/>
        <v>314.91486871428629</v>
      </c>
      <c r="N269">
        <f t="shared" si="62"/>
        <v>420.41468277715751</v>
      </c>
      <c r="O269">
        <f t="shared" si="63"/>
        <v>11080.053830578681</v>
      </c>
      <c r="P269">
        <f t="shared" si="64"/>
        <v>168927.97309555355</v>
      </c>
    </row>
    <row r="270" spans="1:16" x14ac:dyDescent="0.25">
      <c r="A270">
        <f>Input!G271</f>
        <v>267</v>
      </c>
      <c r="B270">
        <f t="shared" si="56"/>
        <v>267</v>
      </c>
      <c r="C270" s="4">
        <f>Input!I271</f>
        <v>26873.87624585714</v>
      </c>
      <c r="D270">
        <f t="shared" si="57"/>
        <v>26873.113200428568</v>
      </c>
      <c r="E270">
        <f t="shared" si="58"/>
        <v>26758.805146094066</v>
      </c>
      <c r="F270">
        <f t="shared" si="59"/>
        <v>13066.331285739514</v>
      </c>
      <c r="G270">
        <f t="shared" si="60"/>
        <v>681746539.75331354</v>
      </c>
      <c r="L270">
        <f>Input!J271</f>
        <v>304.76485428570959</v>
      </c>
      <c r="M270">
        <f t="shared" si="61"/>
        <v>304.52687485713818</v>
      </c>
      <c r="N270">
        <f t="shared" si="62"/>
        <v>406.84837811536232</v>
      </c>
      <c r="O270">
        <f t="shared" si="63"/>
        <v>10421.045837479278</v>
      </c>
      <c r="P270">
        <f t="shared" si="64"/>
        <v>157960.28511988913</v>
      </c>
    </row>
    <row r="271" spans="1:16" x14ac:dyDescent="0.25">
      <c r="A271">
        <f>Input!G272</f>
        <v>268</v>
      </c>
      <c r="B271">
        <f t="shared" si="56"/>
        <v>268</v>
      </c>
      <c r="C271" s="4">
        <f>Input!I272</f>
        <v>27169.930294999998</v>
      </c>
      <c r="D271">
        <f t="shared" si="57"/>
        <v>27169.167249571427</v>
      </c>
      <c r="E271">
        <f t="shared" si="58"/>
        <v>27158.569402412093</v>
      </c>
      <c r="F271">
        <f t="shared" si="59"/>
        <v>112.31436441259248</v>
      </c>
      <c r="G271">
        <f t="shared" si="60"/>
        <v>702782261.76147008</v>
      </c>
      <c r="L271">
        <f>Input!J272</f>
        <v>296.05404914285828</v>
      </c>
      <c r="M271">
        <f t="shared" si="61"/>
        <v>295.81606971428687</v>
      </c>
      <c r="N271">
        <f t="shared" si="62"/>
        <v>393.13740264205677</v>
      </c>
      <c r="O271">
        <f t="shared" si="63"/>
        <v>9425.1775266503373</v>
      </c>
      <c r="P271">
        <f t="shared" si="64"/>
        <v>147249.63604989453</v>
      </c>
    </row>
    <row r="272" spans="1:16" x14ac:dyDescent="0.25">
      <c r="A272">
        <f>Input!G273</f>
        <v>269</v>
      </c>
      <c r="B272">
        <f t="shared" si="56"/>
        <v>269</v>
      </c>
      <c r="C272" s="4">
        <f>Input!I273</f>
        <v>27461.016994285714</v>
      </c>
      <c r="D272">
        <f t="shared" si="57"/>
        <v>27460.253948857142</v>
      </c>
      <c r="E272">
        <f t="shared" si="58"/>
        <v>27544.577057122882</v>
      </c>
      <c r="F272">
        <f t="shared" si="59"/>
        <v>7110.3865875957608</v>
      </c>
      <c r="G272">
        <f t="shared" si="60"/>
        <v>723397421.00075269</v>
      </c>
      <c r="L272">
        <f>Input!J273</f>
        <v>291.08669928571544</v>
      </c>
      <c r="M272">
        <f t="shared" si="61"/>
        <v>290.84871985714403</v>
      </c>
      <c r="N272">
        <f t="shared" si="62"/>
        <v>379.34549516200997</v>
      </c>
      <c r="O272">
        <f t="shared" si="63"/>
        <v>7789.6150495334241</v>
      </c>
      <c r="P272">
        <f t="shared" si="64"/>
        <v>136855.08226767395</v>
      </c>
    </row>
    <row r="273" spans="1:16" x14ac:dyDescent="0.25">
      <c r="A273">
        <f>Input!G274</f>
        <v>270</v>
      </c>
      <c r="B273">
        <f t="shared" si="56"/>
        <v>270</v>
      </c>
      <c r="C273" s="4">
        <f>Input!I274</f>
        <v>27749.070399285712</v>
      </c>
      <c r="D273">
        <f t="shared" si="57"/>
        <v>27748.307353857141</v>
      </c>
      <c r="E273">
        <f t="shared" si="58"/>
        <v>27916.777493644731</v>
      </c>
      <c r="F273">
        <f t="shared" si="59"/>
        <v>28382.188000050315</v>
      </c>
      <c r="G273">
        <f t="shared" si="60"/>
        <v>743557396.09636712</v>
      </c>
      <c r="L273">
        <f>Input!J274</f>
        <v>288.05340499999875</v>
      </c>
      <c r="M273">
        <f t="shared" si="61"/>
        <v>287.81542557142734</v>
      </c>
      <c r="N273">
        <f t="shared" si="62"/>
        <v>365.53263094004149</v>
      </c>
      <c r="O273">
        <f t="shared" si="63"/>
        <v>6003.0304522681918</v>
      </c>
      <c r="P273">
        <f t="shared" si="64"/>
        <v>126826.0349707261</v>
      </c>
    </row>
    <row r="274" spans="1:16" x14ac:dyDescent="0.25">
      <c r="A274">
        <f>Input!G275</f>
        <v>271</v>
      </c>
      <c r="B274">
        <f t="shared" si="56"/>
        <v>271</v>
      </c>
      <c r="C274" s="4">
        <f>Input!I275</f>
        <v>28030.86456585714</v>
      </c>
      <c r="D274">
        <f t="shared" si="57"/>
        <v>28030.101520428569</v>
      </c>
      <c r="E274">
        <f t="shared" si="58"/>
        <v>28275.17805717143</v>
      </c>
      <c r="F274">
        <f t="shared" si="59"/>
        <v>60062.508861875001</v>
      </c>
      <c r="G274">
        <f t="shared" si="60"/>
        <v>763231758.57862461</v>
      </c>
      <c r="L274">
        <f>Input!J275</f>
        <v>281.79416657142792</v>
      </c>
      <c r="M274">
        <f t="shared" si="61"/>
        <v>281.55618714285652</v>
      </c>
      <c r="N274">
        <f t="shared" si="62"/>
        <v>351.75471442881656</v>
      </c>
      <c r="O274">
        <f t="shared" si="63"/>
        <v>4894.478256505965</v>
      </c>
      <c r="P274">
        <f t="shared" si="64"/>
        <v>117202.50548219169</v>
      </c>
    </row>
    <row r="275" spans="1:16" x14ac:dyDescent="0.25">
      <c r="A275">
        <f>Input!G276</f>
        <v>272</v>
      </c>
      <c r="B275">
        <f t="shared" si="56"/>
        <v>272</v>
      </c>
      <c r="C275" s="4">
        <f>Input!I276</f>
        <v>28308.454428000001</v>
      </c>
      <c r="D275">
        <f t="shared" si="57"/>
        <v>28307.691382571429</v>
      </c>
      <c r="E275">
        <f t="shared" si="58"/>
        <v>28619.839866600203</v>
      </c>
      <c r="F275">
        <f t="shared" si="59"/>
        <v>97436.676081461759</v>
      </c>
      <c r="G275">
        <f t="shared" si="60"/>
        <v>782394252.30163467</v>
      </c>
      <c r="L275">
        <f>Input!J276</f>
        <v>277.58986214286051</v>
      </c>
      <c r="M275">
        <f t="shared" si="61"/>
        <v>277.3518827142891</v>
      </c>
      <c r="N275">
        <f t="shared" si="62"/>
        <v>338.06335880640029</v>
      </c>
      <c r="O275">
        <f t="shared" si="63"/>
        <v>3657.0437987151563</v>
      </c>
      <c r="P275">
        <f t="shared" si="64"/>
        <v>108015.52817924766</v>
      </c>
    </row>
    <row r="276" spans="1:16" x14ac:dyDescent="0.25">
      <c r="A276">
        <f>Input!G277</f>
        <v>273</v>
      </c>
      <c r="B276">
        <f t="shared" si="56"/>
        <v>273</v>
      </c>
      <c r="C276" s="4">
        <f>Input!I277</f>
        <v>28585.549443857144</v>
      </c>
      <c r="D276">
        <f t="shared" si="57"/>
        <v>28584.786398428572</v>
      </c>
      <c r="E276">
        <f t="shared" si="58"/>
        <v>28950.873447187907</v>
      </c>
      <c r="F276">
        <f t="shared" si="59"/>
        <v>134019.72726931953</v>
      </c>
      <c r="G276">
        <f t="shared" si="60"/>
        <v>801022722.15796244</v>
      </c>
      <c r="L276">
        <f>Input!J277</f>
        <v>277.09501585714315</v>
      </c>
      <c r="M276">
        <f t="shared" si="61"/>
        <v>276.85703642857175</v>
      </c>
      <c r="N276">
        <f t="shared" si="62"/>
        <v>324.50574687301423</v>
      </c>
      <c r="O276">
        <f t="shared" si="63"/>
        <v>2247.7774154592798</v>
      </c>
      <c r="P276">
        <f t="shared" si="64"/>
        <v>99287.724578168127</v>
      </c>
    </row>
    <row r="277" spans="1:16" x14ac:dyDescent="0.25">
      <c r="A277">
        <f>Input!G278</f>
        <v>274</v>
      </c>
      <c r="B277">
        <f t="shared" si="56"/>
        <v>274</v>
      </c>
      <c r="C277" s="4">
        <f>Input!I278</f>
        <v>28859.138983857145</v>
      </c>
      <c r="D277">
        <f t="shared" si="57"/>
        <v>28858.375938428573</v>
      </c>
      <c r="E277">
        <f t="shared" si="58"/>
        <v>29268.43426204225</v>
      </c>
      <c r="F277">
        <f t="shared" si="59"/>
        <v>168147.82876485921</v>
      </c>
      <c r="G277">
        <f t="shared" si="60"/>
        <v>819098998.39404106</v>
      </c>
      <c r="L277">
        <f>Input!J278</f>
        <v>273.58954000000085</v>
      </c>
      <c r="M277">
        <f t="shared" si="61"/>
        <v>273.35156057142945</v>
      </c>
      <c r="N277">
        <f t="shared" si="62"/>
        <v>311.12456662839401</v>
      </c>
      <c r="O277">
        <f t="shared" si="63"/>
        <v>1408.8782239941831</v>
      </c>
      <c r="P277">
        <f t="shared" si="64"/>
        <v>91033.972893609811</v>
      </c>
    </row>
    <row r="278" spans="1:16" x14ac:dyDescent="0.25">
      <c r="A278">
        <f>Input!G279</f>
        <v>275</v>
      </c>
      <c r="B278">
        <f t="shared" si="56"/>
        <v>275</v>
      </c>
      <c r="C278" s="4">
        <f>Input!I279</f>
        <v>29131.97303342857</v>
      </c>
      <c r="D278">
        <f t="shared" si="57"/>
        <v>29131.209987999999</v>
      </c>
      <c r="E278">
        <f t="shared" si="58"/>
        <v>29572.71821341446</v>
      </c>
      <c r="F278">
        <f t="shared" si="59"/>
        <v>194929.5131086272</v>
      </c>
      <c r="G278">
        <f t="shared" si="60"/>
        <v>836608743.06441379</v>
      </c>
      <c r="L278">
        <f>Input!J279</f>
        <v>272.83404957142557</v>
      </c>
      <c r="M278">
        <f t="shared" si="61"/>
        <v>272.59607014285416</v>
      </c>
      <c r="N278">
        <f t="shared" si="62"/>
        <v>297.95801398620188</v>
      </c>
      <c r="O278">
        <f t="shared" si="63"/>
        <v>631.21358791494629</v>
      </c>
      <c r="P278">
        <f t="shared" si="64"/>
        <v>83262.149481640474</v>
      </c>
    </row>
    <row r="279" spans="1:16" x14ac:dyDescent="0.25">
      <c r="A279">
        <f>Input!G280</f>
        <v>276</v>
      </c>
      <c r="B279">
        <f t="shared" si="56"/>
        <v>276</v>
      </c>
      <c r="C279" s="4">
        <f>Input!I280</f>
        <v>29406.601373000005</v>
      </c>
      <c r="D279">
        <f t="shared" si="57"/>
        <v>29405.838327571433</v>
      </c>
      <c r="E279">
        <f t="shared" si="58"/>
        <v>29863.957176925484</v>
      </c>
      <c r="F279">
        <f t="shared" si="59"/>
        <v>209872.88013347905</v>
      </c>
      <c r="G279">
        <f t="shared" si="60"/>
        <v>853541265.18769228</v>
      </c>
      <c r="L279">
        <f>Input!J280</f>
        <v>274.62833957143448</v>
      </c>
      <c r="M279">
        <f t="shared" si="61"/>
        <v>274.39036014286307</v>
      </c>
      <c r="N279">
        <f t="shared" si="62"/>
        <v>285.03985455415727</v>
      </c>
      <c r="O279">
        <f t="shared" si="63"/>
        <v>108.39964423546118</v>
      </c>
      <c r="P279">
        <f t="shared" si="64"/>
        <v>75973.911644111577</v>
      </c>
    </row>
    <row r="280" spans="1:16" x14ac:dyDescent="0.25">
      <c r="A280">
        <f>Input!G281</f>
        <v>277</v>
      </c>
      <c r="B280">
        <f t="shared" si="56"/>
        <v>277</v>
      </c>
      <c r="C280" s="4">
        <f>Input!I281</f>
        <v>29675.805290999997</v>
      </c>
      <c r="D280">
        <f t="shared" si="57"/>
        <v>29675.042245571425</v>
      </c>
      <c r="E280">
        <f t="shared" si="58"/>
        <v>30142.41462365026</v>
      </c>
      <c r="F280">
        <f t="shared" si="59"/>
        <v>218436.93979106552</v>
      </c>
      <c r="G280">
        <f t="shared" si="60"/>
        <v>869889311.01369119</v>
      </c>
      <c r="L280">
        <f>Input!J281</f>
        <v>269.20391799999197</v>
      </c>
      <c r="M280">
        <f t="shared" si="61"/>
        <v>268.96593857142057</v>
      </c>
      <c r="N280">
        <f t="shared" si="62"/>
        <v>272.39953618261057</v>
      </c>
      <c r="O280">
        <f t="shared" si="63"/>
        <v>10.21197556908262</v>
      </c>
      <c r="P280">
        <f t="shared" si="64"/>
        <v>69165.494992131149</v>
      </c>
    </row>
    <row r="281" spans="1:16" x14ac:dyDescent="0.25">
      <c r="A281">
        <f>Input!G282</f>
        <v>278</v>
      </c>
      <c r="B281">
        <f t="shared" si="56"/>
        <v>278</v>
      </c>
      <c r="C281" s="4">
        <f>Input!I282</f>
        <v>29946.10089257143</v>
      </c>
      <c r="D281">
        <f t="shared" si="57"/>
        <v>29945.337847142859</v>
      </c>
      <c r="E281">
        <f t="shared" si="58"/>
        <v>30408.381376684469</v>
      </c>
      <c r="F281">
        <f t="shared" si="59"/>
        <v>214409.3102503519</v>
      </c>
      <c r="G281">
        <f t="shared" si="60"/>
        <v>885648835.5116607</v>
      </c>
      <c r="L281">
        <f>Input!J282</f>
        <v>270.29560157143351</v>
      </c>
      <c r="M281">
        <f t="shared" si="61"/>
        <v>270.0576221428621</v>
      </c>
      <c r="N281">
        <f t="shared" si="62"/>
        <v>260.06234401888258</v>
      </c>
      <c r="O281">
        <f t="shared" si="63"/>
        <v>104.71956013684053</v>
      </c>
      <c r="P281">
        <f t="shared" si="64"/>
        <v>62828.502644660104</v>
      </c>
    </row>
    <row r="282" spans="1:16" x14ac:dyDescent="0.25">
      <c r="A282">
        <f>Input!G283</f>
        <v>279</v>
      </c>
      <c r="B282">
        <f t="shared" si="56"/>
        <v>279</v>
      </c>
      <c r="C282" s="4">
        <f>Input!I283</f>
        <v>30209.608412428574</v>
      </c>
      <c r="D282">
        <f t="shared" si="57"/>
        <v>30208.845367000002</v>
      </c>
      <c r="E282">
        <f t="shared" si="58"/>
        <v>30662.171540664967</v>
      </c>
      <c r="F282">
        <f t="shared" si="59"/>
        <v>205504.61972971857</v>
      </c>
      <c r="G282">
        <f t="shared" si="60"/>
        <v>900818760.77628946</v>
      </c>
      <c r="L282">
        <f>Input!J283</f>
        <v>263.50751985714305</v>
      </c>
      <c r="M282">
        <f t="shared" si="61"/>
        <v>263.26954042857164</v>
      </c>
      <c r="N282">
        <f t="shared" si="62"/>
        <v>248.0495900555924</v>
      </c>
      <c r="O282">
        <f t="shared" si="63"/>
        <v>238.94759374966765</v>
      </c>
      <c r="P282">
        <f t="shared" si="64"/>
        <v>56950.667722187376</v>
      </c>
    </row>
    <row r="283" spans="1:16" x14ac:dyDescent="0.25">
      <c r="A283">
        <f>Input!G284</f>
        <v>280</v>
      </c>
      <c r="B283">
        <f t="shared" si="56"/>
        <v>280</v>
      </c>
      <c r="C283" s="4">
        <f>Input!I284</f>
        <v>30465.202169571428</v>
      </c>
      <c r="D283">
        <f t="shared" si="57"/>
        <v>30464.439124142857</v>
      </c>
      <c r="E283">
        <f t="shared" si="58"/>
        <v>30904.118634902035</v>
      </c>
      <c r="F283">
        <f t="shared" si="59"/>
        <v>193318.07218143085</v>
      </c>
      <c r="G283">
        <f t="shared" si="60"/>
        <v>915400726.55216753</v>
      </c>
      <c r="L283">
        <f>Input!J284</f>
        <v>255.59375714285488</v>
      </c>
      <c r="M283">
        <f t="shared" si="61"/>
        <v>255.35577771428345</v>
      </c>
      <c r="N283">
        <f t="shared" si="62"/>
        <v>236.37882958379876</v>
      </c>
      <c r="O283">
        <f t="shared" si="63"/>
        <v>369.21344109977446</v>
      </c>
      <c r="P283">
        <f t="shared" si="64"/>
        <v>51516.574680012964</v>
      </c>
    </row>
    <row r="284" spans="1:16" x14ac:dyDescent="0.25">
      <c r="A284">
        <f>Input!G285</f>
        <v>281</v>
      </c>
      <c r="B284">
        <f t="shared" si="56"/>
        <v>281</v>
      </c>
      <c r="C284" s="4">
        <f>Input!I285</f>
        <v>30719.840231285711</v>
      </c>
      <c r="D284">
        <f t="shared" si="57"/>
        <v>30719.077185857139</v>
      </c>
      <c r="E284">
        <f t="shared" si="58"/>
        <v>31134.571953459184</v>
      </c>
      <c r="F284">
        <f t="shared" si="59"/>
        <v>172635.90190467788</v>
      </c>
      <c r="G284">
        <f t="shared" si="60"/>
        <v>929398837.52732646</v>
      </c>
      <c r="L284">
        <f>Input!J285</f>
        <v>254.63806171428223</v>
      </c>
      <c r="M284">
        <f t="shared" si="61"/>
        <v>254.40008228571079</v>
      </c>
      <c r="N284">
        <f t="shared" si="62"/>
        <v>225.06409751319293</v>
      </c>
      <c r="O284">
        <f t="shared" si="63"/>
        <v>874.61935856731122</v>
      </c>
      <c r="P284">
        <f t="shared" si="64"/>
        <v>46508.328854662948</v>
      </c>
    </row>
    <row r="285" spans="1:16" x14ac:dyDescent="0.25">
      <c r="A285">
        <f>Input!G286</f>
        <v>282</v>
      </c>
      <c r="B285">
        <f t="shared" si="56"/>
        <v>282</v>
      </c>
      <c r="C285" s="4">
        <f>Input!I286</f>
        <v>30973.020196428562</v>
      </c>
      <c r="D285">
        <f t="shared" si="57"/>
        <v>30972.257150999991</v>
      </c>
      <c r="E285">
        <f t="shared" si="58"/>
        <v>31353.893168792831</v>
      </c>
      <c r="F285">
        <f t="shared" si="59"/>
        <v>145646.05007677688</v>
      </c>
      <c r="G285">
        <f t="shared" si="60"/>
        <v>942819411.46770644</v>
      </c>
      <c r="L285">
        <f>Input!J286</f>
        <v>253.17996514285187</v>
      </c>
      <c r="M285">
        <f t="shared" si="61"/>
        <v>252.94198571428043</v>
      </c>
      <c r="N285">
        <f t="shared" si="62"/>
        <v>214.11615816216843</v>
      </c>
      <c r="O285">
        <f t="shared" si="63"/>
        <v>1525.9810158240921</v>
      </c>
      <c r="P285">
        <f t="shared" si="64"/>
        <v>41906.167060793668</v>
      </c>
    </row>
    <row r="286" spans="1:16" x14ac:dyDescent="0.25">
      <c r="A286">
        <f>Input!G287</f>
        <v>283</v>
      </c>
      <c r="B286">
        <f t="shared" si="56"/>
        <v>283</v>
      </c>
      <c r="C286" s="4">
        <f>Input!I287</f>
        <v>31225.206691571428</v>
      </c>
      <c r="D286">
        <f t="shared" si="57"/>
        <v>31224.443646142856</v>
      </c>
      <c r="E286">
        <f t="shared" si="58"/>
        <v>31562.453189511059</v>
      </c>
      <c r="F286">
        <f t="shared" si="59"/>
        <v>114250.45140798151</v>
      </c>
      <c r="G286">
        <f t="shared" si="60"/>
        <v>955670731.67874241</v>
      </c>
      <c r="L286">
        <f>Input!J287</f>
        <v>252.18649514286517</v>
      </c>
      <c r="M286">
        <f t="shared" si="61"/>
        <v>251.94851571429373</v>
      </c>
      <c r="N286">
        <f t="shared" si="62"/>
        <v>203.54276281502959</v>
      </c>
      <c r="O286">
        <f t="shared" si="63"/>
        <v>2366.2126947821162</v>
      </c>
      <c r="P286">
        <f t="shared" si="64"/>
        <v>37689.005107020392</v>
      </c>
    </row>
    <row r="287" spans="1:16" x14ac:dyDescent="0.25">
      <c r="A287">
        <f>Input!G288</f>
        <v>284</v>
      </c>
      <c r="B287">
        <f t="shared" si="56"/>
        <v>284</v>
      </c>
      <c r="C287" s="4">
        <f>Input!I288</f>
        <v>31478.594416571432</v>
      </c>
      <c r="D287">
        <f t="shared" si="57"/>
        <v>31477.83137114286</v>
      </c>
      <c r="E287">
        <f t="shared" si="58"/>
        <v>31760.629277466123</v>
      </c>
      <c r="F287">
        <f t="shared" si="59"/>
        <v>79974.655820821208</v>
      </c>
      <c r="G287">
        <f t="shared" si="60"/>
        <v>967962806.70571208</v>
      </c>
      <c r="L287">
        <f>Input!J288</f>
        <v>253.38772500000414</v>
      </c>
      <c r="M287">
        <f t="shared" si="61"/>
        <v>253.1497455714327</v>
      </c>
      <c r="N287">
        <f t="shared" si="62"/>
        <v>193.34891006145043</v>
      </c>
      <c r="O287">
        <f t="shared" si="63"/>
        <v>3604.6592992259007</v>
      </c>
      <c r="P287">
        <f t="shared" si="64"/>
        <v>33834.920665653743</v>
      </c>
    </row>
    <row r="288" spans="1:16" x14ac:dyDescent="0.25">
      <c r="A288">
        <f>Input!G289</f>
        <v>285</v>
      </c>
      <c r="B288">
        <f t="shared" si="56"/>
        <v>285</v>
      </c>
      <c r="C288" s="4">
        <f>Input!I289</f>
        <v>31731.615728857141</v>
      </c>
      <c r="D288">
        <f t="shared" si="57"/>
        <v>31730.852683428569</v>
      </c>
      <c r="E288">
        <f t="shared" si="58"/>
        <v>31948.802424769401</v>
      </c>
      <c r="F288">
        <f t="shared" si="59"/>
        <v>47502.089750535437</v>
      </c>
      <c r="G288">
        <f t="shared" si="60"/>
        <v>979707139.63522446</v>
      </c>
      <c r="L288">
        <f>Input!J289</f>
        <v>253.02131228570943</v>
      </c>
      <c r="M288">
        <f t="shared" si="61"/>
        <v>252.78333285713799</v>
      </c>
      <c r="N288">
        <f t="shared" si="62"/>
        <v>183.53710464930234</v>
      </c>
      <c r="O288">
        <f t="shared" si="63"/>
        <v>4828.0551108593336</v>
      </c>
      <c r="P288">
        <f t="shared" si="64"/>
        <v>30321.572030571857</v>
      </c>
    </row>
    <row r="289" spans="1:16" x14ac:dyDescent="0.25">
      <c r="A289">
        <f>Input!G290</f>
        <v>286</v>
      </c>
      <c r="B289">
        <f t="shared" si="56"/>
        <v>286</v>
      </c>
      <c r="C289" s="4">
        <f>Input!I290</f>
        <v>31989.02644057143</v>
      </c>
      <c r="D289">
        <f t="shared" si="57"/>
        <v>31988.263395142858</v>
      </c>
      <c r="E289">
        <f t="shared" si="58"/>
        <v>32127.354987398332</v>
      </c>
      <c r="F289">
        <f t="shared" si="59"/>
        <v>19346.47103616306</v>
      </c>
      <c r="G289">
        <f t="shared" si="60"/>
        <v>990916508.84697628</v>
      </c>
      <c r="L289">
        <f>Input!J290</f>
        <v>257.41071171428848</v>
      </c>
      <c r="M289">
        <f t="shared" si="61"/>
        <v>257.17273228571707</v>
      </c>
      <c r="N289">
        <f t="shared" si="62"/>
        <v>174.10761127591601</v>
      </c>
      <c r="O289">
        <f t="shared" si="63"/>
        <v>6939.4065426455709</v>
      </c>
      <c r="P289">
        <f t="shared" si="64"/>
        <v>27126.554948718527</v>
      </c>
    </row>
    <row r="290" spans="1:16" x14ac:dyDescent="0.25">
      <c r="A290">
        <f>Input!G291</f>
        <v>287</v>
      </c>
      <c r="B290">
        <f t="shared" si="56"/>
        <v>287</v>
      </c>
      <c r="C290" s="4">
        <f>Input!I291</f>
        <v>32239.150446714288</v>
      </c>
      <c r="D290">
        <f t="shared" si="57"/>
        <v>32238.387401285716</v>
      </c>
      <c r="E290">
        <f t="shared" si="58"/>
        <v>32296.668568821646</v>
      </c>
      <c r="F290">
        <f t="shared" si="59"/>
        <v>3396.694489351124</v>
      </c>
      <c r="G290">
        <f t="shared" si="60"/>
        <v>1001604761.5950197</v>
      </c>
      <c r="L290">
        <f>Input!J291</f>
        <v>250.12400614285798</v>
      </c>
      <c r="M290">
        <f t="shared" si="61"/>
        <v>249.88602671428654</v>
      </c>
      <c r="N290">
        <f t="shared" si="62"/>
        <v>165.05870039936013</v>
      </c>
      <c r="O290">
        <f t="shared" si="63"/>
        <v>7236.1062412347674</v>
      </c>
      <c r="P290">
        <f t="shared" si="64"/>
        <v>24227.700949032955</v>
      </c>
    </row>
    <row r="291" spans="1:16" x14ac:dyDescent="0.25">
      <c r="A291">
        <f>Input!G292</f>
        <v>288</v>
      </c>
      <c r="B291">
        <f t="shared" si="56"/>
        <v>288</v>
      </c>
      <c r="C291" s="4">
        <f>Input!I292</f>
        <v>32465.219636571426</v>
      </c>
      <c r="D291">
        <f t="shared" si="57"/>
        <v>32464.456591142854</v>
      </c>
      <c r="E291">
        <f t="shared" si="58"/>
        <v>32457.12214445935</v>
      </c>
      <c r="F291">
        <f t="shared" si="59"/>
        <v>53.794108153165922</v>
      </c>
      <c r="G291">
        <f t="shared" si="60"/>
        <v>1011786621.3759269</v>
      </c>
      <c r="L291">
        <f>Input!J292</f>
        <v>226.06918985713855</v>
      </c>
      <c r="M291">
        <f t="shared" si="61"/>
        <v>225.83121042856712</v>
      </c>
      <c r="N291">
        <f t="shared" si="62"/>
        <v>156.38688375935956</v>
      </c>
      <c r="O291">
        <f t="shared" si="63"/>
        <v>4855.6237831045673</v>
      </c>
      <c r="P291">
        <f t="shared" si="64"/>
        <v>21603.321463014905</v>
      </c>
    </row>
    <row r="292" spans="1:16" x14ac:dyDescent="0.25">
      <c r="A292">
        <f>Input!G293</f>
        <v>289</v>
      </c>
      <c r="B292">
        <f t="shared" si="56"/>
        <v>289</v>
      </c>
      <c r="C292" s="4">
        <f>Input!I293</f>
        <v>32673.35348271429</v>
      </c>
      <c r="D292">
        <f t="shared" si="57"/>
        <v>32672.590437285719</v>
      </c>
      <c r="E292">
        <f t="shared" si="58"/>
        <v>32609.090415764451</v>
      </c>
      <c r="F292">
        <f t="shared" si="59"/>
        <v>4032.252733201452</v>
      </c>
      <c r="G292">
        <f t="shared" si="60"/>
        <v>1021477509.6695257</v>
      </c>
      <c r="L292">
        <f>Input!J293</f>
        <v>208.13384614286406</v>
      </c>
      <c r="M292">
        <f t="shared" si="61"/>
        <v>207.89586671429262</v>
      </c>
      <c r="N292">
        <f t="shared" si="62"/>
        <v>148.08713784984764</v>
      </c>
      <c r="O292">
        <f t="shared" si="63"/>
        <v>3605.607176826607</v>
      </c>
      <c r="P292">
        <f t="shared" si="64"/>
        <v>19232.402583908901</v>
      </c>
    </row>
    <row r="293" spans="1:16" x14ac:dyDescent="0.25">
      <c r="A293">
        <f>Input!G294</f>
        <v>290</v>
      </c>
      <c r="B293">
        <f t="shared" si="56"/>
        <v>290</v>
      </c>
      <c r="C293" s="4">
        <f>Input!I294</f>
        <v>32876.115791571428</v>
      </c>
      <c r="D293">
        <f t="shared" si="57"/>
        <v>32875.35274614286</v>
      </c>
      <c r="E293">
        <f t="shared" si="58"/>
        <v>32752.942381206976</v>
      </c>
      <c r="F293">
        <f t="shared" si="59"/>
        <v>14984.297443736297</v>
      </c>
      <c r="G293">
        <f t="shared" si="60"/>
        <v>1030693382.3165817</v>
      </c>
      <c r="L293">
        <f>Input!J294</f>
        <v>202.76230885713812</v>
      </c>
      <c r="M293">
        <f t="shared" si="61"/>
        <v>202.52432942856669</v>
      </c>
      <c r="N293">
        <f t="shared" si="62"/>
        <v>140.1531140779056</v>
      </c>
      <c r="O293">
        <f t="shared" si="63"/>
        <v>3919.9112709038773</v>
      </c>
      <c r="P293">
        <f t="shared" si="64"/>
        <v>17094.755598401225</v>
      </c>
    </row>
    <row r="294" spans="1:16" x14ac:dyDescent="0.25">
      <c r="A294">
        <f>Input!G295</f>
        <v>291</v>
      </c>
      <c r="B294">
        <f t="shared" si="56"/>
        <v>291</v>
      </c>
      <c r="C294" s="4">
        <f>Input!I295</f>
        <v>33080.50995985714</v>
      </c>
      <c r="D294">
        <f t="shared" si="57"/>
        <v>33079.746914428571</v>
      </c>
      <c r="E294">
        <f t="shared" si="58"/>
        <v>32889.040110396476</v>
      </c>
      <c r="F294">
        <f t="shared" si="59"/>
        <v>36369.085104136087</v>
      </c>
      <c r="G294">
        <f t="shared" si="60"/>
        <v>1039450580.5255046</v>
      </c>
      <c r="L294">
        <f>Input!J295</f>
        <v>204.3941682857112</v>
      </c>
      <c r="M294">
        <f t="shared" si="61"/>
        <v>204.15618885713977</v>
      </c>
      <c r="N294">
        <f t="shared" si="62"/>
        <v>132.5773347757158</v>
      </c>
      <c r="O294">
        <f t="shared" si="63"/>
        <v>5157.6575754023988</v>
      </c>
      <c r="P294">
        <f t="shared" si="64"/>
        <v>15171.128496111513</v>
      </c>
    </row>
    <row r="295" spans="1:16" x14ac:dyDescent="0.25">
      <c r="A295">
        <f>Input!G296</f>
        <v>292</v>
      </c>
      <c r="B295">
        <f t="shared" si="56"/>
        <v>292</v>
      </c>
      <c r="C295" s="4">
        <f>Input!I296</f>
        <v>33286.498212999999</v>
      </c>
      <c r="D295">
        <f t="shared" si="57"/>
        <v>33285.735167571431</v>
      </c>
      <c r="E295">
        <f t="shared" si="58"/>
        <v>33017.737706936721</v>
      </c>
      <c r="F295">
        <f t="shared" si="59"/>
        <v>71822.638906652704</v>
      </c>
      <c r="G295">
        <f t="shared" si="60"/>
        <v>1047765696.2744019</v>
      </c>
      <c r="L295">
        <f>Input!J296</f>
        <v>205.98825314285932</v>
      </c>
      <c r="M295">
        <f t="shared" si="61"/>
        <v>205.75027371428789</v>
      </c>
      <c r="N295">
        <f t="shared" si="62"/>
        <v>125.35137460400931</v>
      </c>
      <c r="O295">
        <f t="shared" si="63"/>
        <v>6502.3061804892495</v>
      </c>
      <c r="P295">
        <f t="shared" si="64"/>
        <v>13443.283564950001</v>
      </c>
    </row>
    <row r="296" spans="1:16" x14ac:dyDescent="0.25">
      <c r="A296">
        <f>Input!G297</f>
        <v>293</v>
      </c>
      <c r="B296">
        <f t="shared" si="56"/>
        <v>293</v>
      </c>
      <c r="C296" s="4">
        <f>Input!I297</f>
        <v>33493.804797000004</v>
      </c>
      <c r="D296">
        <f t="shared" si="57"/>
        <v>33493.041751571436</v>
      </c>
      <c r="E296">
        <f t="shared" si="58"/>
        <v>33139.38044530664</v>
      </c>
      <c r="F296">
        <f t="shared" si="59"/>
        <v>125076.31954892163</v>
      </c>
      <c r="G296">
        <f t="shared" si="60"/>
        <v>1055655451.692204</v>
      </c>
      <c r="L296">
        <f>Input!J297</f>
        <v>207.30658400000539</v>
      </c>
      <c r="M296">
        <f t="shared" si="61"/>
        <v>207.06860457143395</v>
      </c>
      <c r="N296">
        <f t="shared" si="62"/>
        <v>118.46602719978779</v>
      </c>
      <c r="O296">
        <f t="shared" si="63"/>
        <v>7892.6445325726891</v>
      </c>
      <c r="P296">
        <f t="shared" si="64"/>
        <v>11894.045956815009</v>
      </c>
    </row>
    <row r="297" spans="1:16" x14ac:dyDescent="0.25">
      <c r="C297" s="4"/>
    </row>
    <row r="298" spans="1:16" x14ac:dyDescent="0.25">
      <c r="C298" s="4"/>
      <c r="N298">
        <f>MAX(N3:N296)</f>
        <v>561.40850347838909</v>
      </c>
    </row>
    <row r="299" spans="1:16" x14ac:dyDescent="0.25">
      <c r="C299" s="4"/>
      <c r="N299">
        <f>2/3*N298</f>
        <v>374.27233565225936</v>
      </c>
    </row>
    <row r="300" spans="1:16" x14ac:dyDescent="0.25">
      <c r="C300" s="4"/>
    </row>
    <row r="301" spans="1:16" x14ac:dyDescent="0.25">
      <c r="C301" s="4"/>
    </row>
    <row r="302" spans="1:16" x14ac:dyDescent="0.25">
      <c r="C302" s="4"/>
    </row>
    <row r="303" spans="1:16" x14ac:dyDescent="0.25">
      <c r="C303" s="4"/>
    </row>
    <row r="304" spans="1:16" x14ac:dyDescent="0.25">
      <c r="C304" s="4"/>
    </row>
    <row r="305" spans="3:3" x14ac:dyDescent="0.25">
      <c r="C305" s="4"/>
    </row>
    <row r="306" spans="3:3" x14ac:dyDescent="0.25">
      <c r="C306" s="4"/>
    </row>
    <row r="307" spans="3:3" x14ac:dyDescent="0.25">
      <c r="C307" s="4"/>
    </row>
    <row r="308" spans="3:3" x14ac:dyDescent="0.25">
      <c r="C308" s="4"/>
    </row>
    <row r="309" spans="3:3" x14ac:dyDescent="0.25">
      <c r="C309" s="4"/>
    </row>
    <row r="310" spans="3:3" x14ac:dyDescent="0.25">
      <c r="C310" s="4"/>
    </row>
    <row r="311" spans="3:3" x14ac:dyDescent="0.25">
      <c r="C311" s="4"/>
    </row>
    <row r="312" spans="3:3" x14ac:dyDescent="0.25">
      <c r="C312" s="4"/>
    </row>
    <row r="313" spans="3:3" x14ac:dyDescent="0.25">
      <c r="C313" s="4"/>
    </row>
    <row r="314" spans="3:3" x14ac:dyDescent="0.25">
      <c r="C314" s="4"/>
    </row>
    <row r="315" spans="3:3" x14ac:dyDescent="0.25">
      <c r="C315" s="4"/>
    </row>
    <row r="316" spans="3:3" x14ac:dyDescent="0.25">
      <c r="C316" s="4"/>
    </row>
    <row r="317" spans="3:3" x14ac:dyDescent="0.25">
      <c r="C317" s="4"/>
    </row>
    <row r="318" spans="3:3" x14ac:dyDescent="0.25">
      <c r="C318" s="4"/>
    </row>
    <row r="319" spans="3:3" x14ac:dyDescent="0.25">
      <c r="C319" s="4"/>
    </row>
    <row r="320" spans="3:3" x14ac:dyDescent="0.25">
      <c r="C320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phoneticPr fontId="9" type="noConversion"/>
  <conditionalFormatting sqref="W6">
    <cfRule type="cellIs" dxfId="19" priority="3" operator="greaterThan">
      <formula>0.05</formula>
    </cfRule>
    <cfRule type="cellIs" dxfId="18" priority="4" operator="between">
      <formula>0.05</formula>
      <formula>0.025</formula>
    </cfRule>
    <cfRule type="cellIs" dxfId="17" priority="5" operator="lessThan">
      <formula>0.025</formula>
    </cfRule>
  </conditionalFormatting>
  <conditionalFormatting sqref="E1:E1048576">
    <cfRule type="cellIs" dxfId="16" priority="2" operator="greaterThan">
      <formula>$V$20</formula>
    </cfRule>
  </conditionalFormatting>
  <conditionalFormatting sqref="N2:N296">
    <cfRule type="cellIs" dxfId="15" priority="1" operator="equal">
      <formula>$N$298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7"/>
  <sheetViews>
    <sheetView topLeftCell="D1" zoomScale="109" workbookViewId="0">
      <selection activeCell="K3" sqref="K3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31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31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31" ht="14.45" x14ac:dyDescent="0.3">
      <c r="A3">
        <f>Input!G4</f>
        <v>0</v>
      </c>
      <c r="B3">
        <f>A3-$A$3</f>
        <v>0</v>
      </c>
      <c r="C3" s="3"/>
      <c r="D3" s="3"/>
      <c r="E3" s="15">
        <f>Input!I4</f>
        <v>0.76304542857142843</v>
      </c>
      <c r="F3" s="3"/>
      <c r="G3" s="3"/>
      <c r="H3" s="3"/>
      <c r="I3" s="3"/>
      <c r="J3" s="2" t="s">
        <v>11</v>
      </c>
      <c r="K3" s="23">
        <f>SUM(H4:H161)</f>
        <v>143586049.51899311</v>
      </c>
      <c r="L3">
        <f>1-(K3/K5)</f>
        <v>0.20743295873760337</v>
      </c>
      <c r="N3" s="15">
        <f>Input!J4</f>
        <v>0.23797942857142851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59526.308632900873</v>
      </c>
      <c r="U3">
        <f>1-(T3/T5)</f>
        <v>-6.9759366435151611</v>
      </c>
      <c r="W3">
        <f>COUNT(B4:B500)</f>
        <v>107</v>
      </c>
      <c r="Y3">
        <v>12198.73845415649</v>
      </c>
      <c r="Z3">
        <v>3.6274923541055824</v>
      </c>
      <c r="AA3">
        <v>0.42473056254724834</v>
      </c>
    </row>
    <row r="4" spans="1:31" ht="14.45" x14ac:dyDescent="0.3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-8.5406906730476901</v>
      </c>
      <c r="E4" s="4">
        <f>Input!I5</f>
        <v>1.1332357142857141</v>
      </c>
      <c r="F4">
        <f>E4-$E$4</f>
        <v>0</v>
      </c>
      <c r="G4">
        <f>P4</f>
        <v>2.9914452378828497E-13</v>
      </c>
      <c r="H4">
        <f>(F4-G4)^2</f>
        <v>8.9487446112519791E-26</v>
      </c>
      <c r="I4">
        <f>(G4-$J$4)^2</f>
        <v>144329.75409544582</v>
      </c>
      <c r="J4">
        <f>AVERAGE(F3:F137)</f>
        <v>379.90755993457941</v>
      </c>
      <c r="K4" t="s">
        <v>5</v>
      </c>
      <c r="L4" t="s">
        <v>6</v>
      </c>
      <c r="N4" s="4">
        <f>Input!J5</f>
        <v>0.37019028571428569</v>
      </c>
      <c r="O4">
        <f>N4-$N$4</f>
        <v>0</v>
      </c>
      <c r="P4">
        <f>$Y$3*((1/B4*$AA$3)*(1/SQRT(2*PI()))*EXP(-1*D4*D4/2))</f>
        <v>2.9914452378828497E-13</v>
      </c>
      <c r="Q4">
        <f>(O4-P4)^2</f>
        <v>8.9487446112519791E-26</v>
      </c>
      <c r="R4">
        <f>(O4-S4)^2</f>
        <v>60.883756992204269</v>
      </c>
      <c r="S4">
        <f>AVERAGE(O3:O167)</f>
        <v>7.802804431241646</v>
      </c>
      <c r="T4" t="s">
        <v>5</v>
      </c>
      <c r="U4" t="s">
        <v>6</v>
      </c>
      <c r="AE4">
        <f>LN(37)</f>
        <v>3.6109179126442243</v>
      </c>
    </row>
    <row r="5" spans="1:31" ht="14.45" x14ac:dyDescent="0.3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-6.9087215102850328</v>
      </c>
      <c r="E5" s="4">
        <f>Input!I6</f>
        <v>1.5412005714285715</v>
      </c>
      <c r="F5">
        <f t="shared" ref="F5:F68" si="3">E5-$E$4</f>
        <v>0.40796485714285735</v>
      </c>
      <c r="G5">
        <f>G4+P5</f>
        <v>4.4645696007909882E-8</v>
      </c>
      <c r="H5">
        <f t="shared" ref="H5:H68" si="4">(F5-G5)^2</f>
        <v>0.166435288235844</v>
      </c>
      <c r="I5">
        <f t="shared" ref="I5:I68" si="5">(G5-$J$4)^2</f>
        <v>144329.75406152359</v>
      </c>
      <c r="K5">
        <f>SUM(I4:I137)</f>
        <v>181165809.38098308</v>
      </c>
      <c r="L5">
        <f>1-((1-L3)*(W3-1)/(W3-1-1))</f>
        <v>0.19988470120177093</v>
      </c>
      <c r="N5" s="4">
        <f>Input!J6</f>
        <v>0.40796485714285735</v>
      </c>
      <c r="O5">
        <f t="shared" ref="O5:O68" si="6">N5-$N$4</f>
        <v>3.7774571428571657E-2</v>
      </c>
      <c r="P5">
        <f t="shared" ref="P5:P68" si="7">$Y$3*((1/B5*$AA$3)*(1/SQRT(2*PI()))*EXP(-1*D5*D5/2))</f>
        <v>4.4645396863386097E-8</v>
      </c>
      <c r="Q5">
        <f t="shared" ref="Q5:Q68" si="8">(O5-P5)^2</f>
        <v>1.4269148736927896E-3</v>
      </c>
      <c r="R5">
        <f t="shared" ref="R5:R68" si="9">(O5-S5)^2</f>
        <v>1.4269182466122622E-3</v>
      </c>
      <c r="T5">
        <f>SUM(R4:R167)</f>
        <v>7463.2373968640741</v>
      </c>
      <c r="U5">
        <f>1-((1-U3)*(Y3-1)/(Y3-1-1))</f>
        <v>-6.9765905836380471</v>
      </c>
    </row>
    <row r="6" spans="1:31" x14ac:dyDescent="0.25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-5.9540807477355759</v>
      </c>
      <c r="E6" s="4">
        <f>Input!I7</f>
        <v>2.1493702857142858</v>
      </c>
      <c r="F6">
        <f t="shared" si="3"/>
        <v>1.0161345714285717</v>
      </c>
      <c r="G6">
        <f t="shared" ref="G6:G69" si="10">G5+P6</f>
        <v>1.3852098424996398E-5</v>
      </c>
      <c r="H6">
        <f t="shared" si="4"/>
        <v>1.0325013162520147</v>
      </c>
      <c r="I6">
        <f t="shared" si="5"/>
        <v>144329.74357041239</v>
      </c>
      <c r="N6" s="4">
        <f>Input!J7</f>
        <v>0.60816971428571431</v>
      </c>
      <c r="O6">
        <f t="shared" si="6"/>
        <v>0.23797942857142862</v>
      </c>
      <c r="P6">
        <f t="shared" si="7"/>
        <v>1.3807452728988487E-5</v>
      </c>
      <c r="Q6">
        <f t="shared" si="8"/>
        <v>5.6627636834408503E-2</v>
      </c>
      <c r="R6">
        <f t="shared" si="9"/>
        <v>5.6634208423183695E-2</v>
      </c>
    </row>
    <row r="7" spans="1:31" x14ac:dyDescent="0.25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-5.2767523475223745</v>
      </c>
      <c r="E7" s="4">
        <f>Input!I8</f>
        <v>2.9653</v>
      </c>
      <c r="F7">
        <f t="shared" si="3"/>
        <v>1.8320642857142859</v>
      </c>
      <c r="G7">
        <f t="shared" si="10"/>
        <v>4.7837345441627271E-4</v>
      </c>
      <c r="H7">
        <f t="shared" si="4"/>
        <v>3.3547069539888188</v>
      </c>
      <c r="I7">
        <f t="shared" si="5"/>
        <v>144329.39062029126</v>
      </c>
      <c r="N7" s="4">
        <f>Input!J8</f>
        <v>0.81592971428571426</v>
      </c>
      <c r="O7">
        <f t="shared" si="6"/>
        <v>0.44573942857142856</v>
      </c>
      <c r="P7">
        <f t="shared" si="7"/>
        <v>4.645213559912763E-4</v>
      </c>
      <c r="Q7">
        <f t="shared" si="8"/>
        <v>0.19826974299571629</v>
      </c>
      <c r="R7">
        <f t="shared" si="9"/>
        <v>0.19868363818318366</v>
      </c>
      <c r="T7" s="17"/>
      <c r="U7" s="18"/>
    </row>
    <row r="8" spans="1:31" x14ac:dyDescent="0.25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-4.7513756240392686</v>
      </c>
      <c r="E8" s="4">
        <f>Input!I9</f>
        <v>3.7963395714285713</v>
      </c>
      <c r="F8">
        <f t="shared" si="3"/>
        <v>2.6631038571428571</v>
      </c>
      <c r="G8">
        <f t="shared" si="10"/>
        <v>5.6561784031166004E-3</v>
      </c>
      <c r="H8">
        <f t="shared" si="4"/>
        <v>7.0620281652392363</v>
      </c>
      <c r="I8">
        <f t="shared" si="5"/>
        <v>144325.45647756703</v>
      </c>
      <c r="N8" s="4">
        <f>Input!J9</f>
        <v>0.83103957142857121</v>
      </c>
      <c r="O8">
        <f t="shared" si="6"/>
        <v>0.46084928571428552</v>
      </c>
      <c r="P8">
        <f t="shared" si="7"/>
        <v>5.1778049487003278E-3</v>
      </c>
      <c r="Q8">
        <f t="shared" si="8"/>
        <v>0.20763649838310105</v>
      </c>
      <c r="R8">
        <f t="shared" si="9"/>
        <v>0.21238206414336716</v>
      </c>
      <c r="T8" s="19" t="s">
        <v>28</v>
      </c>
      <c r="U8" s="24">
        <f>SQRT((U5-L5)^2)</f>
        <v>7.1764752848398183</v>
      </c>
    </row>
    <row r="9" spans="1:31" x14ac:dyDescent="0.25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-4.3221115849729195</v>
      </c>
      <c r="E9" s="4">
        <f>Input!I10</f>
        <v>4.9522400000000006</v>
      </c>
      <c r="F9">
        <f t="shared" si="3"/>
        <v>3.8190042857142865</v>
      </c>
      <c r="G9">
        <f t="shared" si="10"/>
        <v>3.590691512036337E-2</v>
      </c>
      <c r="H9">
        <f t="shared" si="4"/>
        <v>14.311825715394656</v>
      </c>
      <c r="I9">
        <f t="shared" si="5"/>
        <v>144302.4727677363</v>
      </c>
      <c r="N9" s="4">
        <f>Input!J10</f>
        <v>1.1559004285714294</v>
      </c>
      <c r="O9">
        <f t="shared" si="6"/>
        <v>0.78571014285714369</v>
      </c>
      <c r="P9">
        <f t="shared" si="7"/>
        <v>3.0250736717246766E-2</v>
      </c>
      <c r="Q9">
        <f t="shared" si="8"/>
        <v>0.57071891432524569</v>
      </c>
      <c r="R9">
        <f t="shared" si="9"/>
        <v>0.61734042858859317</v>
      </c>
      <c r="T9" s="21"/>
      <c r="U9" s="22"/>
    </row>
    <row r="10" spans="1:31" x14ac:dyDescent="0.25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-3.9591740113197171</v>
      </c>
      <c r="E10" s="4">
        <f>Input!I11</f>
        <v>6.3007905714285712</v>
      </c>
      <c r="F10">
        <f t="shared" si="3"/>
        <v>5.1675548571428571</v>
      </c>
      <c r="G10">
        <f t="shared" si="10"/>
        <v>0.15243877478862747</v>
      </c>
      <c r="H10">
        <f t="shared" si="4"/>
        <v>25.15138931948804</v>
      </c>
      <c r="I10">
        <f t="shared" si="5"/>
        <v>144213.9520470874</v>
      </c>
      <c r="N10" s="4">
        <f>Input!J11</f>
        <v>1.3485505714285706</v>
      </c>
      <c r="O10">
        <f t="shared" si="6"/>
        <v>0.97836028571428491</v>
      </c>
      <c r="P10">
        <f t="shared" si="7"/>
        <v>0.1165318596682641</v>
      </c>
      <c r="Q10">
        <f t="shared" si="8"/>
        <v>0.74274823594096162</v>
      </c>
      <c r="R10">
        <f t="shared" si="9"/>
        <v>0.95718884866293719</v>
      </c>
    </row>
    <row r="11" spans="1:31" x14ac:dyDescent="0.25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-3.6447831847597185</v>
      </c>
      <c r="E11" s="4">
        <f>Input!I12</f>
        <v>7.9364274285714282</v>
      </c>
      <c r="F11">
        <f t="shared" si="3"/>
        <v>6.8031917142857141</v>
      </c>
      <c r="G11">
        <f t="shared" si="10"/>
        <v>0.48939078273033609</v>
      </c>
      <c r="H11">
        <f t="shared" si="4"/>
        <v>39.864082203309565</v>
      </c>
      <c r="I11">
        <f t="shared" si="5"/>
        <v>143958.14708254117</v>
      </c>
      <c r="N11" s="4">
        <f>Input!J12</f>
        <v>1.635636857142857</v>
      </c>
      <c r="O11">
        <f t="shared" si="6"/>
        <v>1.2654465714285714</v>
      </c>
      <c r="P11">
        <f t="shared" si="7"/>
        <v>0.3369520079417086</v>
      </c>
      <c r="Q11">
        <f t="shared" si="8"/>
        <v>0.86210215442466009</v>
      </c>
      <c r="R11">
        <f t="shared" si="9"/>
        <v>1.6013550251403266</v>
      </c>
    </row>
    <row r="12" spans="1:31" x14ac:dyDescent="0.25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-3.367470822423464</v>
      </c>
      <c r="E12" s="4">
        <f>Input!I13</f>
        <v>9.8818152857142856</v>
      </c>
      <c r="F12">
        <f t="shared" si="3"/>
        <v>8.7485795714285715</v>
      </c>
      <c r="G12">
        <f t="shared" si="10"/>
        <v>1.281302436168448</v>
      </c>
      <c r="H12">
        <f t="shared" si="4"/>
        <v>55.760227814778631</v>
      </c>
      <c r="I12">
        <f t="shared" si="5"/>
        <v>143357.842867253</v>
      </c>
      <c r="N12" s="4">
        <f>Input!J13</f>
        <v>1.9453878571428573</v>
      </c>
      <c r="O12">
        <f t="shared" si="6"/>
        <v>1.5751975714285718</v>
      </c>
      <c r="P12">
        <f t="shared" si="7"/>
        <v>0.79191165343811187</v>
      </c>
      <c r="Q12">
        <f t="shared" si="8"/>
        <v>0.61353682932215747</v>
      </c>
      <c r="R12">
        <f t="shared" si="9"/>
        <v>2.4812473890344706</v>
      </c>
    </row>
    <row r="13" spans="1:31" x14ac:dyDescent="0.25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-3.1194064612766117</v>
      </c>
      <c r="E13" s="4">
        <f>Input!I14</f>
        <v>12.042518142857144</v>
      </c>
      <c r="F13">
        <f t="shared" si="3"/>
        <v>10.90928242857143</v>
      </c>
      <c r="G13">
        <f t="shared" si="10"/>
        <v>2.8747749039092874</v>
      </c>
      <c r="H13">
        <f t="shared" si="4"/>
        <v>64.553311163852598</v>
      </c>
      <c r="I13">
        <f t="shared" si="5"/>
        <v>142153.72098798351</v>
      </c>
      <c r="N13" s="4">
        <f>Input!J14</f>
        <v>2.1607028571428586</v>
      </c>
      <c r="O13">
        <f t="shared" si="6"/>
        <v>1.790512571428573</v>
      </c>
      <c r="P13">
        <f t="shared" si="7"/>
        <v>1.5934724677408394</v>
      </c>
      <c r="Q13">
        <f t="shared" si="8"/>
        <v>3.8824802461272817E-2</v>
      </c>
      <c r="R13">
        <f t="shared" si="9"/>
        <v>3.2059352684437608</v>
      </c>
    </row>
    <row r="14" spans="1:31" x14ac:dyDescent="0.25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-2.8950049507455153</v>
      </c>
      <c r="E14" s="4">
        <f>Input!I15</f>
        <v>14.546969000000001</v>
      </c>
      <c r="F14">
        <f t="shared" si="3"/>
        <v>13.413733285714287</v>
      </c>
      <c r="G14">
        <f t="shared" si="10"/>
        <v>5.7193875334522408</v>
      </c>
      <c r="H14">
        <f t="shared" si="4"/>
        <v>59.202956555352984</v>
      </c>
      <c r="I14">
        <f t="shared" si="5"/>
        <v>140016.78836489568</v>
      </c>
      <c r="N14" s="4">
        <f>Input!J15</f>
        <v>2.5044508571428565</v>
      </c>
      <c r="O14">
        <f t="shared" si="6"/>
        <v>2.134260571428571</v>
      </c>
      <c r="P14">
        <f t="shared" si="7"/>
        <v>2.8446126295429535</v>
      </c>
      <c r="Q14">
        <f t="shared" si="8"/>
        <v>0.50460004646733903</v>
      </c>
      <c r="R14">
        <f t="shared" si="9"/>
        <v>4.5550681867546103</v>
      </c>
    </row>
    <row r="15" spans="1:31" x14ac:dyDescent="0.25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-2.6901424222102626</v>
      </c>
      <c r="E15" s="4">
        <f>Input!I16</f>
        <v>17.568930857142856</v>
      </c>
      <c r="F15">
        <f t="shared" si="3"/>
        <v>16.435695142857142</v>
      </c>
      <c r="G15">
        <f t="shared" si="10"/>
        <v>10.339916666592748</v>
      </c>
      <c r="H15">
        <f t="shared" si="4"/>
        <v>37.158515231688263</v>
      </c>
      <c r="I15">
        <f t="shared" si="5"/>
        <v>136580.24295065386</v>
      </c>
      <c r="N15" s="4">
        <f>Input!J16</f>
        <v>3.0219618571428555</v>
      </c>
      <c r="O15">
        <f t="shared" si="6"/>
        <v>2.6517715714285699</v>
      </c>
      <c r="P15">
        <f t="shared" si="7"/>
        <v>4.6205291331405069</v>
      </c>
      <c r="Q15">
        <f t="shared" si="8"/>
        <v>3.8760063367979316</v>
      </c>
      <c r="R15">
        <f t="shared" si="9"/>
        <v>7.0318924670367471</v>
      </c>
    </row>
    <row r="16" spans="1:31" x14ac:dyDescent="0.25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-2.5016871643792884</v>
      </c>
      <c r="E16" s="4">
        <f>Input!I17</f>
        <v>20.840204571428568</v>
      </c>
      <c r="F16">
        <f t="shared" si="3"/>
        <v>19.706968857142854</v>
      </c>
      <c r="G16">
        <f t="shared" si="10"/>
        <v>17.29644337419565</v>
      </c>
      <c r="H16">
        <f t="shared" si="4"/>
        <v>5.8106331039378505</v>
      </c>
      <c r="I16">
        <f t="shared" si="5"/>
        <v>131486.82185316822</v>
      </c>
      <c r="N16" s="4">
        <f>Input!J17</f>
        <v>3.2712737142857122</v>
      </c>
      <c r="O16">
        <f t="shared" si="6"/>
        <v>2.9010834285714266</v>
      </c>
      <c r="P16">
        <f t="shared" si="7"/>
        <v>6.9565267076029027</v>
      </c>
      <c r="Q16">
        <f t="shared" si="8"/>
        <v>16.446620189441568</v>
      </c>
      <c r="R16">
        <f t="shared" si="9"/>
        <v>8.4162850595317433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-2.3272048485570598</v>
      </c>
      <c r="E17" s="4">
        <f>Input!I18</f>
        <v>24.481668571428571</v>
      </c>
      <c r="F17">
        <f t="shared" si="3"/>
        <v>23.348432857142857</v>
      </c>
      <c r="G17">
        <f t="shared" si="10"/>
        <v>27.140328588667678</v>
      </c>
      <c r="H17">
        <f t="shared" si="4"/>
        <v>14.378473238756161</v>
      </c>
      <c r="I17">
        <f t="shared" si="5"/>
        <v>124444.71951146002</v>
      </c>
      <c r="N17" s="4">
        <f>Input!J18</f>
        <v>3.6414640000000027</v>
      </c>
      <c r="O17">
        <f t="shared" si="6"/>
        <v>3.2712737142857171</v>
      </c>
      <c r="P17">
        <f t="shared" si="7"/>
        <v>9.8438852144720261</v>
      </c>
      <c r="Q17">
        <f t="shared" si="8"/>
        <v>43.19922193238132</v>
      </c>
      <c r="R17">
        <f t="shared" si="9"/>
        <v>10.701231713776671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-2.1647656987271566</v>
      </c>
      <c r="E18" s="4">
        <f>Input!I19</f>
        <v>28.644420999999998</v>
      </c>
      <c r="F18">
        <f t="shared" si="3"/>
        <v>27.511185285714284</v>
      </c>
      <c r="G18">
        <f t="shared" si="10"/>
        <v>40.373061669945301</v>
      </c>
      <c r="H18">
        <f t="shared" si="4"/>
        <v>165.42786412323954</v>
      </c>
      <c r="I18">
        <f t="shared" si="5"/>
        <v>115283.67551181684</v>
      </c>
      <c r="N18" s="4">
        <f>Input!J19</f>
        <v>4.1627524285714266</v>
      </c>
      <c r="O18">
        <f t="shared" si="6"/>
        <v>3.792562142857141</v>
      </c>
      <c r="P18">
        <f t="shared" si="7"/>
        <v>13.232733081277619</v>
      </c>
      <c r="Q18">
        <f t="shared" si="8"/>
        <v>89.116827346598555</v>
      </c>
      <c r="R18">
        <f t="shared" si="9"/>
        <v>14.38352760743315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-2.0128140219970612</v>
      </c>
      <c r="E19" s="4">
        <f>Input!I20</f>
        <v>33.283132571428574</v>
      </c>
      <c r="F19">
        <f t="shared" si="3"/>
        <v>32.149896857142863</v>
      </c>
      <c r="G19">
        <f t="shared" si="10"/>
        <v>57.412833641832769</v>
      </c>
      <c r="H19">
        <f t="shared" si="4"/>
        <v>638.21597498723838</v>
      </c>
      <c r="I19">
        <f t="shared" si="5"/>
        <v>104002.84848663356</v>
      </c>
      <c r="N19" s="4">
        <f>Input!J20</f>
        <v>4.6387115714285763</v>
      </c>
      <c r="O19">
        <f t="shared" si="6"/>
        <v>4.2685212857142902</v>
      </c>
      <c r="P19">
        <f t="shared" si="7"/>
        <v>17.039771971887468</v>
      </c>
      <c r="Q19">
        <f t="shared" si="8"/>
        <v>163.10484408907888</v>
      </c>
      <c r="R19">
        <f t="shared" si="9"/>
        <v>18.220273966595979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-1.8700773621889011</v>
      </c>
      <c r="E20" s="4">
        <f>Input!I21</f>
        <v>38.216485285714292</v>
      </c>
      <c r="F20">
        <f t="shared" si="3"/>
        <v>37.083249571428581</v>
      </c>
      <c r="G20">
        <f t="shared" si="10"/>
        <v>78.571318298612837</v>
      </c>
      <c r="H20">
        <f t="shared" si="4"/>
        <v>1721.2598467115643</v>
      </c>
      <c r="I20">
        <f t="shared" si="5"/>
        <v>90803.53052328965</v>
      </c>
      <c r="N20" s="4">
        <f>Input!J21</f>
        <v>4.9333527142857179</v>
      </c>
      <c r="O20">
        <f t="shared" si="6"/>
        <v>4.5631624285714318</v>
      </c>
      <c r="P20">
        <f t="shared" si="7"/>
        <v>21.158484656780065</v>
      </c>
      <c r="Q20">
        <f t="shared" si="8"/>
        <v>275.40471985807557</v>
      </c>
      <c r="R20">
        <f t="shared" si="9"/>
        <v>20.822451349525927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-1.7355016596608073</v>
      </c>
      <c r="E21" s="4">
        <f>Input!I22</f>
        <v>43.542693</v>
      </c>
      <c r="F21">
        <f t="shared" si="3"/>
        <v>42.409457285714282</v>
      </c>
      <c r="G21">
        <f t="shared" si="10"/>
        <v>104.04113881123018</v>
      </c>
      <c r="H21">
        <f t="shared" si="4"/>
        <v>3798.4641676626179</v>
      </c>
      <c r="I21">
        <f t="shared" si="5"/>
        <v>76102.282303405082</v>
      </c>
      <c r="N21" s="4">
        <f>Input!J22</f>
        <v>5.3262077142857081</v>
      </c>
      <c r="O21">
        <f t="shared" si="6"/>
        <v>4.956017428571422</v>
      </c>
      <c r="P21">
        <f t="shared" si="7"/>
        <v>25.46982051261735</v>
      </c>
      <c r="Q21">
        <f t="shared" si="8"/>
        <v>420.81611697101226</v>
      </c>
      <c r="R21">
        <f t="shared" si="9"/>
        <v>24.56210875230369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-1.6082039654567055</v>
      </c>
      <c r="E22" s="4">
        <f>Input!I23</f>
        <v>49.220203857142863</v>
      </c>
      <c r="F22">
        <f t="shared" si="3"/>
        <v>48.086968142857145</v>
      </c>
      <c r="G22">
        <f t="shared" si="10"/>
        <v>133.89308476432268</v>
      </c>
      <c r="H22">
        <f t="shared" si="4"/>
        <v>7362.6896496565441</v>
      </c>
      <c r="I22">
        <f t="shared" si="5"/>
        <v>60523.121993296867</v>
      </c>
      <c r="N22" s="4">
        <f>Input!J23</f>
        <v>5.6775108571428632</v>
      </c>
      <c r="O22">
        <f t="shared" si="6"/>
        <v>5.3073205714285772</v>
      </c>
      <c r="P22">
        <f t="shared" si="7"/>
        <v>29.851945953092507</v>
      </c>
      <c r="Q22">
        <f t="shared" si="8"/>
        <v>602.43863512622124</v>
      </c>
      <c r="R22">
        <f t="shared" si="9"/>
        <v>28.167651647908958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-1.487437298513955</v>
      </c>
      <c r="E23" s="4">
        <f>Input!I24</f>
        <v>55.736309142857138</v>
      </c>
      <c r="F23">
        <f t="shared" si="3"/>
        <v>54.60307342857142</v>
      </c>
      <c r="G23">
        <f t="shared" si="10"/>
        <v>168.08132981900408</v>
      </c>
      <c r="H23">
        <f t="shared" si="4"/>
        <v>12877.314673412771</v>
      </c>
      <c r="I23">
        <f t="shared" si="5"/>
        <v>44870.351764976673</v>
      </c>
      <c r="N23" s="4">
        <f>Input!J24</f>
        <v>6.5161052857142749</v>
      </c>
      <c r="O23">
        <f t="shared" si="6"/>
        <v>6.1459149999999889</v>
      </c>
      <c r="P23">
        <f t="shared" si="7"/>
        <v>34.188245054681396</v>
      </c>
      <c r="Q23">
        <f t="shared" si="8"/>
        <v>786.37227489568818</v>
      </c>
      <c r="R23">
        <f t="shared" si="9"/>
        <v>37.772271187224867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-1.3725640860076038</v>
      </c>
      <c r="E24" s="4">
        <f>Input!I25</f>
        <v>63.26854914285714</v>
      </c>
      <c r="F24">
        <f t="shared" si="3"/>
        <v>62.135313428571422</v>
      </c>
      <c r="G24">
        <f t="shared" si="10"/>
        <v>206.45457521843093</v>
      </c>
      <c r="H24">
        <f t="shared" si="4"/>
        <v>20828.049323570009</v>
      </c>
      <c r="I24">
        <f t="shared" si="5"/>
        <v>30085.937906940439</v>
      </c>
      <c r="N24" s="4">
        <f>Input!J25</f>
        <v>7.5322400000000016</v>
      </c>
      <c r="O24">
        <f t="shared" si="6"/>
        <v>7.1620497142857156</v>
      </c>
      <c r="P24">
        <f t="shared" si="7"/>
        <v>38.373245399426857</v>
      </c>
      <c r="Q24">
        <f t="shared" si="8"/>
        <v>974.13873609617303</v>
      </c>
      <c r="R24">
        <f t="shared" si="9"/>
        <v>51.294956109900099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-1.2630357879828578</v>
      </c>
      <c r="E25" s="4">
        <f>Input!I26</f>
        <v>70.781901857142856</v>
      </c>
      <c r="F25">
        <f t="shared" si="3"/>
        <v>69.648666142857138</v>
      </c>
      <c r="G25">
        <f t="shared" si="10"/>
        <v>248.77106548802917</v>
      </c>
      <c r="H25">
        <f t="shared" si="4"/>
        <v>32084.833947171286</v>
      </c>
      <c r="I25">
        <f t="shared" si="5"/>
        <v>17196.780175730102</v>
      </c>
      <c r="N25" s="4">
        <f>Input!J26</f>
        <v>7.5133527142857162</v>
      </c>
      <c r="O25">
        <f t="shared" si="6"/>
        <v>7.1431624285714301</v>
      </c>
      <c r="P25">
        <f t="shared" si="7"/>
        <v>42.316490269598241</v>
      </c>
      <c r="Q25">
        <f t="shared" si="8"/>
        <v>1237.1629914123519</v>
      </c>
      <c r="R25">
        <f t="shared" si="9"/>
        <v>51.02476948095449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-1.1583770549163184</v>
      </c>
      <c r="E26" s="4">
        <f>Input!I27</f>
        <v>79.243394999999992</v>
      </c>
      <c r="F26">
        <f t="shared" si="3"/>
        <v>78.110159285714275</v>
      </c>
      <c r="G26">
        <f t="shared" si="10"/>
        <v>294.71565472473196</v>
      </c>
      <c r="H26">
        <f t="shared" si="4"/>
        <v>46917.940654382313</v>
      </c>
      <c r="I26">
        <f t="shared" si="5"/>
        <v>7257.6607132836325</v>
      </c>
      <c r="N26" s="4">
        <f>Input!J27</f>
        <v>8.4614931428571367</v>
      </c>
      <c r="O26">
        <f t="shared" si="6"/>
        <v>8.0913028571428516</v>
      </c>
      <c r="P26">
        <f t="shared" si="7"/>
        <v>45.944589236702811</v>
      </c>
      <c r="Q26">
        <f t="shared" si="8"/>
        <v>1432.8712897329797</v>
      </c>
      <c r="R26">
        <f t="shared" si="9"/>
        <v>65.469181926008076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-1.058173259447605</v>
      </c>
      <c r="E27" s="4">
        <f>Input!I28</f>
        <v>88.150627571428558</v>
      </c>
      <c r="F27">
        <f t="shared" si="3"/>
        <v>87.01739185714284</v>
      </c>
      <c r="G27">
        <f t="shared" si="10"/>
        <v>343.91743716688092</v>
      </c>
      <c r="H27">
        <f t="shared" si="4"/>
        <v>65997.63328014547</v>
      </c>
      <c r="I27">
        <f t="shared" si="5"/>
        <v>1295.2889368340095</v>
      </c>
      <c r="N27" s="4">
        <f>Input!J28</f>
        <v>8.9072325714285654</v>
      </c>
      <c r="O27">
        <f t="shared" si="6"/>
        <v>8.5370422857142803</v>
      </c>
      <c r="P27">
        <f t="shared" si="7"/>
        <v>49.201782442148954</v>
      </c>
      <c r="Q27">
        <f t="shared" si="8"/>
        <v>1653.6210919903508</v>
      </c>
      <c r="R27">
        <f t="shared" si="9"/>
        <v>72.881090988073709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-0.96206057503084919</v>
      </c>
      <c r="E28" s="4">
        <f>Input!I29</f>
        <v>97.734024142857152</v>
      </c>
      <c r="F28">
        <f t="shared" si="3"/>
        <v>96.600788428571434</v>
      </c>
      <c r="G28">
        <f t="shared" si="10"/>
        <v>395.96681830909307</v>
      </c>
      <c r="H28">
        <f t="shared" si="4"/>
        <v>89620.019846425377</v>
      </c>
      <c r="I28">
        <f t="shared" si="5"/>
        <v>257.89977953938717</v>
      </c>
      <c r="N28" s="4">
        <f>Input!J29</f>
        <v>9.5833965714285938</v>
      </c>
      <c r="O28">
        <f t="shared" si="6"/>
        <v>9.2132062857143087</v>
      </c>
      <c r="P28">
        <f t="shared" si="7"/>
        <v>52.049381142212134</v>
      </c>
      <c r="Q28">
        <f t="shared" si="8"/>
        <v>1834.9378763364566</v>
      </c>
      <c r="R28">
        <f t="shared" si="9"/>
        <v>84.883170063125647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-0.86971800161663071</v>
      </c>
      <c r="E29" s="4">
        <f>Input!I30</f>
        <v>107.74805028571429</v>
      </c>
      <c r="F29">
        <f t="shared" si="3"/>
        <v>106.61481457142857</v>
      </c>
      <c r="G29">
        <f t="shared" si="10"/>
        <v>450.43124493019059</v>
      </c>
      <c r="H29">
        <f t="shared" si="4"/>
        <v>118209.73778464146</v>
      </c>
      <c r="I29">
        <f t="shared" si="5"/>
        <v>4973.5901453601928</v>
      </c>
      <c r="N29" s="4">
        <f>Input!J30</f>
        <v>10.014026142857134</v>
      </c>
      <c r="O29">
        <f t="shared" si="6"/>
        <v>9.6438358571428484</v>
      </c>
      <c r="P29">
        <f t="shared" si="7"/>
        <v>54.464426621097488</v>
      </c>
      <c r="Q29">
        <f t="shared" si="8"/>
        <v>2008.8853564298961</v>
      </c>
      <c r="R29">
        <f t="shared" si="9"/>
        <v>93.003570039514145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-0.78086089711135132</v>
      </c>
      <c r="E30" s="4">
        <f>Input!I31</f>
        <v>117.67897242857143</v>
      </c>
      <c r="F30">
        <f t="shared" si="3"/>
        <v>116.54573671428571</v>
      </c>
      <c r="G30">
        <f t="shared" si="10"/>
        <v>506.86910825869336</v>
      </c>
      <c r="H30">
        <f t="shared" si="4"/>
        <v>152352.33437379371</v>
      </c>
      <c r="I30">
        <f t="shared" si="5"/>
        <v>16119.234752856322</v>
      </c>
      <c r="N30" s="4">
        <f>Input!J31</f>
        <v>9.9309221428571419</v>
      </c>
      <c r="O30">
        <f t="shared" si="6"/>
        <v>9.5607318571428568</v>
      </c>
      <c r="P30">
        <f t="shared" si="7"/>
        <v>56.437863328502786</v>
      </c>
      <c r="Q30">
        <f t="shared" si="8"/>
        <v>2197.4654549831639</v>
      </c>
      <c r="R30">
        <f t="shared" si="9"/>
        <v>91.407593644186292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-0.69523568579440242</v>
      </c>
      <c r="E31" s="4">
        <f>Input!I32</f>
        <v>127.39457971428571</v>
      </c>
      <c r="F31">
        <f t="shared" si="3"/>
        <v>126.26134399999999</v>
      </c>
      <c r="G31">
        <f t="shared" si="10"/>
        <v>564.84157379064675</v>
      </c>
      <c r="H31">
        <f t="shared" si="4"/>
        <v>192352.6179632165</v>
      </c>
      <c r="I31">
        <f t="shared" si="5"/>
        <v>34200.589480916104</v>
      </c>
      <c r="N31" s="4">
        <f>Input!J32</f>
        <v>9.7156072857142846</v>
      </c>
      <c r="O31">
        <f t="shared" si="6"/>
        <v>9.3454169999999994</v>
      </c>
      <c r="P31">
        <f t="shared" si="7"/>
        <v>57.972465531953368</v>
      </c>
      <c r="Q31">
        <f t="shared" si="8"/>
        <v>2364.5898489289484</v>
      </c>
      <c r="R31">
        <f t="shared" si="9"/>
        <v>87.336818903888982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-0.61261549571244511</v>
      </c>
      <c r="E32" s="4">
        <f>Input!I33</f>
        <v>137.70324714285715</v>
      </c>
      <c r="F32">
        <f t="shared" si="3"/>
        <v>136.57001142857143</v>
      </c>
      <c r="G32">
        <f t="shared" si="10"/>
        <v>623.92227358266621</v>
      </c>
      <c r="H32">
        <f t="shared" si="4"/>
        <v>237512.22742671351</v>
      </c>
      <c r="I32">
        <f t="shared" si="5"/>
        <v>59543.1804767578</v>
      </c>
      <c r="N32" s="4">
        <f>Input!J33</f>
        <v>10.308667428571439</v>
      </c>
      <c r="O32">
        <f t="shared" si="6"/>
        <v>9.9384771428571543</v>
      </c>
      <c r="P32">
        <f t="shared" si="7"/>
        <v>59.080699792019502</v>
      </c>
      <c r="Q32">
        <f t="shared" si="8"/>
        <v>2414.9580468998452</v>
      </c>
      <c r="R32">
        <f t="shared" si="9"/>
        <v>98.7733279190941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-0.53279653596449905</v>
      </c>
      <c r="E33" s="4">
        <f>Input!I34</f>
        <v>147.41885457142857</v>
      </c>
      <c r="F33">
        <f t="shared" si="3"/>
        <v>146.28561885714285</v>
      </c>
      <c r="G33">
        <f t="shared" si="10"/>
        <v>683.70492741374801</v>
      </c>
      <c r="H33">
        <f t="shared" si="4"/>
        <v>288819.5132094596</v>
      </c>
      <c r="I33">
        <f t="shared" si="5"/>
        <v>92292.840487273003</v>
      </c>
      <c r="N33" s="4">
        <f>Input!J34</f>
        <v>9.7156074285714169</v>
      </c>
      <c r="O33">
        <f t="shared" si="6"/>
        <v>9.3454171428571318</v>
      </c>
      <c r="P33">
        <f t="shared" si="7"/>
        <v>59.782653831081817</v>
      </c>
      <c r="Q33">
        <f t="shared" si="8"/>
        <v>2543.9148447439984</v>
      </c>
      <c r="R33">
        <f t="shared" si="9"/>
        <v>87.336821574007956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-0.45559506822377532</v>
      </c>
      <c r="E34" s="4">
        <f>Input!I35</f>
        <v>156.94181185714282</v>
      </c>
      <c r="F34">
        <f t="shared" si="3"/>
        <v>155.80857614285711</v>
      </c>
      <c r="G34">
        <f t="shared" si="10"/>
        <v>743.80904597182985</v>
      </c>
      <c r="H34">
        <f t="shared" si="4"/>
        <v>345744.55251909274</v>
      </c>
      <c r="I34">
        <f t="shared" si="5"/>
        <v>132424.29154011919</v>
      </c>
      <c r="N34" s="4">
        <f>Input!J35</f>
        <v>9.5229572857142557</v>
      </c>
      <c r="O34">
        <f t="shared" si="6"/>
        <v>9.1527669999999706</v>
      </c>
      <c r="P34">
        <f t="shared" si="7"/>
        <v>60.104118558081787</v>
      </c>
      <c r="Q34">
        <f t="shared" si="8"/>
        <v>2596.0402255952463</v>
      </c>
      <c r="R34">
        <f t="shared" si="9"/>
        <v>83.773143756288462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-0.38084485923440353</v>
      </c>
      <c r="E35" s="4">
        <f>Input!I36</f>
        <v>165.83393471428573</v>
      </c>
      <c r="F35">
        <f t="shared" si="3"/>
        <v>164.70069900000001</v>
      </c>
      <c r="G35">
        <f t="shared" si="10"/>
        <v>803.88392085790417</v>
      </c>
      <c r="H35">
        <f t="shared" si="4"/>
        <v>408555.19110465079</v>
      </c>
      <c r="I35">
        <f t="shared" si="5"/>
        <v>179755.95462178535</v>
      </c>
      <c r="N35" s="4">
        <f>Input!J36</f>
        <v>8.8921228571429083</v>
      </c>
      <c r="O35">
        <f t="shared" si="6"/>
        <v>8.5219325714286231</v>
      </c>
      <c r="P35">
        <f t="shared" si="7"/>
        <v>60.07487488607434</v>
      </c>
      <c r="Q35">
        <f t="shared" si="8"/>
        <v>2657.7058612971891</v>
      </c>
      <c r="R35">
        <f t="shared" si="9"/>
        <v>72.62333475197606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-0.3083950254334028</v>
      </c>
      <c r="E36" s="4">
        <f>Input!I37</f>
        <v>174.81293885714285</v>
      </c>
      <c r="F36">
        <f t="shared" si="3"/>
        <v>173.67970314285714</v>
      </c>
      <c r="G36">
        <f t="shared" si="10"/>
        <v>863.61113100208718</v>
      </c>
      <c r="H36">
        <f t="shared" si="4"/>
        <v>476005.37514787604</v>
      </c>
      <c r="I36">
        <f t="shared" si="5"/>
        <v>233969.14466345953</v>
      </c>
      <c r="N36" s="4">
        <f>Input!J37</f>
        <v>8.9790041428571215</v>
      </c>
      <c r="O36">
        <f t="shared" si="6"/>
        <v>8.6088138571428363</v>
      </c>
      <c r="P36">
        <f t="shared" si="7"/>
        <v>59.727210144183019</v>
      </c>
      <c r="Q36">
        <f t="shared" si="8"/>
        <v>2613.0904389588836</v>
      </c>
      <c r="R36">
        <f t="shared" si="9"/>
        <v>74.111676026934518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-0.23810819942624348</v>
      </c>
      <c r="E37" s="4">
        <f>Input!I38</f>
        <v>183.66350971428571</v>
      </c>
      <c r="F37">
        <f t="shared" si="3"/>
        <v>182.53027399999999</v>
      </c>
      <c r="G37">
        <f t="shared" si="10"/>
        <v>922.70580035446426</v>
      </c>
      <c r="H37">
        <f t="shared" si="4"/>
        <v>547859.8098141083</v>
      </c>
      <c r="I37">
        <f t="shared" si="5"/>
        <v>294629.92980292317</v>
      </c>
      <c r="N37" s="4">
        <f>Input!J38</f>
        <v>8.8505708571428556</v>
      </c>
      <c r="O37">
        <f t="shared" si="6"/>
        <v>8.4803805714285705</v>
      </c>
      <c r="P37">
        <f t="shared" si="7"/>
        <v>59.09466935237711</v>
      </c>
      <c r="Q37">
        <f t="shared" si="8"/>
        <v>2561.8062288012534</v>
      </c>
      <c r="R37">
        <f t="shared" si="9"/>
        <v>71.916854636263167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-0.16985896231129655</v>
      </c>
      <c r="E38" s="4">
        <f>Input!I39</f>
        <v>192.82005428571429</v>
      </c>
      <c r="F38">
        <f t="shared" si="3"/>
        <v>191.68681857142857</v>
      </c>
      <c r="G38">
        <f t="shared" si="10"/>
        <v>980.91683352606162</v>
      </c>
      <c r="H38">
        <f t="shared" si="4"/>
        <v>622884.01650529029</v>
      </c>
      <c r="I38">
        <f t="shared" si="5"/>
        <v>361212.1469429612</v>
      </c>
      <c r="N38" s="4">
        <f>Input!J39</f>
        <v>9.1565445714285829</v>
      </c>
      <c r="O38">
        <f t="shared" si="6"/>
        <v>8.7863542857142978</v>
      </c>
      <c r="P38">
        <f t="shared" si="7"/>
        <v>58.211033171597315</v>
      </c>
      <c r="Q38">
        <f t="shared" si="8"/>
        <v>2442.7988829726505</v>
      </c>
      <c r="R38">
        <f t="shared" si="9"/>
        <v>77.200021634090007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-0.10353249689814986</v>
      </c>
      <c r="E39" s="4">
        <f>Input!I40</f>
        <v>201.83305557142856</v>
      </c>
      <c r="F39">
        <f t="shared" si="3"/>
        <v>200.69981985714284</v>
      </c>
      <c r="G39">
        <f t="shared" si="10"/>
        <v>1038.0263392470931</v>
      </c>
      <c r="H39">
        <f t="shared" si="4"/>
        <v>701115.70007368876</v>
      </c>
      <c r="I39">
        <f t="shared" si="5"/>
        <v>433120.32768379303</v>
      </c>
      <c r="N39" s="4">
        <f>Input!J40</f>
        <v>9.0130012857142674</v>
      </c>
      <c r="O39">
        <f t="shared" si="6"/>
        <v>8.6428109999999823</v>
      </c>
      <c r="P39">
        <f t="shared" si="7"/>
        <v>57.109505721031503</v>
      </c>
      <c r="Q39">
        <f t="shared" si="8"/>
        <v>2349.0204971816647</v>
      </c>
      <c r="R39">
        <f t="shared" si="9"/>
        <v>74.698181981720694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-3.9023425491105816E-2</v>
      </c>
      <c r="E40" s="4">
        <f>Input!I41</f>
        <v>211.70353857142854</v>
      </c>
      <c r="F40">
        <f t="shared" si="3"/>
        <v>210.57030285714282</v>
      </c>
      <c r="G40">
        <f t="shared" si="10"/>
        <v>1093.8484297772229</v>
      </c>
      <c r="H40">
        <f t="shared" si="4"/>
        <v>780180.24949544517</v>
      </c>
      <c r="I40">
        <f t="shared" si="5"/>
        <v>509711.56563167035</v>
      </c>
      <c r="N40" s="4">
        <f>Input!J41</f>
        <v>9.8704829999999788</v>
      </c>
      <c r="O40">
        <f t="shared" si="6"/>
        <v>9.5002927142856937</v>
      </c>
      <c r="P40">
        <f t="shared" si="7"/>
        <v>55.822090530129721</v>
      </c>
      <c r="Q40">
        <f t="shared" si="8"/>
        <v>2145.7089528919328</v>
      </c>
      <c r="R40">
        <f t="shared" si="9"/>
        <v>90.255561657109837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2.3765197305951918E-2</v>
      </c>
      <c r="E41" s="4">
        <f>Input!I42</f>
        <v>221.74778442857141</v>
      </c>
      <c r="F41">
        <f t="shared" si="3"/>
        <v>220.61454871428569</v>
      </c>
      <c r="G41">
        <f t="shared" si="10"/>
        <v>1148.2275604634094</v>
      </c>
      <c r="H41">
        <f t="shared" si="4"/>
        <v>860465.89956627996</v>
      </c>
      <c r="I41">
        <f t="shared" si="5"/>
        <v>590315.6232126212</v>
      </c>
      <c r="N41" s="4">
        <f>Input!J42</f>
        <v>10.044245857142869</v>
      </c>
      <c r="O41">
        <f t="shared" si="6"/>
        <v>9.6740555714285836</v>
      </c>
      <c r="P41">
        <f t="shared" si="7"/>
        <v>54.3791306861864</v>
      </c>
      <c r="Q41">
        <f t="shared" si="8"/>
        <v>1998.5437410161387</v>
      </c>
      <c r="R41">
        <f t="shared" si="9"/>
        <v>93.587351199088417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8.4922760932824304E-2</v>
      </c>
      <c r="E42" s="4">
        <f>Input!I43</f>
        <v>231.77314285714283</v>
      </c>
      <c r="F42">
        <f t="shared" si="3"/>
        <v>230.63990714285711</v>
      </c>
      <c r="G42">
        <f t="shared" si="10"/>
        <v>1201.0365494089078</v>
      </c>
      <c r="H42">
        <f t="shared" si="4"/>
        <v>941669.64332122577</v>
      </c>
      <c r="I42">
        <f t="shared" si="5"/>
        <v>674252.81735513161</v>
      </c>
      <c r="N42" s="4">
        <f>Input!J43</f>
        <v>10.025358428571423</v>
      </c>
      <c r="O42">
        <f t="shared" si="6"/>
        <v>9.6551681428571374</v>
      </c>
      <c r="P42">
        <f t="shared" si="7"/>
        <v>52.80898894549847</v>
      </c>
      <c r="Q42">
        <f t="shared" si="8"/>
        <v>1862.25224986648</v>
      </c>
      <c r="R42">
        <f t="shared" si="9"/>
        <v>93.222271866843343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0.1445318642487024</v>
      </c>
      <c r="E43" s="4">
        <f>Input!I44</f>
        <v>241.545412</v>
      </c>
      <c r="F43">
        <f t="shared" si="3"/>
        <v>240.41217628571428</v>
      </c>
      <c r="G43">
        <f t="shared" si="10"/>
        <v>1252.1743939711105</v>
      </c>
      <c r="H43">
        <f t="shared" si="4"/>
        <v>1023662.785135671</v>
      </c>
      <c r="I43">
        <f t="shared" si="5"/>
        <v>760849.42976011313</v>
      </c>
      <c r="N43" s="4">
        <f>Input!J44</f>
        <v>9.7722691428571693</v>
      </c>
      <c r="O43">
        <f t="shared" si="6"/>
        <v>9.4020788571428842</v>
      </c>
      <c r="P43">
        <f t="shared" si="7"/>
        <v>51.137844562202567</v>
      </c>
      <c r="Q43">
        <f t="shared" si="8"/>
        <v>1741.8741389876361</v>
      </c>
      <c r="R43">
        <f t="shared" si="9"/>
        <v>88.399086835933247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0.20266898638628067</v>
      </c>
      <c r="E44" s="4">
        <f>Input!I45</f>
        <v>251.34034585714289</v>
      </c>
      <c r="F44">
        <f t="shared" si="3"/>
        <v>250.20711014285718</v>
      </c>
      <c r="G44">
        <f t="shared" si="10"/>
        <v>1301.5639793396351</v>
      </c>
      <c r="H44">
        <f t="shared" si="4"/>
        <v>1105351.2664072509</v>
      </c>
      <c r="I44">
        <f t="shared" si="5"/>
        <v>849450.5554305478</v>
      </c>
      <c r="N44" s="4">
        <f>Input!J45</f>
        <v>9.7949338571428939</v>
      </c>
      <c r="O44">
        <f t="shared" si="6"/>
        <v>9.4247435714286087</v>
      </c>
      <c r="P44">
        <f t="shared" si="7"/>
        <v>49.389585368524692</v>
      </c>
      <c r="Q44">
        <f t="shared" si="8"/>
        <v>1597.1885798669182</v>
      </c>
      <c r="R44">
        <f t="shared" si="9"/>
        <v>88.825791387184893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0.25940507675505364</v>
      </c>
      <c r="E45" s="4">
        <f>Input!I46</f>
        <v>260.83308357142863</v>
      </c>
      <c r="F45">
        <f t="shared" si="3"/>
        <v>259.69984785714291</v>
      </c>
      <c r="G45">
        <f t="shared" si="10"/>
        <v>1349.1497551938364</v>
      </c>
      <c r="H45">
        <f t="shared" si="4"/>
        <v>1186901.1005959301</v>
      </c>
      <c r="I45">
        <f t="shared" si="5"/>
        <v>939430.43307098362</v>
      </c>
      <c r="N45" s="4">
        <f>Input!J46</f>
        <v>9.4927377142857381</v>
      </c>
      <c r="O45">
        <f t="shared" si="6"/>
        <v>9.122547428571453</v>
      </c>
      <c r="P45">
        <f t="shared" si="7"/>
        <v>47.58577585420133</v>
      </c>
      <c r="Q45">
        <f t="shared" si="8"/>
        <v>1479.4199409221824</v>
      </c>
      <c r="R45">
        <f t="shared" si="9"/>
        <v>83.220871586535623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0.31480607561200868</v>
      </c>
      <c r="E46" s="4">
        <f>Input!I47</f>
        <v>270.39381542857143</v>
      </c>
      <c r="F46">
        <f t="shared" si="3"/>
        <v>269.26057971428571</v>
      </c>
      <c r="G46">
        <f t="shared" si="10"/>
        <v>1394.8954395783612</v>
      </c>
      <c r="H46">
        <f t="shared" si="4"/>
        <v>1267053.8377412169</v>
      </c>
      <c r="I46">
        <f t="shared" si="5"/>
        <v>1030200.39582378</v>
      </c>
      <c r="N46" s="4">
        <f>Input!J47</f>
        <v>9.5607318571427982</v>
      </c>
      <c r="O46">
        <f t="shared" si="6"/>
        <v>9.190541571428513</v>
      </c>
      <c r="P46">
        <f t="shared" si="7"/>
        <v>45.745684384524829</v>
      </c>
      <c r="Q46">
        <f t="shared" si="8"/>
        <v>1336.2784660858674</v>
      </c>
      <c r="R46">
        <f t="shared" si="9"/>
        <v>84.466054376155682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0.3689333747797986</v>
      </c>
      <c r="E47" s="4">
        <f>Input!I48</f>
        <v>279.19527928571432</v>
      </c>
      <c r="F47">
        <f t="shared" si="3"/>
        <v>278.0620435714286</v>
      </c>
      <c r="G47">
        <f t="shared" si="10"/>
        <v>1438.7817946679529</v>
      </c>
      <c r="H47">
        <f t="shared" si="4"/>
        <v>1347270.3405855773</v>
      </c>
      <c r="I47">
        <f t="shared" si="5"/>
        <v>1121214.6449821873</v>
      </c>
      <c r="N47" s="4">
        <f>Input!J48</f>
        <v>8.8014638571428918</v>
      </c>
      <c r="O47">
        <f t="shared" si="6"/>
        <v>8.4312735714286067</v>
      </c>
      <c r="P47">
        <f t="shared" si="7"/>
        <v>43.886355089591632</v>
      </c>
      <c r="Q47">
        <f t="shared" si="8"/>
        <v>1257.0628054595854</v>
      </c>
      <c r="R47">
        <f t="shared" si="9"/>
        <v>71.086374036270499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0.42184422658495607</v>
      </c>
      <c r="E48" s="4">
        <f>Input!I49</f>
        <v>287.91741671428576</v>
      </c>
      <c r="F48">
        <f t="shared" si="3"/>
        <v>286.78418100000005</v>
      </c>
      <c r="G48">
        <f t="shared" si="10"/>
        <v>1480.8045069050856</v>
      </c>
      <c r="H48">
        <f t="shared" si="4"/>
        <v>1425684.538674487</v>
      </c>
      <c r="I48">
        <f t="shared" si="5"/>
        <v>1211974.0878489814</v>
      </c>
      <c r="N48" s="4">
        <f>Input!J49</f>
        <v>8.7221374285714433</v>
      </c>
      <c r="O48">
        <f t="shared" si="6"/>
        <v>8.3519471428571581</v>
      </c>
      <c r="P48">
        <f t="shared" si="7"/>
        <v>42.022712237132843</v>
      </c>
      <c r="Q48">
        <f t="shared" si="8"/>
        <v>1133.720422033894</v>
      </c>
      <c r="R48">
        <f t="shared" si="9"/>
        <v>69.755021077079846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0.47359210784633915</v>
      </c>
      <c r="E49" s="4">
        <f>Input!I50</f>
        <v>296.83975914285713</v>
      </c>
      <c r="F49">
        <f t="shared" si="3"/>
        <v>295.70652342857142</v>
      </c>
      <c r="G49">
        <f t="shared" si="10"/>
        <v>1520.9721939038029</v>
      </c>
      <c r="H49">
        <f t="shared" si="4"/>
        <v>1501275.9632451185</v>
      </c>
      <c r="I49">
        <f t="shared" si="5"/>
        <v>1302028.4988953178</v>
      </c>
      <c r="N49" s="4">
        <f>Input!J50</f>
        <v>8.9223424285713691</v>
      </c>
      <c r="O49">
        <f t="shared" si="6"/>
        <v>8.5521521428570839</v>
      </c>
      <c r="P49">
        <f t="shared" si="7"/>
        <v>40.167686998717265</v>
      </c>
      <c r="Q49">
        <f t="shared" si="8"/>
        <v>999.54204422211012</v>
      </c>
      <c r="R49">
        <f t="shared" si="9"/>
        <v>73.139306274575006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0.52422704471545356</v>
      </c>
      <c r="E50" s="4">
        <f>Input!I51</f>
        <v>306.17384385714286</v>
      </c>
      <c r="F50">
        <f t="shared" si="3"/>
        <v>305.04060814285714</v>
      </c>
      <c r="G50">
        <f t="shared" si="10"/>
        <v>1559.3045523018891</v>
      </c>
      <c r="H50">
        <f t="shared" si="4"/>
        <v>1573178.0416173714</v>
      </c>
      <c r="I50">
        <f t="shared" si="5"/>
        <v>1390977.2656050557</v>
      </c>
      <c r="N50" s="4">
        <f>Input!J51</f>
        <v>9.3340847142857228</v>
      </c>
      <c r="O50">
        <f t="shared" si="6"/>
        <v>8.9638944285714377</v>
      </c>
      <c r="P50">
        <f t="shared" si="7"/>
        <v>38.332358398086228</v>
      </c>
      <c r="Q50">
        <f t="shared" si="8"/>
        <v>862.50667592868854</v>
      </c>
      <c r="R50">
        <f t="shared" si="9"/>
        <v>80.351403326574058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0.57379590331505259</v>
      </c>
      <c r="E51" s="4">
        <f>Input!I52</f>
        <v>315.11129614285721</v>
      </c>
      <c r="F51">
        <f t="shared" si="3"/>
        <v>313.9780604285715</v>
      </c>
      <c r="G51">
        <f t="shared" si="10"/>
        <v>1595.8306541798247</v>
      </c>
      <c r="H51">
        <f t="shared" si="4"/>
        <v>1643146.0721068152</v>
      </c>
      <c r="I51">
        <f t="shared" si="5"/>
        <v>1478468.9711189314</v>
      </c>
      <c r="N51" s="4">
        <f>Input!J52</f>
        <v>8.9374522857143575</v>
      </c>
      <c r="O51">
        <f t="shared" si="6"/>
        <v>8.5672620000000723</v>
      </c>
      <c r="P51">
        <f t="shared" si="7"/>
        <v>36.526101877935631</v>
      </c>
      <c r="Q51">
        <f t="shared" si="8"/>
        <v>781.69672732003971</v>
      </c>
      <c r="R51">
        <f t="shared" si="9"/>
        <v>73.397978176645239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0.62234265040825609</v>
      </c>
      <c r="E52" s="4">
        <f>Input!I53</f>
        <v>323.47079814285723</v>
      </c>
      <c r="F52">
        <f t="shared" si="3"/>
        <v>322.33756242857152</v>
      </c>
      <c r="G52">
        <f t="shared" si="10"/>
        <v>1630.5873945199739</v>
      </c>
      <c r="H52">
        <f t="shared" si="4"/>
        <v>1711517.6231671826</v>
      </c>
      <c r="I52">
        <f t="shared" si="5"/>
        <v>1564200.0486385496</v>
      </c>
      <c r="N52" s="4">
        <f>Input!J53</f>
        <v>8.3595020000000204</v>
      </c>
      <c r="O52">
        <f t="shared" si="6"/>
        <v>7.9893117142857344</v>
      </c>
      <c r="P52">
        <f t="shared" si="7"/>
        <v>34.756740340149157</v>
      </c>
      <c r="Q52">
        <f t="shared" si="8"/>
        <v>716.49523524069264</v>
      </c>
      <c r="R52">
        <f t="shared" si="9"/>
        <v>63.829101668023263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0.66990858773180828</v>
      </c>
      <c r="E53" s="4">
        <f>Input!I54</f>
        <v>331.41100300000005</v>
      </c>
      <c r="F53">
        <f t="shared" si="3"/>
        <v>330.27776728571433</v>
      </c>
      <c r="G53">
        <f t="shared" si="10"/>
        <v>1663.6180882366848</v>
      </c>
      <c r="H53">
        <f t="shared" si="4"/>
        <v>1777796.4114736367</v>
      </c>
      <c r="I53">
        <f t="shared" si="5"/>
        <v>1647912.7204736704</v>
      </c>
      <c r="N53" s="4">
        <f>Input!J54</f>
        <v>7.9402048571428168</v>
      </c>
      <c r="O53">
        <f t="shared" si="6"/>
        <v>7.5700145714285307</v>
      </c>
      <c r="P53">
        <f t="shared" si="7"/>
        <v>33.030693716710793</v>
      </c>
      <c r="Q53">
        <f t="shared" si="8"/>
        <v>648.24618253901122</v>
      </c>
      <c r="R53">
        <f t="shared" si="9"/>
        <v>57.305120611640284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0.71653256312321156</v>
      </c>
      <c r="E54" s="4">
        <f>Input!I55</f>
        <v>339.25299414285712</v>
      </c>
      <c r="F54">
        <f t="shared" si="3"/>
        <v>338.1197584285714</v>
      </c>
      <c r="G54">
        <f t="shared" si="10"/>
        <v>1694.9712123691374</v>
      </c>
      <c r="H54">
        <f t="shared" si="4"/>
        <v>1841045.868060628</v>
      </c>
      <c r="I54">
        <f t="shared" si="5"/>
        <v>1729392.4099545199</v>
      </c>
      <c r="N54" s="4">
        <f>Input!J55</f>
        <v>7.8419911428570686</v>
      </c>
      <c r="O54">
        <f t="shared" si="6"/>
        <v>7.4718008571427825</v>
      </c>
      <c r="P54">
        <f t="shared" si="7"/>
        <v>31.353124132452542</v>
      </c>
      <c r="Q54">
        <f t="shared" si="8"/>
        <v>570.31760137985168</v>
      </c>
      <c r="R54">
        <f t="shared" si="9"/>
        <v>55.827808048799618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0.76225116114602676</v>
      </c>
      <c r="E55" s="4">
        <f>Input!I56</f>
        <v>347.20075385714284</v>
      </c>
      <c r="F55">
        <f t="shared" si="3"/>
        <v>346.06751814285712</v>
      </c>
      <c r="G55">
        <f t="shared" si="10"/>
        <v>1724.6992869165558</v>
      </c>
      <c r="H55">
        <f t="shared" si="4"/>
        <v>1900625.5538720971</v>
      </c>
      <c r="I55">
        <f t="shared" si="5"/>
        <v>1808464.7889591665</v>
      </c>
      <c r="N55" s="4">
        <f>Input!J56</f>
        <v>7.9477597142857235</v>
      </c>
      <c r="O55">
        <f t="shared" si="6"/>
        <v>7.5775694285714374</v>
      </c>
      <c r="P55">
        <f t="shared" si="7"/>
        <v>29.72807454741843</v>
      </c>
      <c r="Q55">
        <f t="shared" si="8"/>
        <v>490.64487702006687</v>
      </c>
      <c r="R55">
        <f t="shared" si="9"/>
        <v>57.41955844482046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0.80709887555691384</v>
      </c>
      <c r="E56" s="4">
        <f>Input!I57</f>
        <v>355.56025585714281</v>
      </c>
      <c r="F56">
        <f t="shared" si="3"/>
        <v>354.42702014285709</v>
      </c>
      <c r="G56">
        <f t="shared" si="10"/>
        <v>1752.8578863543498</v>
      </c>
      <c r="H56">
        <f t="shared" si="4"/>
        <v>1955608.8875730257</v>
      </c>
      <c r="I56">
        <f t="shared" si="5"/>
        <v>1884992.5988161541</v>
      </c>
      <c r="N56" s="4">
        <f>Input!J57</f>
        <v>8.3595019999999636</v>
      </c>
      <c r="O56">
        <f t="shared" si="6"/>
        <v>7.9893117142856775</v>
      </c>
      <c r="P56">
        <f t="shared" si="7"/>
        <v>28.158599437793995</v>
      </c>
      <c r="Q56">
        <f t="shared" si="8"/>
        <v>406.80016727366336</v>
      </c>
      <c r="R56">
        <f t="shared" si="9"/>
        <v>63.829101668022354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0.85110826565130626</v>
      </c>
      <c r="E57" s="4">
        <f>Input!I58</f>
        <v>363.49290585714289</v>
      </c>
      <c r="F57">
        <f t="shared" si="3"/>
        <v>362.35967014285717</v>
      </c>
      <c r="G57">
        <f t="shared" si="10"/>
        <v>1779.5047729657649</v>
      </c>
      <c r="H57">
        <f t="shared" si="4"/>
        <v>2008300.24245495</v>
      </c>
      <c r="I57">
        <f t="shared" si="5"/>
        <v>1958872.3587246614</v>
      </c>
      <c r="N57" s="4">
        <f>Input!J58</f>
        <v>7.9326500000000806</v>
      </c>
      <c r="O57">
        <f t="shared" si="6"/>
        <v>7.5624597142857946</v>
      </c>
      <c r="P57">
        <f t="shared" si="7"/>
        <v>26.64688661141507</v>
      </c>
      <c r="Q57">
        <f t="shared" si="8"/>
        <v>364.21534999187139</v>
      </c>
      <c r="R57">
        <f t="shared" si="9"/>
        <v>57.190796930195582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0.89431009826290553</v>
      </c>
      <c r="E58" s="4">
        <f>Input!I59</f>
        <v>371.68997742857147</v>
      </c>
      <c r="F58">
        <f t="shared" si="3"/>
        <v>370.55674171428575</v>
      </c>
      <c r="G58">
        <f t="shared" si="10"/>
        <v>1804.699142642655</v>
      </c>
      <c r="H58">
        <f t="shared" si="4"/>
        <v>2056764.4261405871</v>
      </c>
      <c r="I58">
        <f t="shared" si="5"/>
        <v>2030031.054155783</v>
      </c>
      <c r="N58" s="4">
        <f>Input!J59</f>
        <v>8.1970715714285802</v>
      </c>
      <c r="O58">
        <f t="shared" si="6"/>
        <v>7.8268812857142942</v>
      </c>
      <c r="P58">
        <f t="shared" si="7"/>
        <v>25.194369676890105</v>
      </c>
      <c r="Q58">
        <f t="shared" si="8"/>
        <v>301.62965301762659</v>
      </c>
      <c r="R58">
        <f t="shared" si="9"/>
        <v>61.260070660664645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0.93673347696825604</v>
      </c>
      <c r="E59" s="4">
        <f>Input!I60</f>
        <v>380.23079714285717</v>
      </c>
      <c r="F59">
        <f t="shared" si="3"/>
        <v>379.09756142857145</v>
      </c>
      <c r="G59">
        <f t="shared" si="10"/>
        <v>1828.5009736552911</v>
      </c>
      <c r="H59">
        <f t="shared" si="4"/>
        <v>2100770.251374458</v>
      </c>
      <c r="I59">
        <f t="shared" si="5"/>
        <v>2098422.8782750247</v>
      </c>
      <c r="N59" s="4">
        <f>Input!J60</f>
        <v>8.5408197142857034</v>
      </c>
      <c r="O59">
        <f t="shared" si="6"/>
        <v>8.1706294285714183</v>
      </c>
      <c r="P59">
        <f t="shared" si="7"/>
        <v>23.80183101263605</v>
      </c>
      <c r="Q59">
        <f t="shared" si="8"/>
        <v>244.33446296166466</v>
      </c>
      <c r="R59">
        <f t="shared" si="9"/>
        <v>66.759185259037295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0.97840595985540801</v>
      </c>
      <c r="E60" s="4">
        <f>Input!I61</f>
        <v>388.8282785714286</v>
      </c>
      <c r="F60">
        <f t="shared" si="3"/>
        <v>387.69504285714288</v>
      </c>
      <c r="G60">
        <f t="shared" si="10"/>
        <v>1850.9704689852492</v>
      </c>
      <c r="H60">
        <f t="shared" si="4"/>
        <v>2141174.972710391</v>
      </c>
      <c r="I60">
        <f t="shared" si="5"/>
        <v>2164026.0823846189</v>
      </c>
      <c r="N60" s="4">
        <f>Input!J61</f>
        <v>8.5974814285714274</v>
      </c>
      <c r="O60">
        <f t="shared" si="6"/>
        <v>8.2272911428571422</v>
      </c>
      <c r="P60">
        <f t="shared" si="7"/>
        <v>22.469495329958189</v>
      </c>
      <c r="Q60">
        <f t="shared" si="8"/>
        <v>202.8403801070786</v>
      </c>
      <c r="R60">
        <f t="shared" si="9"/>
        <v>67.688319549335588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1.0193536670502112</v>
      </c>
      <c r="E61" s="4">
        <f>Input!I62</f>
        <v>397.52775128571426</v>
      </c>
      <c r="F61">
        <f t="shared" si="3"/>
        <v>396.39451557142854</v>
      </c>
      <c r="G61">
        <f t="shared" si="10"/>
        <v>1872.1675830922409</v>
      </c>
      <c r="H61">
        <f t="shared" si="4"/>
        <v>2177906.1468197876</v>
      </c>
      <c r="I61">
        <f t="shared" si="5"/>
        <v>2226839.976714504</v>
      </c>
      <c r="N61" s="4">
        <f>Input!J62</f>
        <v>8.6994727142856618</v>
      </c>
      <c r="O61">
        <f t="shared" si="6"/>
        <v>8.3292824285713767</v>
      </c>
      <c r="P61">
        <f t="shared" si="7"/>
        <v>21.197114106991577</v>
      </c>
      <c r="Q61">
        <f t="shared" si="8"/>
        <v>165.58109210415444</v>
      </c>
      <c r="R61">
        <f t="shared" si="9"/>
        <v>69.376945774907895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1.05960137905092</v>
      </c>
      <c r="E62" s="4">
        <f>Input!I63</f>
        <v>406.29144057142861</v>
      </c>
      <c r="F62">
        <f t="shared" si="3"/>
        <v>405.15820485714289</v>
      </c>
      <c r="G62">
        <f t="shared" si="10"/>
        <v>1892.1516243924505</v>
      </c>
      <c r="H62">
        <f t="shared" si="4"/>
        <v>2211149.4297413072</v>
      </c>
      <c r="I62">
        <f t="shared" si="5"/>
        <v>2286882.1104880613</v>
      </c>
      <c r="N62" s="4">
        <f>Input!J63</f>
        <v>8.7636892857143494</v>
      </c>
      <c r="O62">
        <f t="shared" si="6"/>
        <v>8.3934990000000642</v>
      </c>
      <c r="P62">
        <f t="shared" si="7"/>
        <v>19.984041300209519</v>
      </c>
      <c r="Q62">
        <f t="shared" si="8"/>
        <v>134.34067081294467</v>
      </c>
      <c r="R62">
        <f t="shared" si="9"/>
        <v>70.450825463002076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1.0991726267981574</v>
      </c>
      <c r="E63" s="4">
        <f>Input!I64</f>
        <v>415.69729685714282</v>
      </c>
      <c r="F63">
        <f t="shared" si="3"/>
        <v>414.5640611428571</v>
      </c>
      <c r="G63">
        <f t="shared" si="10"/>
        <v>1910.9809252202574</v>
      </c>
      <c r="H63">
        <f t="shared" si="4"/>
        <v>2239263.4310952406</v>
      </c>
      <c r="I63">
        <f t="shared" si="5"/>
        <v>2344185.6498872112</v>
      </c>
      <c r="N63" s="4">
        <f>Input!J64</f>
        <v>9.4058562857142078</v>
      </c>
      <c r="O63">
        <f t="shared" si="6"/>
        <v>9.0356659999999227</v>
      </c>
      <c r="P63">
        <f t="shared" si="7"/>
        <v>18.829300827806897</v>
      </c>
      <c r="Q63">
        <f t="shared" si="8"/>
        <v>95.915283140433743</v>
      </c>
      <c r="R63">
        <f t="shared" si="9"/>
        <v>81.643260063554607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1.1380897743000451</v>
      </c>
      <c r="E64" s="4">
        <f>Input!I65</f>
        <v>425.00493942857145</v>
      </c>
      <c r="F64">
        <f t="shared" si="3"/>
        <v>423.87170371428573</v>
      </c>
      <c r="G64">
        <f t="shared" si="10"/>
        <v>1928.7125715937032</v>
      </c>
      <c r="H64">
        <f t="shared" si="4"/>
        <v>2264546.037640078</v>
      </c>
      <c r="I64">
        <f t="shared" si="5"/>
        <v>2398796.9641404185</v>
      </c>
      <c r="N64" s="4">
        <f>Input!J65</f>
        <v>9.3076425714286302</v>
      </c>
      <c r="O64">
        <f t="shared" si="6"/>
        <v>8.937452285714345</v>
      </c>
      <c r="P64">
        <f t="shared" si="7"/>
        <v>17.73164637344582</v>
      </c>
      <c r="Q64">
        <f t="shared" si="8"/>
        <v>77.337849652691219</v>
      </c>
      <c r="R64">
        <f t="shared" si="9"/>
        <v>79.878053359420576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1.1763740945388821</v>
      </c>
      <c r="E65" s="4">
        <f>Input!I66</f>
        <v>434.70543700000002</v>
      </c>
      <c r="F65">
        <f t="shared" si="3"/>
        <v>433.5722012857143</v>
      </c>
      <c r="G65">
        <f t="shared" si="10"/>
        <v>1945.4021856807024</v>
      </c>
      <c r="H65">
        <f t="shared" si="4"/>
        <v>2285629.9017157499</v>
      </c>
      <c r="I65">
        <f t="shared" si="5"/>
        <v>2450773.4232399934</v>
      </c>
      <c r="N65" s="4">
        <f>Input!J66</f>
        <v>9.7004975714285706</v>
      </c>
      <c r="O65">
        <f t="shared" si="6"/>
        <v>9.3303072857142855</v>
      </c>
      <c r="P65">
        <f t="shared" si="7"/>
        <v>16.689614086999178</v>
      </c>
      <c r="Q65">
        <f t="shared" si="8"/>
        <v>54.159396595438082</v>
      </c>
      <c r="R65">
        <f t="shared" si="9"/>
        <v>87.054634045853078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1.2140458393045086</v>
      </c>
      <c r="E66" s="4">
        <f>Input!I67</f>
        <v>444.71568571428571</v>
      </c>
      <c r="F66">
        <f t="shared" si="3"/>
        <v>443.58244999999999</v>
      </c>
      <c r="G66">
        <f t="shared" si="10"/>
        <v>1961.1037544478386</v>
      </c>
      <c r="H66">
        <f t="shared" si="4"/>
        <v>2302870.9094530698</v>
      </c>
      <c r="I66">
        <f t="shared" si="5"/>
        <v>2500181.4055432123</v>
      </c>
      <c r="N66" s="4">
        <f>Input!J67</f>
        <v>10.010248714285694</v>
      </c>
      <c r="O66">
        <f t="shared" si="6"/>
        <v>9.6400584285714093</v>
      </c>
      <c r="P66">
        <f t="shared" si="7"/>
        <v>15.701568767136258</v>
      </c>
      <c r="Q66">
        <f t="shared" si="8"/>
        <v>36.741907584528555</v>
      </c>
      <c r="R66">
        <f t="shared" si="9"/>
        <v>92.930726506270673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1.2511243035282529</v>
      </c>
      <c r="E67" s="4">
        <f>Input!I68</f>
        <v>454.55972657142854</v>
      </c>
      <c r="F67">
        <f t="shared" si="3"/>
        <v>453.42649085714282</v>
      </c>
      <c r="G67">
        <f t="shared" si="10"/>
        <v>1975.8694985516988</v>
      </c>
      <c r="H67">
        <f t="shared" si="4"/>
        <v>2317832.7116780458</v>
      </c>
      <c r="I67">
        <f t="shared" si="5"/>
        <v>2547094.5095145139</v>
      </c>
      <c r="N67" s="4">
        <f>Input!J68</f>
        <v>9.8440408571428293</v>
      </c>
      <c r="O67">
        <f t="shared" si="6"/>
        <v>9.4738505714285441</v>
      </c>
      <c r="P67">
        <f t="shared" si="7"/>
        <v>14.765744103860238</v>
      </c>
      <c r="Q67">
        <f t="shared" si="8"/>
        <v>28.004137158592386</v>
      </c>
      <c r="R67">
        <f t="shared" si="9"/>
        <v>89.753844649756957</v>
      </c>
    </row>
    <row r="68" spans="1:18" x14ac:dyDescent="0.25">
      <c r="A68">
        <f>Input!G69</f>
        <v>65</v>
      </c>
      <c r="B68">
        <f t="shared" ref="B68:B71" si="11">A68-$A$3</f>
        <v>65</v>
      </c>
      <c r="C68">
        <f t="shared" si="1"/>
        <v>4.1743872698956368</v>
      </c>
      <c r="D68">
        <f t="shared" si="2"/>
        <v>1.2876278846291316</v>
      </c>
      <c r="E68" s="4">
        <f>Input!I69</f>
        <v>464.12801328571419</v>
      </c>
      <c r="F68">
        <f t="shared" si="3"/>
        <v>462.99477757142847</v>
      </c>
      <c r="G68">
        <f t="shared" si="10"/>
        <v>1989.7497760931569</v>
      </c>
      <c r="H68">
        <f t="shared" si="4"/>
        <v>2330980.8255110825</v>
      </c>
      <c r="I68">
        <f t="shared" si="5"/>
        <v>2591591.96092636</v>
      </c>
      <c r="N68" s="4">
        <f>Input!J69</f>
        <v>9.568286714285648</v>
      </c>
      <c r="O68">
        <f t="shared" si="6"/>
        <v>9.1980964285713629</v>
      </c>
      <c r="P68">
        <f t="shared" si="7"/>
        <v>13.880277541458183</v>
      </c>
      <c r="Q68">
        <f t="shared" si="8"/>
        <v>21.922819973874059</v>
      </c>
      <c r="R68">
        <f t="shared" si="9"/>
        <v>84.604977909297261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71" si="12">LN(B69)</f>
        <v>4.1896547420264252</v>
      </c>
      <c r="D69">
        <f t="shared" ref="D69:D71" si="13">((C69-$Z$3)/$AA$3)</f>
        <v>1.3235741373292538</v>
      </c>
      <c r="E69" s="4">
        <f>Input!I70</f>
        <v>473.79451385714276</v>
      </c>
      <c r="F69">
        <f t="shared" ref="F69:F71" si="14">E69-$E$4</f>
        <v>472.66127814285704</v>
      </c>
      <c r="G69">
        <f t="shared" si="10"/>
        <v>2002.7930163901581</v>
      </c>
      <c r="H69">
        <f t="shared" ref="H69:H71" si="15">(F69-G69)^2</f>
        <v>2341303.1363917068</v>
      </c>
      <c r="I69">
        <f t="shared" ref="I69:I71" si="16">(G69-$J$4)^2</f>
        <v>2633757.2047750317</v>
      </c>
      <c r="N69" s="4">
        <f>Input!J70</f>
        <v>9.6665005714285712</v>
      </c>
      <c r="O69">
        <f t="shared" ref="O69:O71" si="17">N69-$N$4</f>
        <v>9.2963102857142861</v>
      </c>
      <c r="P69">
        <f t="shared" ref="P69:P71" si="18">$Y$3*((1/B69*$AA$3)*(1/SQRT(2*PI()))*EXP(-1*D69*D69/2))</f>
        <v>13.043240297001185</v>
      </c>
      <c r="Q69">
        <f t="shared" ref="Q69:Q71" si="19">(O69-P69)^2</f>
        <v>14.039484509482444</v>
      </c>
      <c r="R69">
        <f t="shared" ref="R69:R71" si="20">(O69-S69)^2</f>
        <v>86.421384928277234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1.3589798243472857</v>
      </c>
      <c r="E70" s="4">
        <f>Input!I71</f>
        <v>482.66019457142858</v>
      </c>
      <c r="F70">
        <f t="shared" si="14"/>
        <v>481.52695885714286</v>
      </c>
      <c r="G70">
        <f t="shared" ref="G70:G71" si="21">G69+P70</f>
        <v>2015.0456794292554</v>
      </c>
      <c r="H70">
        <f t="shared" si="15"/>
        <v>2351679.6663451293</v>
      </c>
      <c r="I70">
        <f t="shared" si="16"/>
        <v>2673676.6698245853</v>
      </c>
      <c r="N70" s="4">
        <f>Input!J71</f>
        <v>8.8656807142858156</v>
      </c>
      <c r="O70">
        <f t="shared" si="17"/>
        <v>8.4954904285715305</v>
      </c>
      <c r="P70">
        <f t="shared" si="18"/>
        <v>12.252663039097254</v>
      </c>
      <c r="Q70">
        <f t="shared" si="19"/>
        <v>14.116346025284676</v>
      </c>
      <c r="R70">
        <f t="shared" si="20"/>
        <v>72.173357621950487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1.3938609633364141</v>
      </c>
      <c r="E71" s="4">
        <f>Input!I72</f>
        <v>492.23603614285719</v>
      </c>
      <c r="F71">
        <f t="shared" si="14"/>
        <v>491.10280042857147</v>
      </c>
      <c r="G71">
        <f t="shared" si="21"/>
        <v>2026.5522371273166</v>
      </c>
      <c r="H71">
        <f t="shared" si="15"/>
        <v>2357604.9726584936</v>
      </c>
      <c r="I71">
        <f t="shared" si="16"/>
        <v>2711438.6929271738</v>
      </c>
      <c r="N71" s="4">
        <f>Input!J72</f>
        <v>9.5758415714286116</v>
      </c>
      <c r="O71">
        <f t="shared" si="17"/>
        <v>9.2056512857143264</v>
      </c>
      <c r="P71">
        <f t="shared" si="18"/>
        <v>11.5065576980613</v>
      </c>
      <c r="Q71">
        <f t="shared" si="19"/>
        <v>5.2941703183794226</v>
      </c>
      <c r="R71">
        <f t="shared" si="20"/>
        <v>84.744015594173831</v>
      </c>
    </row>
    <row r="72" spans="1:18" x14ac:dyDescent="0.25">
      <c r="A72">
        <f>Input!G73</f>
        <v>69</v>
      </c>
      <c r="B72">
        <f t="shared" ref="B72:B110" si="22">A72-$A$3</f>
        <v>69</v>
      </c>
      <c r="C72">
        <f t="shared" ref="C72:C110" si="23">LN(B72)</f>
        <v>4.2341065045972597</v>
      </c>
      <c r="D72">
        <f t="shared" ref="D72:D110" si="24">((C72-$Z$3)/$AA$3)</f>
        <v>1.4282328703957952</v>
      </c>
      <c r="E72" s="4">
        <f>Input!I73</f>
        <v>501.78543557142854</v>
      </c>
      <c r="F72">
        <f t="shared" ref="F72:F110" si="25">E72-$E$4</f>
        <v>500.65219985714282</v>
      </c>
      <c r="G72">
        <f t="shared" ref="G72:G110" si="26">G71+P72</f>
        <v>2037.3551729708918</v>
      </c>
      <c r="H72">
        <f t="shared" ref="H72:H110" si="27">(F72-G72)^2</f>
        <v>2361456.0275766356</v>
      </c>
      <c r="I72">
        <f t="shared" ref="I72:I110" si="28">(G72-$J$4)^2</f>
        <v>2747132.589959769</v>
      </c>
      <c r="N72" s="4">
        <f>Input!J73</f>
        <v>9.5493994285713484</v>
      </c>
      <c r="O72">
        <f t="shared" ref="O72:O110" si="29">N72-$N$4</f>
        <v>9.1792091428570632</v>
      </c>
      <c r="P72">
        <f t="shared" ref="P72:P110" si="30">$Y$3*((1/B72*$AA$3)*(1/SQRT(2*PI()))*EXP(-1*D72*D72/2))</f>
        <v>10.802935843575069</v>
      </c>
      <c r="Q72">
        <f t="shared" ref="Q72:Q110" si="31">(O72-P72)^2</f>
        <v>2.6364883986245804</v>
      </c>
      <c r="R72">
        <f t="shared" ref="R72:R110" si="32">(O72-S72)^2</f>
        <v>84.257880488310704</v>
      </c>
    </row>
    <row r="73" spans="1:18" x14ac:dyDescent="0.25">
      <c r="A73">
        <f>Input!G74</f>
        <v>70</v>
      </c>
      <c r="B73">
        <f t="shared" si="22"/>
        <v>70</v>
      </c>
      <c r="C73">
        <f t="shared" si="23"/>
        <v>4.2484952420493594</v>
      </c>
      <c r="D73">
        <f t="shared" si="24"/>
        <v>1.462110200451362</v>
      </c>
      <c r="E73" s="4">
        <f>Input!I74</f>
        <v>511.61814400000009</v>
      </c>
      <c r="F73">
        <f t="shared" si="25"/>
        <v>510.48490828571437</v>
      </c>
      <c r="G73">
        <f t="shared" si="26"/>
        <v>2047.4949970013333</v>
      </c>
      <c r="H73">
        <f t="shared" si="27"/>
        <v>2362400.0128135951</v>
      </c>
      <c r="I73">
        <f t="shared" si="28"/>
        <v>2780847.8602628647</v>
      </c>
      <c r="N73" s="4">
        <f>Input!J74</f>
        <v>9.83270842857155</v>
      </c>
      <c r="O73">
        <f t="shared" si="29"/>
        <v>9.4625181428572649</v>
      </c>
      <c r="P73">
        <f t="shared" si="30"/>
        <v>10.139824030441458</v>
      </c>
      <c r="Q73">
        <f t="shared" si="31"/>
        <v>0.4587432653562119</v>
      </c>
      <c r="R73">
        <f t="shared" si="32"/>
        <v>89.539249603902903</v>
      </c>
    </row>
    <row r="74" spans="1:18" x14ac:dyDescent="0.25">
      <c r="A74">
        <f>Input!G75</f>
        <v>71</v>
      </c>
      <c r="B74">
        <f t="shared" si="22"/>
        <v>71</v>
      </c>
      <c r="C74">
        <f t="shared" si="23"/>
        <v>4.2626798770413155</v>
      </c>
      <c r="D74">
        <f t="shared" si="24"/>
        <v>1.4955069847724294</v>
      </c>
      <c r="E74" s="4">
        <f>Input!I75</f>
        <v>521.71905142857145</v>
      </c>
      <c r="F74">
        <f t="shared" si="25"/>
        <v>520.58581571428579</v>
      </c>
      <c r="G74">
        <f t="shared" si="26"/>
        <v>2057.0102734794027</v>
      </c>
      <c r="H74">
        <f t="shared" si="27"/>
        <v>2360600.114418834</v>
      </c>
      <c r="I74">
        <f t="shared" si="28"/>
        <v>2812673.5117794094</v>
      </c>
      <c r="N74" s="4">
        <f>Input!J75</f>
        <v>10.100907428571361</v>
      </c>
      <c r="O74">
        <f t="shared" si="29"/>
        <v>9.7307171428570758</v>
      </c>
      <c r="P74">
        <f t="shared" si="30"/>
        <v>9.5152764780693602</v>
      </c>
      <c r="Q74">
        <f t="shared" si="31"/>
        <v>4.6414680044172846E-2</v>
      </c>
      <c r="R74">
        <f t="shared" si="32"/>
        <v>94.686856114292567</v>
      </c>
    </row>
    <row r="75" spans="1:18" x14ac:dyDescent="0.25">
      <c r="A75">
        <f>Input!G76</f>
        <v>72</v>
      </c>
      <c r="B75">
        <f t="shared" si="22"/>
        <v>72</v>
      </c>
      <c r="C75">
        <f t="shared" si="23"/>
        <v>4.2766661190160553</v>
      </c>
      <c r="D75">
        <f t="shared" si="24"/>
        <v>1.5284366658645077</v>
      </c>
      <c r="E75" s="4">
        <f>Input!I76</f>
        <v>532.28458557142858</v>
      </c>
      <c r="F75">
        <f t="shared" si="25"/>
        <v>531.15134985714292</v>
      </c>
      <c r="G75">
        <f t="shared" si="26"/>
        <v>2065.937658894889</v>
      </c>
      <c r="H75">
        <f t="shared" si="27"/>
        <v>2355569.0144097074</v>
      </c>
      <c r="I75">
        <f t="shared" si="28"/>
        <v>2842697.4946001112</v>
      </c>
      <c r="N75" s="4">
        <f>Input!J76</f>
        <v>10.565534142857132</v>
      </c>
      <c r="O75">
        <f t="shared" si="29"/>
        <v>10.195343857142847</v>
      </c>
      <c r="P75">
        <f t="shared" si="30"/>
        <v>8.9273854154862544</v>
      </c>
      <c r="Q75">
        <f t="shared" si="31"/>
        <v>1.6077186097682141</v>
      </c>
      <c r="R75">
        <f t="shared" si="32"/>
        <v>103.94503636538037</v>
      </c>
    </row>
    <row r="76" spans="1:18" x14ac:dyDescent="0.25">
      <c r="A76">
        <f>Input!G77</f>
        <v>73</v>
      </c>
      <c r="B76">
        <f t="shared" si="22"/>
        <v>73</v>
      </c>
      <c r="C76">
        <f t="shared" si="23"/>
        <v>4.290459441148391</v>
      </c>
      <c r="D76">
        <f t="shared" si="24"/>
        <v>1.5609121299554658</v>
      </c>
      <c r="E76" s="4">
        <f>Input!I77</f>
        <v>542.65746971428575</v>
      </c>
      <c r="F76">
        <f t="shared" si="25"/>
        <v>541.52423400000009</v>
      </c>
      <c r="G76">
        <f t="shared" si="26"/>
        <v>2074.3119482862994</v>
      </c>
      <c r="H76">
        <f t="shared" si="27"/>
        <v>2349438.1770670181</v>
      </c>
      <c r="I76">
        <f t="shared" si="28"/>
        <v>2871006.2312655663</v>
      </c>
      <c r="N76" s="4">
        <f>Input!J77</f>
        <v>10.372884142857174</v>
      </c>
      <c r="O76">
        <f t="shared" si="29"/>
        <v>10.002693857142889</v>
      </c>
      <c r="P76">
        <f t="shared" si="30"/>
        <v>8.3742893914105885</v>
      </c>
      <c r="Q76">
        <f t="shared" si="31"/>
        <v>2.6517011040168987</v>
      </c>
      <c r="R76">
        <f t="shared" si="32"/>
        <v>100.05388439972408</v>
      </c>
    </row>
    <row r="77" spans="1:18" x14ac:dyDescent="0.25">
      <c r="A77">
        <f>Input!G78</f>
        <v>74</v>
      </c>
      <c r="B77">
        <f t="shared" si="22"/>
        <v>74</v>
      </c>
      <c r="C77">
        <f t="shared" si="23"/>
        <v>4.3040650932041702</v>
      </c>
      <c r="D77">
        <f t="shared" si="24"/>
        <v>1.5929457372715528</v>
      </c>
      <c r="E77" s="4">
        <f>Input!I78</f>
        <v>553.25700100000006</v>
      </c>
      <c r="F77">
        <f t="shared" si="25"/>
        <v>552.1237652857144</v>
      </c>
      <c r="G77">
        <f t="shared" si="26"/>
        <v>2082.1661281048091</v>
      </c>
      <c r="H77">
        <f t="shared" si="27"/>
        <v>2341029.6320210383</v>
      </c>
      <c r="I77">
        <f t="shared" si="28"/>
        <v>2897684.2329089604</v>
      </c>
      <c r="N77" s="4">
        <f>Input!J78</f>
        <v>10.599531285714306</v>
      </c>
      <c r="O77">
        <f t="shared" si="29"/>
        <v>10.229341000000021</v>
      </c>
      <c r="P77">
        <f t="shared" si="30"/>
        <v>7.85417981850979</v>
      </c>
      <c r="Q77">
        <f t="shared" si="31"/>
        <v>5.6413906380580707</v>
      </c>
      <c r="R77">
        <f t="shared" si="32"/>
        <v>104.63941729428143</v>
      </c>
    </row>
    <row r="78" spans="1:18" x14ac:dyDescent="0.25">
      <c r="A78">
        <f>Input!G79</f>
        <v>75</v>
      </c>
      <c r="B78">
        <f t="shared" si="22"/>
        <v>75</v>
      </c>
      <c r="C78">
        <f t="shared" si="23"/>
        <v>4.3174881135363101</v>
      </c>
      <c r="D78">
        <f t="shared" si="24"/>
        <v>1.6245493502812633</v>
      </c>
      <c r="E78" s="4">
        <f>Input!I79</f>
        <v>563.58455571428578</v>
      </c>
      <c r="F78">
        <f t="shared" si="25"/>
        <v>562.45132000000012</v>
      </c>
      <c r="G78">
        <f t="shared" si="26"/>
        <v>2089.5314340974069</v>
      </c>
      <c r="H78">
        <f t="shared" si="27"/>
        <v>2331973.6748717488</v>
      </c>
      <c r="I78">
        <f t="shared" si="28"/>
        <v>2922813.7911075153</v>
      </c>
      <c r="N78" s="4">
        <f>Input!J79</f>
        <v>10.327554714285725</v>
      </c>
      <c r="O78">
        <f t="shared" si="29"/>
        <v>9.9573644285714398</v>
      </c>
      <c r="P78">
        <f t="shared" si="30"/>
        <v>7.3653059925975608</v>
      </c>
      <c r="Q78">
        <f t="shared" si="31"/>
        <v>6.7187669355033517</v>
      </c>
      <c r="R78">
        <f t="shared" si="32"/>
        <v>99.149106363379829</v>
      </c>
    </row>
    <row r="79" spans="1:18" x14ac:dyDescent="0.25">
      <c r="A79">
        <f>Input!G80</f>
        <v>76</v>
      </c>
      <c r="B79">
        <f t="shared" si="22"/>
        <v>76</v>
      </c>
      <c r="C79">
        <f t="shared" si="23"/>
        <v>4.3307333402863311</v>
      </c>
      <c r="D79">
        <f t="shared" si="24"/>
        <v>1.6557343600686094</v>
      </c>
      <c r="E79" s="4">
        <f>Input!I80</f>
        <v>573.71568285714295</v>
      </c>
      <c r="F79">
        <f t="shared" si="25"/>
        <v>572.58244714285729</v>
      </c>
      <c r="G79">
        <f t="shared" si="26"/>
        <v>2096.4374128986706</v>
      </c>
      <c r="H79">
        <f t="shared" si="27"/>
        <v>2322133.9566586507</v>
      </c>
      <c r="I79">
        <f t="shared" si="28"/>
        <v>2946474.7361169243</v>
      </c>
      <c r="N79" s="4">
        <f>Input!J80</f>
        <v>10.131127142857167</v>
      </c>
      <c r="O79">
        <f t="shared" si="29"/>
        <v>9.7609368571428821</v>
      </c>
      <c r="P79">
        <f t="shared" si="30"/>
        <v>6.9059788012636316</v>
      </c>
      <c r="Q79">
        <f t="shared" si="31"/>
        <v>8.15078550082983</v>
      </c>
      <c r="R79">
        <f t="shared" si="32"/>
        <v>95.275888329130368</v>
      </c>
    </row>
    <row r="80" spans="1:18" x14ac:dyDescent="0.25">
      <c r="A80">
        <f>Input!G81</f>
        <v>77</v>
      </c>
      <c r="B80">
        <f t="shared" si="22"/>
        <v>77</v>
      </c>
      <c r="C80">
        <f t="shared" si="23"/>
        <v>4.3438054218536841</v>
      </c>
      <c r="D80">
        <f t="shared" si="24"/>
        <v>1.6865117109824581</v>
      </c>
      <c r="E80" s="4">
        <f>Input!I81</f>
        <v>583.29530185714282</v>
      </c>
      <c r="F80">
        <f t="shared" si="25"/>
        <v>582.16206614285716</v>
      </c>
      <c r="G80">
        <f t="shared" si="26"/>
        <v>2102.9119862109692</v>
      </c>
      <c r="H80">
        <f t="shared" si="27"/>
        <v>2312680.3193871691</v>
      </c>
      <c r="I80">
        <f t="shared" si="28"/>
        <v>2968744.252968031</v>
      </c>
      <c r="N80" s="4">
        <f>Input!J81</f>
        <v>9.579618999999866</v>
      </c>
      <c r="O80">
        <f t="shared" si="29"/>
        <v>9.2094287142855809</v>
      </c>
      <c r="P80">
        <f t="shared" si="30"/>
        <v>6.4745733122985731</v>
      </c>
      <c r="Q80">
        <f t="shared" si="31"/>
        <v>7.4794340697775175</v>
      </c>
      <c r="R80">
        <f t="shared" si="32"/>
        <v>84.813577243507766</v>
      </c>
    </row>
    <row r="81" spans="1:18" x14ac:dyDescent="0.25">
      <c r="A81">
        <f>Input!G82</f>
        <v>78</v>
      </c>
      <c r="B81">
        <f t="shared" si="22"/>
        <v>78</v>
      </c>
      <c r="C81">
        <f t="shared" si="23"/>
        <v>4.3567088266895917</v>
      </c>
      <c r="D81">
        <f t="shared" si="24"/>
        <v>1.7168919236954818</v>
      </c>
      <c r="E81" s="4">
        <f>Input!I82</f>
        <v>593.26777614285709</v>
      </c>
      <c r="F81">
        <f t="shared" si="25"/>
        <v>592.13454042857143</v>
      </c>
      <c r="G81">
        <f t="shared" si="26"/>
        <v>2108.981516621202</v>
      </c>
      <c r="H81">
        <f t="shared" si="27"/>
        <v>2300824.7491847267</v>
      </c>
      <c r="I81">
        <f t="shared" si="28"/>
        <v>2989696.7476919321</v>
      </c>
      <c r="N81" s="4">
        <f>Input!J82</f>
        <v>9.9724742857142701</v>
      </c>
      <c r="O81">
        <f t="shared" si="29"/>
        <v>9.6022839999999849</v>
      </c>
      <c r="P81">
        <f t="shared" si="30"/>
        <v>6.0695304102329617</v>
      </c>
      <c r="Q81">
        <f t="shared" si="31"/>
        <v>12.48034792601179</v>
      </c>
      <c r="R81">
        <f t="shared" si="32"/>
        <v>92.203858016655715</v>
      </c>
    </row>
    <row r="82" spans="1:18" x14ac:dyDescent="0.25">
      <c r="A82">
        <f>Input!G83</f>
        <v>79</v>
      </c>
      <c r="B82">
        <f t="shared" si="22"/>
        <v>79</v>
      </c>
      <c r="C82">
        <f t="shared" si="23"/>
        <v>4.3694478524670215</v>
      </c>
      <c r="D82">
        <f t="shared" si="24"/>
        <v>1.7468851167942541</v>
      </c>
      <c r="E82" s="4">
        <f>Input!I83</f>
        <v>602.56030885714279</v>
      </c>
      <c r="F82">
        <f t="shared" si="25"/>
        <v>601.42707314285713</v>
      </c>
      <c r="G82">
        <f t="shared" si="26"/>
        <v>2114.6708742504907</v>
      </c>
      <c r="H82">
        <f t="shared" si="27"/>
        <v>2289906.8015906792</v>
      </c>
      <c r="I82">
        <f t="shared" si="28"/>
        <v>3009403.7566963248</v>
      </c>
      <c r="N82" s="4">
        <f>Input!J83</f>
        <v>9.2925327142856986</v>
      </c>
      <c r="O82">
        <f t="shared" si="29"/>
        <v>8.9223424285714135</v>
      </c>
      <c r="P82">
        <f t="shared" si="30"/>
        <v>5.6893576292884607</v>
      </c>
      <c r="Q82">
        <f t="shared" si="31"/>
        <v>10.452190712394634</v>
      </c>
      <c r="R82">
        <f t="shared" si="32"/>
        <v>79.608194412685634</v>
      </c>
    </row>
    <row r="83" spans="1:18" x14ac:dyDescent="0.25">
      <c r="A83">
        <f>Input!G84</f>
        <v>80</v>
      </c>
      <c r="B83">
        <f t="shared" si="22"/>
        <v>80</v>
      </c>
      <c r="C83">
        <f t="shared" si="23"/>
        <v>4.3820266346738812</v>
      </c>
      <c r="D83">
        <f t="shared" si="24"/>
        <v>1.7765010270113588</v>
      </c>
      <c r="E83" s="4">
        <f>Input!I84</f>
        <v>612.13237300000003</v>
      </c>
      <c r="F83">
        <f t="shared" si="25"/>
        <v>610.99913728571437</v>
      </c>
      <c r="G83">
        <f t="shared" si="26"/>
        <v>2120.0035035634264</v>
      </c>
      <c r="H83">
        <f t="shared" si="27"/>
        <v>2277094.1774451993</v>
      </c>
      <c r="I83">
        <f t="shared" si="28"/>
        <v>3027933.8930335674</v>
      </c>
      <c r="N83" s="4">
        <f>Input!J84</f>
        <v>9.5720641428572435</v>
      </c>
      <c r="O83">
        <f t="shared" si="29"/>
        <v>9.2018738571429584</v>
      </c>
      <c r="P83">
        <f t="shared" si="30"/>
        <v>5.3326293129356301</v>
      </c>
      <c r="Q83">
        <f t="shared" si="31"/>
        <v>14.971053342878175</v>
      </c>
      <c r="R83">
        <f t="shared" si="32"/>
        <v>84.674482482771026</v>
      </c>
    </row>
    <row r="84" spans="1:18" x14ac:dyDescent="0.25">
      <c r="A84">
        <f>Input!G85</f>
        <v>81</v>
      </c>
      <c r="B84">
        <f t="shared" si="22"/>
        <v>81</v>
      </c>
      <c r="C84">
        <f t="shared" si="23"/>
        <v>4.3944491546724391</v>
      </c>
      <c r="D84">
        <f t="shared" si="24"/>
        <v>1.8057490282007622</v>
      </c>
      <c r="E84" s="4">
        <f>Input!I85</f>
        <v>620.89983985714287</v>
      </c>
      <c r="F84">
        <f t="shared" si="25"/>
        <v>619.7666041428572</v>
      </c>
      <c r="G84">
        <f t="shared" si="26"/>
        <v>2125.0014897773858</v>
      </c>
      <c r="H84">
        <f t="shared" si="27"/>
        <v>2265732.0609311922</v>
      </c>
      <c r="I84">
        <f t="shared" si="28"/>
        <v>3045352.8239742094</v>
      </c>
      <c r="N84" s="4">
        <f>Input!J85</f>
        <v>8.7674668571428356</v>
      </c>
      <c r="O84">
        <f t="shared" si="29"/>
        <v>8.3972765714285504</v>
      </c>
      <c r="P84">
        <f t="shared" si="30"/>
        <v>4.9979862139592459</v>
      </c>
      <c r="Q84">
        <f t="shared" si="31"/>
        <v>11.555174934383793</v>
      </c>
      <c r="R84">
        <f t="shared" si="32"/>
        <v>70.514253817062837</v>
      </c>
    </row>
    <row r="85" spans="1:18" x14ac:dyDescent="0.25">
      <c r="A85">
        <f>Input!G86</f>
        <v>82</v>
      </c>
      <c r="B85">
        <f t="shared" si="22"/>
        <v>82</v>
      </c>
      <c r="C85">
        <f t="shared" si="23"/>
        <v>4.4067192472642533</v>
      </c>
      <c r="D85">
        <f t="shared" si="24"/>
        <v>1.8346381491489381</v>
      </c>
      <c r="E85" s="4">
        <f>Input!I86</f>
        <v>629.26311928571431</v>
      </c>
      <c r="F85">
        <f t="shared" si="25"/>
        <v>628.12988357142865</v>
      </c>
      <c r="G85">
        <f t="shared" si="26"/>
        <v>2129.6856244117103</v>
      </c>
      <c r="H85">
        <f t="shared" si="27"/>
        <v>2254669.6428504065</v>
      </c>
      <c r="I85">
        <f t="shared" si="28"/>
        <v>3061723.2749253339</v>
      </c>
      <c r="N85" s="4">
        <f>Input!J86</f>
        <v>8.3632794285714454</v>
      </c>
      <c r="O85">
        <f t="shared" si="29"/>
        <v>7.9930891428571593</v>
      </c>
      <c r="P85">
        <f t="shared" si="30"/>
        <v>4.684134634324292</v>
      </c>
      <c r="Q85">
        <f t="shared" si="31"/>
        <v>10.94917993953999</v>
      </c>
      <c r="R85">
        <f t="shared" si="32"/>
        <v>63.889474045660997</v>
      </c>
    </row>
    <row r="86" spans="1:18" x14ac:dyDescent="0.25">
      <c r="A86">
        <f>Input!G87</f>
        <v>83</v>
      </c>
      <c r="B86">
        <f t="shared" si="22"/>
        <v>83</v>
      </c>
      <c r="C86">
        <f t="shared" si="23"/>
        <v>4.4188406077965983</v>
      </c>
      <c r="D86">
        <f t="shared" si="24"/>
        <v>1.8631770903064784</v>
      </c>
      <c r="E86" s="4">
        <f>Input!I87</f>
        <v>637.66039585714293</v>
      </c>
      <c r="F86">
        <f t="shared" si="25"/>
        <v>636.52716014285727</v>
      </c>
      <c r="G86">
        <f t="shared" si="26"/>
        <v>2134.0754696027966</v>
      </c>
      <c r="H86">
        <f t="shared" si="27"/>
        <v>2242650.9391663224</v>
      </c>
      <c r="I86">
        <f t="shared" si="28"/>
        <v>3077105.0553097622</v>
      </c>
      <c r="N86" s="4">
        <f>Input!J87</f>
        <v>8.3972765714286197</v>
      </c>
      <c r="O86">
        <f t="shared" si="29"/>
        <v>8.0270862857143346</v>
      </c>
      <c r="P86">
        <f t="shared" si="30"/>
        <v>4.3898451910864118</v>
      </c>
      <c r="Q86">
        <f t="shared" si="31"/>
        <v>13.229522780450131</v>
      </c>
      <c r="R86">
        <f t="shared" si="32"/>
        <v>64.434114238303152</v>
      </c>
    </row>
    <row r="87" spans="1:18" x14ac:dyDescent="0.25">
      <c r="A87">
        <f>Input!G88</f>
        <v>84</v>
      </c>
      <c r="B87">
        <f t="shared" si="22"/>
        <v>84</v>
      </c>
      <c r="C87">
        <f t="shared" si="23"/>
        <v>4.4308167988433134</v>
      </c>
      <c r="D87">
        <f t="shared" si="24"/>
        <v>1.89137423951771</v>
      </c>
      <c r="E87" s="4">
        <f>Input!I88</f>
        <v>646.1785508571428</v>
      </c>
      <c r="F87">
        <f t="shared" si="25"/>
        <v>645.04531514285713</v>
      </c>
      <c r="G87">
        <f t="shared" si="26"/>
        <v>2138.189420885773</v>
      </c>
      <c r="H87">
        <f t="shared" si="27"/>
        <v>2229479.3205148117</v>
      </c>
      <c r="I87">
        <f t="shared" si="28"/>
        <v>3091555.102549992</v>
      </c>
      <c r="N87" s="4">
        <f>Input!J88</f>
        <v>8.5181549999998651</v>
      </c>
      <c r="O87">
        <f t="shared" si="29"/>
        <v>8.14796471428558</v>
      </c>
      <c r="P87">
        <f t="shared" si="30"/>
        <v>4.1139512829761387</v>
      </c>
      <c r="Q87">
        <f t="shared" si="31"/>
        <v>16.273264363984971</v>
      </c>
      <c r="R87">
        <f t="shared" si="32"/>
        <v>66.389328985242898</v>
      </c>
    </row>
    <row r="88" spans="1:18" x14ac:dyDescent="0.25">
      <c r="A88">
        <f>Input!G89</f>
        <v>85</v>
      </c>
      <c r="B88">
        <f t="shared" si="22"/>
        <v>85</v>
      </c>
      <c r="C88">
        <f t="shared" si="23"/>
        <v>4.4426512564903167</v>
      </c>
      <c r="D88">
        <f t="shared" si="24"/>
        <v>1.91923768681952</v>
      </c>
      <c r="E88" s="4">
        <f>Input!I89</f>
        <v>655.30109814285709</v>
      </c>
      <c r="F88">
        <f t="shared" si="25"/>
        <v>654.16786242857142</v>
      </c>
      <c r="G88">
        <f t="shared" si="26"/>
        <v>2142.044768207752</v>
      </c>
      <c r="H88">
        <f t="shared" si="27"/>
        <v>2213777.6867510285</v>
      </c>
      <c r="I88">
        <f t="shared" si="28"/>
        <v>3105127.5407807701</v>
      </c>
      <c r="N88" s="4">
        <f>Input!J89</f>
        <v>9.1225472857142904</v>
      </c>
      <c r="O88">
        <f t="shared" si="29"/>
        <v>8.7523570000000053</v>
      </c>
      <c r="P88">
        <f t="shared" si="30"/>
        <v>3.8553473219789094</v>
      </c>
      <c r="Q88">
        <f t="shared" si="31"/>
        <v>23.980703786632276</v>
      </c>
      <c r="R88">
        <f t="shared" si="32"/>
        <v>76.60375305544909</v>
      </c>
    </row>
    <row r="89" spans="1:18" x14ac:dyDescent="0.25">
      <c r="A89">
        <f>Input!G90</f>
        <v>86</v>
      </c>
      <c r="B89">
        <f t="shared" si="22"/>
        <v>86</v>
      </c>
      <c r="C89">
        <f t="shared" si="23"/>
        <v>4.4543472962535073</v>
      </c>
      <c r="D89">
        <f t="shared" si="24"/>
        <v>1.946775238374665</v>
      </c>
      <c r="E89" s="4">
        <f>Input!I90</f>
        <v>665.78352842857146</v>
      </c>
      <c r="F89">
        <f t="shared" si="25"/>
        <v>664.6502927142858</v>
      </c>
      <c r="G89">
        <f t="shared" si="26"/>
        <v>2145.6577549928693</v>
      </c>
      <c r="H89">
        <f t="shared" si="27"/>
        <v>2193383.1033248501</v>
      </c>
      <c r="I89">
        <f t="shared" si="28"/>
        <v>3117873.7513483884</v>
      </c>
      <c r="N89" s="4">
        <f>Input!J90</f>
        <v>10.482430285714372</v>
      </c>
      <c r="O89">
        <f t="shared" si="29"/>
        <v>10.112240000000087</v>
      </c>
      <c r="P89">
        <f t="shared" si="30"/>
        <v>3.6129867851173199</v>
      </c>
      <c r="Q89">
        <f t="shared" si="31"/>
        <v>42.24029235116398</v>
      </c>
      <c r="R89">
        <f t="shared" si="32"/>
        <v>102.25739781760176</v>
      </c>
    </row>
    <row r="90" spans="1:18" x14ac:dyDescent="0.25">
      <c r="A90">
        <f>Input!G91</f>
        <v>87</v>
      </c>
      <c r="B90">
        <f t="shared" si="22"/>
        <v>87</v>
      </c>
      <c r="C90">
        <f t="shared" si="23"/>
        <v>4.4659081186545837</v>
      </c>
      <c r="D90">
        <f t="shared" si="24"/>
        <v>1.9739944295996674</v>
      </c>
      <c r="E90" s="4">
        <f>Input!I91</f>
        <v>677.09699814285705</v>
      </c>
      <c r="F90">
        <f t="shared" si="25"/>
        <v>675.96376242857139</v>
      </c>
      <c r="G90">
        <f t="shared" si="26"/>
        <v>2149.0436351264707</v>
      </c>
      <c r="H90">
        <f t="shared" si="27"/>
        <v>2169964.3113476587</v>
      </c>
      <c r="I90">
        <f t="shared" si="28"/>
        <v>3129842.452545369</v>
      </c>
      <c r="N90" s="4">
        <f>Input!J91</f>
        <v>11.313469714285588</v>
      </c>
      <c r="O90">
        <f t="shared" si="29"/>
        <v>10.943279428571303</v>
      </c>
      <c r="P90">
        <f t="shared" si="30"/>
        <v>3.3858801336014088</v>
      </c>
      <c r="Q90">
        <f t="shared" si="31"/>
        <v>57.114284103611453</v>
      </c>
      <c r="R90">
        <f t="shared" si="32"/>
        <v>119.75536465179187</v>
      </c>
    </row>
    <row r="91" spans="1:18" x14ac:dyDescent="0.25">
      <c r="A91">
        <f>Input!G92</f>
        <v>88</v>
      </c>
      <c r="B91">
        <f t="shared" si="22"/>
        <v>88</v>
      </c>
      <c r="C91">
        <f t="shared" si="23"/>
        <v>4.4773368144782069</v>
      </c>
      <c r="D91">
        <f t="shared" si="24"/>
        <v>2.0009025375424572</v>
      </c>
      <c r="E91" s="4">
        <f>Input!I92</f>
        <v>689.05263471428577</v>
      </c>
      <c r="F91">
        <f t="shared" si="25"/>
        <v>687.91939900000011</v>
      </c>
      <c r="G91">
        <f t="shared" si="26"/>
        <v>2152.2167277659146</v>
      </c>
      <c r="H91">
        <f t="shared" si="27"/>
        <v>2144166.6670309925</v>
      </c>
      <c r="I91">
        <f t="shared" si="28"/>
        <v>3141079.7863789997</v>
      </c>
      <c r="N91" s="4">
        <f>Input!J92</f>
        <v>11.955636571428727</v>
      </c>
      <c r="O91">
        <f t="shared" si="29"/>
        <v>11.585446285714442</v>
      </c>
      <c r="P91">
        <f t="shared" si="30"/>
        <v>3.1730926394440191</v>
      </c>
      <c r="Q91">
        <f t="shared" si="31"/>
        <v>70.767693869919256</v>
      </c>
      <c r="R91">
        <f t="shared" si="32"/>
        <v>134.22256563917455</v>
      </c>
    </row>
    <row r="92" spans="1:18" x14ac:dyDescent="0.25">
      <c r="A92">
        <f>Input!G93</f>
        <v>89</v>
      </c>
      <c r="B92">
        <f t="shared" si="22"/>
        <v>89</v>
      </c>
      <c r="C92">
        <f t="shared" si="23"/>
        <v>4.4886363697321396</v>
      </c>
      <c r="D92">
        <f t="shared" si="24"/>
        <v>2.0275065925606919</v>
      </c>
      <c r="E92" s="4">
        <f>Input!I93</f>
        <v>700.97049685714296</v>
      </c>
      <c r="F92">
        <f t="shared" si="25"/>
        <v>699.8372611428573</v>
      </c>
      <c r="G92">
        <f t="shared" si="26"/>
        <v>2155.1904699193533</v>
      </c>
      <c r="H92">
        <f t="shared" si="27"/>
        <v>2118052.9622960435</v>
      </c>
      <c r="I92">
        <f t="shared" si="28"/>
        <v>3151629.4104840066</v>
      </c>
      <c r="N92" s="4">
        <f>Input!J93</f>
        <v>11.917862142857189</v>
      </c>
      <c r="O92">
        <f t="shared" si="29"/>
        <v>11.547671857142904</v>
      </c>
      <c r="P92">
        <f t="shared" si="30"/>
        <v>2.9737421534385553</v>
      </c>
      <c r="Q92">
        <f t="shared" si="31"/>
        <v>73.512270564063726</v>
      </c>
      <c r="R92">
        <f t="shared" si="32"/>
        <v>133.34872532025022</v>
      </c>
    </row>
    <row r="93" spans="1:18" x14ac:dyDescent="0.25">
      <c r="A93">
        <f>Input!G94</f>
        <v>90</v>
      </c>
      <c r="B93">
        <f t="shared" si="22"/>
        <v>90</v>
      </c>
      <c r="C93">
        <f t="shared" si="23"/>
        <v>4.499809670330265</v>
      </c>
      <c r="D93">
        <f t="shared" si="24"/>
        <v>2.0538133893476136</v>
      </c>
      <c r="E93" s="4">
        <f>Input!I94</f>
        <v>712.88080414285719</v>
      </c>
      <c r="F93">
        <f t="shared" si="25"/>
        <v>711.74756842857153</v>
      </c>
      <c r="G93">
        <f t="shared" si="26"/>
        <v>2157.977466762331</v>
      </c>
      <c r="H93">
        <f t="shared" si="27"/>
        <v>2091580.9188344765</v>
      </c>
      <c r="I93">
        <f t="shared" si="28"/>
        <v>3161532.5935664489</v>
      </c>
      <c r="N93" s="4">
        <f>Input!J94</f>
        <v>11.910307285714225</v>
      </c>
      <c r="O93">
        <f t="shared" si="29"/>
        <v>11.54011699999994</v>
      </c>
      <c r="P93">
        <f t="shared" si="30"/>
        <v>2.786996842977584</v>
      </c>
      <c r="Q93">
        <f t="shared" si="31"/>
        <v>76.617112483271057</v>
      </c>
      <c r="R93">
        <f t="shared" si="32"/>
        <v>133.17430037368763</v>
      </c>
    </row>
    <row r="94" spans="1:18" x14ac:dyDescent="0.25">
      <c r="A94">
        <f>Input!G95</f>
        <v>91</v>
      </c>
      <c r="B94">
        <f t="shared" si="22"/>
        <v>91</v>
      </c>
      <c r="C94">
        <f t="shared" si="23"/>
        <v>4.5108595065168497</v>
      </c>
      <c r="D94">
        <f t="shared" si="24"/>
        <v>2.0798294973486842</v>
      </c>
      <c r="E94" s="4">
        <f>Input!I95</f>
        <v>724.8439957142856</v>
      </c>
      <c r="F94">
        <f t="shared" si="25"/>
        <v>723.71075999999994</v>
      </c>
      <c r="G94">
        <f t="shared" si="26"/>
        <v>2160.5895396857973</v>
      </c>
      <c r="H94">
        <f t="shared" si="27"/>
        <v>2064620.627511346</v>
      </c>
      <c r="I94">
        <f t="shared" si="28"/>
        <v>3170828.3130107163</v>
      </c>
      <c r="N94" s="4">
        <f>Input!J95</f>
        <v>11.96319157142841</v>
      </c>
      <c r="O94">
        <f t="shared" si="29"/>
        <v>11.593001285714125</v>
      </c>
      <c r="P94">
        <f t="shared" si="30"/>
        <v>2.6120729234661617</v>
      </c>
      <c r="Q94">
        <f t="shared" si="31"/>
        <v>80.657074247829897</v>
      </c>
      <c r="R94">
        <f t="shared" si="32"/>
        <v>134.39767881056937</v>
      </c>
    </row>
    <row r="95" spans="1:18" x14ac:dyDescent="0.25">
      <c r="A95">
        <f>Input!G96</f>
        <v>92</v>
      </c>
      <c r="B95">
        <f t="shared" si="22"/>
        <v>92</v>
      </c>
      <c r="C95">
        <f t="shared" si="23"/>
        <v>4.5217885770490405</v>
      </c>
      <c r="D95">
        <f t="shared" si="24"/>
        <v>2.1055612706089968</v>
      </c>
      <c r="E95" s="4">
        <f>Input!I96</f>
        <v>736.29345371428565</v>
      </c>
      <c r="F95">
        <f t="shared" si="25"/>
        <v>735.16021799999999</v>
      </c>
      <c r="G95">
        <f t="shared" si="26"/>
        <v>2163.0377720887741</v>
      </c>
      <c r="H95">
        <f t="shared" si="27"/>
        <v>2038834.3094705399</v>
      </c>
      <c r="I95">
        <f t="shared" si="28"/>
        <v>3179553.3534970633</v>
      </c>
      <c r="N95" s="4">
        <f>Input!J96</f>
        <v>11.44945800000005</v>
      </c>
      <c r="O95">
        <f t="shared" si="29"/>
        <v>11.079267714285765</v>
      </c>
      <c r="P95">
        <f t="shared" si="30"/>
        <v>2.4482324029770428</v>
      </c>
      <c r="Q95">
        <f t="shared" si="31"/>
        <v>74.494770545058046</v>
      </c>
      <c r="R95">
        <f t="shared" si="32"/>
        <v>122.7501730848149</v>
      </c>
    </row>
    <row r="96" spans="1:18" x14ac:dyDescent="0.25">
      <c r="A96">
        <f>Input!G97</f>
        <v>93</v>
      </c>
      <c r="B96">
        <f t="shared" si="22"/>
        <v>93</v>
      </c>
      <c r="C96">
        <f t="shared" si="23"/>
        <v>4.5325994931532563</v>
      </c>
      <c r="D96">
        <f t="shared" si="24"/>
        <v>2.131014857088338</v>
      </c>
      <c r="E96" s="4">
        <f>Input!I97</f>
        <v>746.98742128571428</v>
      </c>
      <c r="F96">
        <f t="shared" si="25"/>
        <v>745.85418557142862</v>
      </c>
      <c r="G96">
        <f t="shared" si="26"/>
        <v>2165.3325529450117</v>
      </c>
      <c r="H96">
        <f t="shared" si="27"/>
        <v>2014918.8354415728</v>
      </c>
      <c r="I96">
        <f t="shared" si="28"/>
        <v>3187742.405666302</v>
      </c>
      <c r="N96" s="4">
        <f>Input!J97</f>
        <v>10.69396757142863</v>
      </c>
      <c r="O96">
        <f t="shared" si="29"/>
        <v>10.323777285714344</v>
      </c>
      <c r="P96">
        <f t="shared" si="30"/>
        <v>2.2947808562374363</v>
      </c>
      <c r="Q96">
        <f t="shared" si="31"/>
        <v>64.46478366455294</v>
      </c>
      <c r="R96">
        <f t="shared" si="32"/>
        <v>106.58037744503143</v>
      </c>
    </row>
    <row r="97" spans="1:18" x14ac:dyDescent="0.25">
      <c r="A97">
        <f>Input!G98</f>
        <v>94</v>
      </c>
      <c r="B97">
        <f t="shared" si="22"/>
        <v>94</v>
      </c>
      <c r="C97">
        <f t="shared" si="23"/>
        <v>4.5432947822700038</v>
      </c>
      <c r="D97">
        <f t="shared" si="24"/>
        <v>2.1561962074781111</v>
      </c>
      <c r="E97" s="4">
        <f>Input!I98</f>
        <v>756.91456614285721</v>
      </c>
      <c r="F97">
        <f t="shared" si="25"/>
        <v>755.78133042857155</v>
      </c>
      <c r="G97">
        <f t="shared" si="26"/>
        <v>2167.4836181859746</v>
      </c>
      <c r="H97">
        <f t="shared" si="27"/>
        <v>1992903.349259486</v>
      </c>
      <c r="I97">
        <f t="shared" si="28"/>
        <v>3195428.164033595</v>
      </c>
      <c r="N97" s="4">
        <f>Input!J98</f>
        <v>9.9271448571429346</v>
      </c>
      <c r="O97">
        <f t="shared" si="29"/>
        <v>9.5569545714286495</v>
      </c>
      <c r="P97">
        <f t="shared" si="30"/>
        <v>2.151065240963121</v>
      </c>
      <c r="Q97">
        <f t="shared" si="31"/>
        <v>54.847196775103157</v>
      </c>
      <c r="R97">
        <f t="shared" si="32"/>
        <v>91.335380680350966</v>
      </c>
    </row>
    <row r="98" spans="1:18" x14ac:dyDescent="0.25">
      <c r="A98">
        <f>Input!G99</f>
        <v>95</v>
      </c>
      <c r="B98">
        <f t="shared" si="22"/>
        <v>95</v>
      </c>
      <c r="C98">
        <f t="shared" si="23"/>
        <v>4.5538768916005408</v>
      </c>
      <c r="D98">
        <f t="shared" si="24"/>
        <v>2.1811110835517153</v>
      </c>
      <c r="E98" s="4">
        <f>Input!I99</f>
        <v>766.86815300000012</v>
      </c>
      <c r="F98">
        <f t="shared" si="25"/>
        <v>765.73491728571446</v>
      </c>
      <c r="G98">
        <f t="shared" si="26"/>
        <v>2169.5000899528854</v>
      </c>
      <c r="H98">
        <f t="shared" si="27"/>
        <v>1970556.6599932928</v>
      </c>
      <c r="I98">
        <f t="shared" si="28"/>
        <v>3202641.4234973215</v>
      </c>
      <c r="N98" s="4">
        <f>Input!J99</f>
        <v>9.9535868571429091</v>
      </c>
      <c r="O98">
        <f t="shared" si="29"/>
        <v>9.583396571428624</v>
      </c>
      <c r="P98">
        <f t="shared" si="30"/>
        <v>2.0164717669109837</v>
      </c>
      <c r="Q98">
        <f t="shared" si="31"/>
        <v>57.258350997224326</v>
      </c>
      <c r="R98">
        <f t="shared" si="32"/>
        <v>91.841489845269905</v>
      </c>
    </row>
    <row r="99" spans="1:18" x14ac:dyDescent="0.25">
      <c r="A99">
        <f>Input!G100</f>
        <v>96</v>
      </c>
      <c r="B99">
        <f t="shared" si="22"/>
        <v>96</v>
      </c>
      <c r="C99">
        <f t="shared" si="23"/>
        <v>4.5643481914678361</v>
      </c>
      <c r="D99">
        <f t="shared" si="24"/>
        <v>2.2057650660777091</v>
      </c>
      <c r="E99" s="4">
        <f>Input!I100</f>
        <v>777.66788914285723</v>
      </c>
      <c r="F99">
        <f t="shared" si="25"/>
        <v>776.53465342857157</v>
      </c>
      <c r="G99">
        <f t="shared" si="26"/>
        <v>2171.3905137786373</v>
      </c>
      <c r="H99">
        <f t="shared" si="27"/>
        <v>1945622.8711529223</v>
      </c>
      <c r="I99">
        <f t="shared" si="28"/>
        <v>3209411.1739138309</v>
      </c>
      <c r="N99" s="4">
        <f>Input!J100</f>
        <v>10.799736142857114</v>
      </c>
      <c r="O99">
        <f t="shared" si="29"/>
        <v>10.429545857142829</v>
      </c>
      <c r="P99">
        <f t="shared" si="30"/>
        <v>1.8904238257519506</v>
      </c>
      <c r="Q99">
        <f t="shared" si="31"/>
        <v>72.916605066985085</v>
      </c>
      <c r="R99">
        <f t="shared" si="32"/>
        <v>108.77542678624515</v>
      </c>
    </row>
    <row r="100" spans="1:18" x14ac:dyDescent="0.25">
      <c r="A100">
        <f>Input!G101</f>
        <v>97</v>
      </c>
      <c r="B100">
        <f t="shared" si="22"/>
        <v>97</v>
      </c>
      <c r="C100">
        <f t="shared" si="23"/>
        <v>4.5747109785033828</v>
      </c>
      <c r="D100">
        <f t="shared" si="24"/>
        <v>2.2301635623229465</v>
      </c>
      <c r="E100" s="4">
        <f>Input!I101</f>
        <v>788.29764</v>
      </c>
      <c r="F100">
        <f t="shared" si="25"/>
        <v>787.16440428571434</v>
      </c>
      <c r="G100">
        <f t="shared" si="26"/>
        <v>2173.1628937665655</v>
      </c>
      <c r="H100">
        <f t="shared" si="27"/>
        <v>1920991.8128432014</v>
      </c>
      <c r="I100">
        <f t="shared" si="28"/>
        <v>3215764.6923168679</v>
      </c>
      <c r="N100" s="4">
        <f>Input!J101</f>
        <v>10.629750857142767</v>
      </c>
      <c r="O100">
        <f t="shared" si="29"/>
        <v>10.259560571428482</v>
      </c>
      <c r="P100">
        <f t="shared" si="30"/>
        <v>1.7723799879283622</v>
      </c>
      <c r="Q100">
        <f t="shared" si="31"/>
        <v>72.032234256941436</v>
      </c>
      <c r="R100">
        <f t="shared" si="32"/>
        <v>105.25858311880992</v>
      </c>
    </row>
    <row r="101" spans="1:18" x14ac:dyDescent="0.25">
      <c r="A101">
        <f>Input!G102</f>
        <v>98</v>
      </c>
      <c r="B101">
        <f t="shared" si="22"/>
        <v>98</v>
      </c>
      <c r="C101">
        <f t="shared" si="23"/>
        <v>4.5849674786705723</v>
      </c>
      <c r="D101">
        <f t="shared" si="24"/>
        <v>2.2543118131709146</v>
      </c>
      <c r="E101" s="4">
        <f>Input!I102</f>
        <v>798.64408199999991</v>
      </c>
      <c r="F101">
        <f t="shared" si="25"/>
        <v>797.51084628571425</v>
      </c>
      <c r="G101">
        <f t="shared" si="26"/>
        <v>2174.8247258375768</v>
      </c>
      <c r="H101">
        <f t="shared" si="27"/>
        <v>1896993.5228062025</v>
      </c>
      <c r="I101">
        <f t="shared" si="28"/>
        <v>3221727.6324532479</v>
      </c>
      <c r="N101" s="4">
        <f>Input!J102</f>
        <v>10.346441999999911</v>
      </c>
      <c r="O101">
        <f t="shared" si="29"/>
        <v>9.9762517142856257</v>
      </c>
      <c r="P101">
        <f t="shared" si="30"/>
        <v>1.66183207101149</v>
      </c>
      <c r="Q101">
        <f t="shared" si="31"/>
        <v>69.129574004462796</v>
      </c>
      <c r="R101">
        <f t="shared" si="32"/>
        <v>99.525598266786886</v>
      </c>
    </row>
    <row r="102" spans="1:18" x14ac:dyDescent="0.25">
      <c r="A102">
        <f>Input!G103</f>
        <v>99</v>
      </c>
      <c r="B102">
        <f t="shared" si="22"/>
        <v>99</v>
      </c>
      <c r="C102">
        <f t="shared" si="23"/>
        <v>4.5951198501345898</v>
      </c>
      <c r="D102">
        <f t="shared" si="24"/>
        <v>2.27821489987871</v>
      </c>
      <c r="E102" s="4">
        <f>Input!I103</f>
        <v>808.47679042857146</v>
      </c>
      <c r="F102">
        <f t="shared" si="25"/>
        <v>807.3435547142858</v>
      </c>
      <c r="G102">
        <f t="shared" si="26"/>
        <v>2176.3830291202567</v>
      </c>
      <c r="H102">
        <f t="shared" si="27"/>
        <v>1874269.0824817768</v>
      </c>
      <c r="I102">
        <f t="shared" si="28"/>
        <v>3227324.1113858991</v>
      </c>
      <c r="N102" s="4">
        <f>Input!J103</f>
        <v>9.83270842857155</v>
      </c>
      <c r="O102">
        <f t="shared" si="29"/>
        <v>9.4625181428572649</v>
      </c>
      <c r="P102">
        <f t="shared" si="30"/>
        <v>1.5583032826796179</v>
      </c>
      <c r="Q102">
        <f t="shared" si="31"/>
        <v>62.476612555853137</v>
      </c>
      <c r="R102">
        <f t="shared" si="32"/>
        <v>89.539249603902903</v>
      </c>
    </row>
    <row r="103" spans="1:18" x14ac:dyDescent="0.25">
      <c r="A103">
        <f>Input!G104</f>
        <v>100</v>
      </c>
      <c r="B103">
        <f t="shared" si="22"/>
        <v>100</v>
      </c>
      <c r="C103">
        <f t="shared" si="23"/>
        <v>4.6051701859880918</v>
      </c>
      <c r="D103">
        <f t="shared" si="24"/>
        <v>2.3018777504944667</v>
      </c>
      <c r="E103" s="4">
        <f>Input!I104</f>
        <v>818.06774185714289</v>
      </c>
      <c r="F103">
        <f t="shared" si="25"/>
        <v>816.93450614285723</v>
      </c>
      <c r="G103">
        <f t="shared" si="26"/>
        <v>2177.844375560519</v>
      </c>
      <c r="H103">
        <f t="shared" si="27"/>
        <v>1852075.6726783975</v>
      </c>
      <c r="I103">
        <f t="shared" si="28"/>
        <v>3232576.7929831436</v>
      </c>
      <c r="N103" s="4">
        <f>Input!J104</f>
        <v>9.5909514285714295</v>
      </c>
      <c r="O103">
        <f t="shared" si="29"/>
        <v>9.2207611428571443</v>
      </c>
      <c r="P103">
        <f t="shared" si="30"/>
        <v>1.4613464402624692</v>
      </c>
      <c r="Q103">
        <f t="shared" si="31"/>
        <v>60.208516526842416</v>
      </c>
      <c r="R103">
        <f t="shared" si="32"/>
        <v>85.02243605362419</v>
      </c>
    </row>
    <row r="104" spans="1:18" x14ac:dyDescent="0.25">
      <c r="A104">
        <f>Input!G105</f>
        <v>101</v>
      </c>
      <c r="B104">
        <f t="shared" si="22"/>
        <v>101</v>
      </c>
      <c r="C104">
        <f t="shared" si="23"/>
        <v>4.6151205168412597</v>
      </c>
      <c r="D104">
        <f t="shared" si="24"/>
        <v>2.3253051459554679</v>
      </c>
      <c r="E104" s="4">
        <f>Input!I105</f>
        <v>827.28094799999997</v>
      </c>
      <c r="F104">
        <f t="shared" si="25"/>
        <v>826.14771228571431</v>
      </c>
      <c r="G104">
        <f t="shared" si="26"/>
        <v>2179.2149178283344</v>
      </c>
      <c r="H104">
        <f t="shared" si="27"/>
        <v>1830790.8627149148</v>
      </c>
      <c r="I104">
        <f t="shared" si="28"/>
        <v>3237506.9681706051</v>
      </c>
      <c r="N104" s="4">
        <f>Input!J105</f>
        <v>9.2132061428570751</v>
      </c>
      <c r="O104">
        <f t="shared" si="29"/>
        <v>8.8430158571427899</v>
      </c>
      <c r="P104">
        <f t="shared" si="30"/>
        <v>1.3705422678153227</v>
      </c>
      <c r="Q104">
        <f t="shared" si="31"/>
        <v>55.837861543196524</v>
      </c>
      <c r="R104">
        <f t="shared" si="32"/>
        <v>78.198929449678829</v>
      </c>
    </row>
    <row r="105" spans="1:18" x14ac:dyDescent="0.25">
      <c r="A105">
        <f>Input!G106</f>
        <v>102</v>
      </c>
      <c r="B105">
        <f t="shared" si="22"/>
        <v>102</v>
      </c>
      <c r="C105">
        <f t="shared" si="23"/>
        <v>4.6249728132842707</v>
      </c>
      <c r="D105">
        <f t="shared" si="24"/>
        <v>2.348501725885868</v>
      </c>
      <c r="E105" s="4">
        <f>Input!I106</f>
        <v>836.08996685714283</v>
      </c>
      <c r="F105">
        <f t="shared" si="25"/>
        <v>834.95673114285717</v>
      </c>
      <c r="G105">
        <f t="shared" si="26"/>
        <v>2180.5004155992037</v>
      </c>
      <c r="H105">
        <f t="shared" si="27"/>
        <v>1810487.8067803599</v>
      </c>
      <c r="I105">
        <f t="shared" si="28"/>
        <v>3242134.6318704863</v>
      </c>
      <c r="N105" s="4">
        <f>Input!J106</f>
        <v>8.8090188571428598</v>
      </c>
      <c r="O105">
        <f t="shared" si="29"/>
        <v>8.4388285714285747</v>
      </c>
      <c r="P105">
        <f t="shared" si="30"/>
        <v>1.2854977708695894</v>
      </c>
      <c r="Q105">
        <f t="shared" si="31"/>
        <v>51.170141542225849</v>
      </c>
      <c r="R105">
        <f t="shared" si="32"/>
        <v>71.213827657959243</v>
      </c>
    </row>
    <row r="106" spans="1:18" x14ac:dyDescent="0.25">
      <c r="A106">
        <f>Input!G107</f>
        <v>103</v>
      </c>
      <c r="B106">
        <f t="shared" si="22"/>
        <v>103</v>
      </c>
      <c r="C106">
        <f t="shared" si="23"/>
        <v>4.6347289882296359</v>
      </c>
      <c r="D106">
        <f t="shared" si="24"/>
        <v>2.3714719941115736</v>
      </c>
      <c r="E106" s="4">
        <f>Input!I107</f>
        <v>844.09816585714282</v>
      </c>
      <c r="F106">
        <f t="shared" si="25"/>
        <v>842.96493014285716</v>
      </c>
      <c r="G106">
        <f t="shared" si="26"/>
        <v>2181.7062602875385</v>
      </c>
      <c r="H106">
        <f t="shared" si="27"/>
        <v>1792228.3490375506</v>
      </c>
      <c r="I106">
        <f t="shared" si="28"/>
        <v>3246478.5565936123</v>
      </c>
      <c r="N106" s="4">
        <f>Input!J107</f>
        <v>8.0081989999999905</v>
      </c>
      <c r="O106">
        <f t="shared" si="29"/>
        <v>7.6380087142857045</v>
      </c>
      <c r="P106">
        <f t="shared" si="30"/>
        <v>1.2058446883347911</v>
      </c>
      <c r="Q106">
        <f t="shared" si="31"/>
        <v>41.372734056737066</v>
      </c>
      <c r="R106">
        <f t="shared" si="32"/>
        <v>58.339177119504363</v>
      </c>
    </row>
    <row r="107" spans="1:18" x14ac:dyDescent="0.25">
      <c r="A107">
        <f>Input!G108</f>
        <v>104</v>
      </c>
      <c r="B107">
        <f t="shared" si="22"/>
        <v>104</v>
      </c>
      <c r="C107">
        <f t="shared" si="23"/>
        <v>4.6443908991413725</v>
      </c>
      <c r="D107">
        <f t="shared" si="24"/>
        <v>2.3942203239086832</v>
      </c>
      <c r="E107" s="4">
        <f>Input!I108</f>
        <v>852.0459255714286</v>
      </c>
      <c r="F107">
        <f t="shared" si="25"/>
        <v>850.91268985714294</v>
      </c>
      <c r="G107">
        <f t="shared" si="26"/>
        <v>2182.8374983080171</v>
      </c>
      <c r="H107">
        <f t="shared" si="27"/>
        <v>1774023.6953668974</v>
      </c>
      <c r="I107">
        <f t="shared" si="28"/>
        <v>3250556.3626832473</v>
      </c>
      <c r="N107" s="4">
        <f>Input!J108</f>
        <v>7.9477597142857803</v>
      </c>
      <c r="O107">
        <f t="shared" si="29"/>
        <v>7.5775694285714943</v>
      </c>
      <c r="P107">
        <f t="shared" si="30"/>
        <v>1.1312380204787069</v>
      </c>
      <c r="Q107">
        <f t="shared" si="31"/>
        <v>41.555188622963534</v>
      </c>
      <c r="R107">
        <f t="shared" si="32"/>
        <v>57.41955844482132</v>
      </c>
    </row>
    <row r="108" spans="1:18" x14ac:dyDescent="0.25">
      <c r="A108">
        <f>Input!G109</f>
        <v>105</v>
      </c>
      <c r="B108">
        <f t="shared" si="22"/>
        <v>105</v>
      </c>
      <c r="C108">
        <f t="shared" si="23"/>
        <v>4.6539603501575231</v>
      </c>
      <c r="D108">
        <f t="shared" si="24"/>
        <v>2.4167509630008159</v>
      </c>
      <c r="E108" s="4">
        <f>Input!I109</f>
        <v>859.89924900000005</v>
      </c>
      <c r="F108">
        <f t="shared" si="25"/>
        <v>858.76601328571439</v>
      </c>
      <c r="G108">
        <f t="shared" si="26"/>
        <v>2183.8988529394883</v>
      </c>
      <c r="H108">
        <f t="shared" si="27"/>
        <v>1755977.0427288741</v>
      </c>
      <c r="I108">
        <f t="shared" si="28"/>
        <v>3254384.5852375226</v>
      </c>
      <c r="N108" s="4">
        <f>Input!J109</f>
        <v>7.853323428571457</v>
      </c>
      <c r="O108">
        <f t="shared" si="29"/>
        <v>7.483133142857171</v>
      </c>
      <c r="P108">
        <f t="shared" si="30"/>
        <v>1.0613546314712787</v>
      </c>
      <c r="Q108">
        <f t="shared" si="31"/>
        <v>41.239239249297611</v>
      </c>
      <c r="R108">
        <f t="shared" si="32"/>
        <v>55.997281633727439</v>
      </c>
    </row>
    <row r="109" spans="1:18" x14ac:dyDescent="0.25">
      <c r="A109">
        <f>Input!G110</f>
        <v>106</v>
      </c>
      <c r="B109">
        <f t="shared" si="22"/>
        <v>106</v>
      </c>
      <c r="C109">
        <f t="shared" si="23"/>
        <v>4.6634390941120669</v>
      </c>
      <c r="D109">
        <f t="shared" si="24"/>
        <v>2.4390680383195704</v>
      </c>
      <c r="E109" s="4">
        <f>Input!I110</f>
        <v>867.80923428571418</v>
      </c>
      <c r="F109">
        <f t="shared" si="25"/>
        <v>866.67599857142852</v>
      </c>
      <c r="G109">
        <f t="shared" si="26"/>
        <v>2184.894744864117</v>
      </c>
      <c r="H109">
        <f t="shared" si="27"/>
        <v>1737700.6630774676</v>
      </c>
      <c r="I109">
        <f t="shared" si="28"/>
        <v>3257978.7377598565</v>
      </c>
      <c r="N109" s="4">
        <f>Input!J110</f>
        <v>7.9099852857141286</v>
      </c>
      <c r="O109">
        <f t="shared" si="29"/>
        <v>7.5397949999998426</v>
      </c>
      <c r="P109">
        <f t="shared" si="30"/>
        <v>0.99589192462855936</v>
      </c>
      <c r="Q109">
        <f t="shared" si="31"/>
        <v>42.822667459853733</v>
      </c>
      <c r="R109">
        <f t="shared" si="32"/>
        <v>56.84850864202263</v>
      </c>
    </row>
    <row r="110" spans="1:18" x14ac:dyDescent="0.25">
      <c r="A110">
        <f>Input!G111</f>
        <v>107</v>
      </c>
      <c r="B110">
        <f t="shared" si="22"/>
        <v>107</v>
      </c>
      <c r="C110">
        <f t="shared" si="23"/>
        <v>4.6728288344619058</v>
      </c>
      <c r="D110">
        <f t="shared" si="24"/>
        <v>2.4611755605414833</v>
      </c>
      <c r="E110" s="4">
        <f>Input!I111</f>
        <v>875.27348014285712</v>
      </c>
      <c r="F110">
        <f t="shared" si="25"/>
        <v>874.14024442857146</v>
      </c>
      <c r="G110">
        <f t="shared" si="26"/>
        <v>2185.8293114523385</v>
      </c>
      <c r="H110">
        <f t="shared" si="27"/>
        <v>1720528.2085496807</v>
      </c>
      <c r="I110">
        <f t="shared" si="28"/>
        <v>3261353.3726049708</v>
      </c>
      <c r="N110" s="4">
        <f>Input!J111</f>
        <v>7.4642458571429415</v>
      </c>
      <c r="O110">
        <f t="shared" si="29"/>
        <v>7.0940555714286555</v>
      </c>
      <c r="P110">
        <f t="shared" si="30"/>
        <v>0.93456658822151917</v>
      </c>
      <c r="Q110">
        <f t="shared" si="31"/>
        <v>37.939304534250084</v>
      </c>
      <c r="R110">
        <f t="shared" si="32"/>
        <v>50.32562445051795</v>
      </c>
    </row>
    <row r="111" spans="1:18" x14ac:dyDescent="0.25">
      <c r="E111" s="4"/>
      <c r="N111" s="4"/>
    </row>
    <row r="112" spans="1:18" x14ac:dyDescent="0.25">
      <c r="E112" s="4"/>
      <c r="N112" s="4"/>
    </row>
    <row r="113" spans="5:14" x14ac:dyDescent="0.25">
      <c r="E113" s="4"/>
      <c r="N113" s="4"/>
    </row>
    <row r="114" spans="5:14" x14ac:dyDescent="0.25">
      <c r="E114" s="4"/>
      <c r="N114" s="4"/>
    </row>
    <row r="115" spans="5:14" x14ac:dyDescent="0.25">
      <c r="E115" s="4"/>
      <c r="N115" s="4"/>
    </row>
    <row r="116" spans="5:14" x14ac:dyDescent="0.25">
      <c r="E116" s="4"/>
      <c r="N116" s="4"/>
    </row>
    <row r="117" spans="5:14" x14ac:dyDescent="0.25">
      <c r="E117" s="4"/>
      <c r="N117" s="4"/>
    </row>
    <row r="118" spans="5:14" x14ac:dyDescent="0.25">
      <c r="E118" s="4"/>
      <c r="N118" s="4"/>
    </row>
    <row r="119" spans="5:14" x14ac:dyDescent="0.25">
      <c r="E119" s="4"/>
      <c r="N119" s="4"/>
    </row>
    <row r="120" spans="5:14" x14ac:dyDescent="0.25">
      <c r="E120" s="4"/>
      <c r="N120" s="4"/>
    </row>
    <row r="121" spans="5:14" x14ac:dyDescent="0.25">
      <c r="E121" s="4"/>
      <c r="N121" s="4"/>
    </row>
    <row r="122" spans="5:14" x14ac:dyDescent="0.25">
      <c r="E122" s="4"/>
      <c r="N122" s="4"/>
    </row>
    <row r="123" spans="5:14" x14ac:dyDescent="0.25">
      <c r="E123" s="4"/>
      <c r="N123" s="4"/>
    </row>
    <row r="124" spans="5:14" x14ac:dyDescent="0.25">
      <c r="E124" s="4"/>
      <c r="N124" s="4"/>
    </row>
    <row r="125" spans="5:14" x14ac:dyDescent="0.25">
      <c r="E125" s="4"/>
      <c r="N125" s="4"/>
    </row>
    <row r="126" spans="5:14" x14ac:dyDescent="0.25">
      <c r="E126" s="4"/>
      <c r="N126" s="4"/>
    </row>
    <row r="127" spans="5:14" x14ac:dyDescent="0.25">
      <c r="E127" s="4"/>
      <c r="N127" s="4"/>
    </row>
    <row r="128" spans="5:14" x14ac:dyDescent="0.25">
      <c r="E128" s="4"/>
      <c r="N128" s="4"/>
    </row>
    <row r="129" spans="5:14" x14ac:dyDescent="0.25">
      <c r="E129" s="4"/>
      <c r="N129" s="4"/>
    </row>
    <row r="130" spans="5:14" x14ac:dyDescent="0.25">
      <c r="E130" s="4"/>
      <c r="N130" s="4"/>
    </row>
    <row r="131" spans="5:14" x14ac:dyDescent="0.25">
      <c r="E131" s="4"/>
      <c r="N131" s="4"/>
    </row>
    <row r="132" spans="5:14" x14ac:dyDescent="0.25">
      <c r="E132" s="4"/>
      <c r="N132" s="4"/>
    </row>
    <row r="133" spans="5:14" x14ac:dyDescent="0.25">
      <c r="E133" s="4"/>
      <c r="N133" s="4"/>
    </row>
    <row r="134" spans="5:14" x14ac:dyDescent="0.25">
      <c r="E134" s="4"/>
      <c r="N134" s="4"/>
    </row>
    <row r="135" spans="5:14" x14ac:dyDescent="0.25">
      <c r="E135" s="4"/>
      <c r="N135" s="4"/>
    </row>
    <row r="136" spans="5:14" x14ac:dyDescent="0.25">
      <c r="E136" s="4"/>
      <c r="N136" s="4"/>
    </row>
    <row r="137" spans="5:14" x14ac:dyDescent="0.25">
      <c r="E137" s="4"/>
      <c r="N137" s="4"/>
    </row>
    <row r="138" spans="5:14" x14ac:dyDescent="0.25">
      <c r="E138" s="4"/>
      <c r="N138" s="4"/>
    </row>
    <row r="139" spans="5:14" x14ac:dyDescent="0.25">
      <c r="E139" s="4"/>
      <c r="N139" s="4"/>
    </row>
    <row r="140" spans="5:14" x14ac:dyDescent="0.25">
      <c r="E140" s="4"/>
      <c r="N140" s="4"/>
    </row>
    <row r="141" spans="5:14" x14ac:dyDescent="0.25">
      <c r="E141" s="4"/>
      <c r="N141" s="4"/>
    </row>
    <row r="142" spans="5:14" x14ac:dyDescent="0.25">
      <c r="E142" s="4"/>
      <c r="N142" s="4"/>
    </row>
    <row r="143" spans="5:14" x14ac:dyDescent="0.25">
      <c r="E143" s="4"/>
      <c r="N143" s="4"/>
    </row>
    <row r="144" spans="5:14" x14ac:dyDescent="0.25">
      <c r="E144" s="4"/>
      <c r="N144" s="4"/>
    </row>
    <row r="145" spans="5:14" x14ac:dyDescent="0.25">
      <c r="E145" s="4"/>
      <c r="N145" s="4"/>
    </row>
    <row r="146" spans="5:14" x14ac:dyDescent="0.25">
      <c r="E146" s="4"/>
      <c r="N146" s="4"/>
    </row>
    <row r="147" spans="5:14" x14ac:dyDescent="0.25">
      <c r="E147" s="4"/>
      <c r="N147" s="4"/>
    </row>
    <row r="148" spans="5:14" x14ac:dyDescent="0.25">
      <c r="E148" s="4"/>
      <c r="N148" s="4"/>
    </row>
    <row r="149" spans="5:14" x14ac:dyDescent="0.25">
      <c r="E149" s="4"/>
      <c r="N149" s="4"/>
    </row>
    <row r="150" spans="5:14" x14ac:dyDescent="0.25">
      <c r="E150" s="4"/>
      <c r="N150" s="4"/>
    </row>
    <row r="151" spans="5:14" x14ac:dyDescent="0.25">
      <c r="E151" s="4"/>
      <c r="N151" s="4"/>
    </row>
    <row r="152" spans="5:14" x14ac:dyDescent="0.25">
      <c r="E152" s="4"/>
      <c r="N152" s="4"/>
    </row>
    <row r="153" spans="5:14" x14ac:dyDescent="0.25">
      <c r="E153" s="4"/>
      <c r="N153" s="4"/>
    </row>
    <row r="154" spans="5:14" x14ac:dyDescent="0.25">
      <c r="E154" s="4"/>
      <c r="N154" s="4"/>
    </row>
    <row r="155" spans="5:14" x14ac:dyDescent="0.25">
      <c r="E155" s="4"/>
      <c r="N155" s="4"/>
    </row>
    <row r="156" spans="5:14" x14ac:dyDescent="0.25">
      <c r="E156" s="4"/>
      <c r="N156" s="4"/>
    </row>
    <row r="157" spans="5:14" x14ac:dyDescent="0.25">
      <c r="E157" s="4"/>
      <c r="N157" s="4"/>
    </row>
    <row r="158" spans="5:14" x14ac:dyDescent="0.25">
      <c r="E158" s="4"/>
      <c r="N158" s="4"/>
    </row>
    <row r="159" spans="5:14" x14ac:dyDescent="0.25">
      <c r="E159" s="4"/>
      <c r="N159" s="4"/>
    </row>
    <row r="160" spans="5:14" x14ac:dyDescent="0.25">
      <c r="E160" s="4"/>
      <c r="N160" s="4"/>
    </row>
    <row r="161" spans="5:14" x14ac:dyDescent="0.25">
      <c r="E161" s="4"/>
      <c r="N161" s="4"/>
    </row>
    <row r="162" spans="5:14" x14ac:dyDescent="0.25">
      <c r="E162" s="4"/>
      <c r="N162" s="4"/>
    </row>
    <row r="163" spans="5:14" x14ac:dyDescent="0.25">
      <c r="E163" s="4"/>
      <c r="N163" s="4"/>
    </row>
    <row r="164" spans="5:14" x14ac:dyDescent="0.25">
      <c r="E164" s="4"/>
      <c r="N164" s="4"/>
    </row>
    <row r="165" spans="5:14" x14ac:dyDescent="0.25">
      <c r="E165" s="4"/>
      <c r="N165" s="4"/>
    </row>
    <row r="166" spans="5:14" x14ac:dyDescent="0.25">
      <c r="E166" s="4"/>
      <c r="N166" s="4"/>
    </row>
    <row r="167" spans="5:14" x14ac:dyDescent="0.25">
      <c r="E167" s="4"/>
      <c r="N167" s="4"/>
    </row>
    <row r="168" spans="5:14" x14ac:dyDescent="0.25">
      <c r="E168" s="4"/>
      <c r="N168" s="4"/>
    </row>
    <row r="169" spans="5:14" x14ac:dyDescent="0.25">
      <c r="E169" s="4"/>
      <c r="N169" s="4"/>
    </row>
    <row r="170" spans="5:14" x14ac:dyDescent="0.25">
      <c r="E170" s="4"/>
      <c r="N170" s="4"/>
    </row>
    <row r="171" spans="5:14" x14ac:dyDescent="0.25">
      <c r="E171" s="4"/>
      <c r="N171" s="4"/>
    </row>
    <row r="172" spans="5:14" x14ac:dyDescent="0.25">
      <c r="E172" s="4"/>
      <c r="N172" s="4"/>
    </row>
    <row r="173" spans="5:14" x14ac:dyDescent="0.25">
      <c r="E173" s="4"/>
      <c r="N173" s="4"/>
    </row>
    <row r="174" spans="5:14" x14ac:dyDescent="0.25">
      <c r="E174" s="4"/>
      <c r="N174" s="4"/>
    </row>
    <row r="175" spans="5:14" x14ac:dyDescent="0.25">
      <c r="E175" s="4"/>
      <c r="N175" s="4"/>
    </row>
    <row r="176" spans="5:14" x14ac:dyDescent="0.25">
      <c r="E176" s="4"/>
      <c r="N176" s="4"/>
    </row>
    <row r="177" spans="5:14" x14ac:dyDescent="0.25">
      <c r="E177" s="4"/>
      <c r="N177" s="4"/>
    </row>
    <row r="178" spans="5:14" x14ac:dyDescent="0.25">
      <c r="E178" s="4"/>
      <c r="N178" s="4"/>
    </row>
    <row r="179" spans="5:14" x14ac:dyDescent="0.25">
      <c r="E179" s="4"/>
      <c r="N179" s="4"/>
    </row>
    <row r="180" spans="5:14" x14ac:dyDescent="0.25">
      <c r="E180" s="4"/>
      <c r="N180" s="4"/>
    </row>
    <row r="181" spans="5:14" x14ac:dyDescent="0.25">
      <c r="E181" s="4"/>
      <c r="N181" s="4"/>
    </row>
    <row r="182" spans="5:14" x14ac:dyDescent="0.25">
      <c r="E182" s="4"/>
      <c r="N182" s="4"/>
    </row>
    <row r="183" spans="5:14" x14ac:dyDescent="0.25">
      <c r="E183" s="4"/>
      <c r="N183" s="4"/>
    </row>
    <row r="184" spans="5:14" x14ac:dyDescent="0.25">
      <c r="E184" s="4"/>
      <c r="N184" s="4"/>
    </row>
    <row r="185" spans="5:14" x14ac:dyDescent="0.25">
      <c r="E185" s="4"/>
      <c r="N185" s="4"/>
    </row>
    <row r="186" spans="5:14" x14ac:dyDescent="0.25">
      <c r="E186" s="4"/>
      <c r="N186" s="4"/>
    </row>
    <row r="187" spans="5:14" x14ac:dyDescent="0.25">
      <c r="E187" s="4"/>
      <c r="N187" s="4"/>
    </row>
    <row r="188" spans="5:14" x14ac:dyDescent="0.25">
      <c r="E188" s="4"/>
      <c r="N188" s="4"/>
    </row>
    <row r="189" spans="5:14" x14ac:dyDescent="0.25">
      <c r="E189" s="4"/>
      <c r="N189" s="4"/>
    </row>
    <row r="190" spans="5:14" x14ac:dyDescent="0.25">
      <c r="E190" s="4"/>
      <c r="N190" s="4"/>
    </row>
    <row r="191" spans="5:14" x14ac:dyDescent="0.25">
      <c r="E191" s="4"/>
      <c r="N191" s="4"/>
    </row>
    <row r="192" spans="5:14" x14ac:dyDescent="0.25">
      <c r="E192" s="4"/>
      <c r="N192" s="4"/>
    </row>
    <row r="193" spans="5:14" x14ac:dyDescent="0.25">
      <c r="E193" s="4"/>
      <c r="N193" s="4"/>
    </row>
    <row r="194" spans="5:14" x14ac:dyDescent="0.25">
      <c r="E194" s="4"/>
      <c r="N194" s="4"/>
    </row>
    <row r="195" spans="5:14" x14ac:dyDescent="0.25">
      <c r="E195" s="4"/>
      <c r="N195" s="4"/>
    </row>
    <row r="196" spans="5:14" x14ac:dyDescent="0.25">
      <c r="E196" s="4"/>
      <c r="N196" s="4"/>
    </row>
    <row r="197" spans="5:14" x14ac:dyDescent="0.25">
      <c r="E197" s="4"/>
      <c r="N197" s="4"/>
    </row>
    <row r="198" spans="5:14" x14ac:dyDescent="0.25">
      <c r="E198" s="4"/>
      <c r="N198" s="4"/>
    </row>
    <row r="199" spans="5:14" x14ac:dyDescent="0.25">
      <c r="E199" s="4"/>
      <c r="N199" s="4"/>
    </row>
    <row r="200" spans="5:14" x14ac:dyDescent="0.25">
      <c r="E200" s="4"/>
      <c r="N200" s="4"/>
    </row>
    <row r="201" spans="5:14" x14ac:dyDescent="0.25">
      <c r="E201" s="4"/>
      <c r="N201" s="4"/>
    </row>
    <row r="202" spans="5:14" x14ac:dyDescent="0.25">
      <c r="E202" s="4"/>
      <c r="N202" s="4"/>
    </row>
    <row r="203" spans="5:14" x14ac:dyDescent="0.25">
      <c r="E203" s="4"/>
      <c r="N203" s="4"/>
    </row>
    <row r="204" spans="5:14" x14ac:dyDescent="0.25">
      <c r="E204" s="4"/>
      <c r="N204" s="4"/>
    </row>
    <row r="205" spans="5:14" x14ac:dyDescent="0.25">
      <c r="E205" s="4"/>
      <c r="N205" s="4"/>
    </row>
    <row r="206" spans="5:14" x14ac:dyDescent="0.25">
      <c r="E206" s="4"/>
      <c r="N206" s="4"/>
    </row>
    <row r="207" spans="5:14" x14ac:dyDescent="0.25">
      <c r="E207" s="4"/>
      <c r="N207" s="4"/>
    </row>
    <row r="208" spans="5:14" x14ac:dyDescent="0.25">
      <c r="E208" s="4"/>
      <c r="N208" s="4"/>
    </row>
    <row r="209" spans="5:14" x14ac:dyDescent="0.25">
      <c r="E209" s="4"/>
      <c r="N209" s="4"/>
    </row>
    <row r="210" spans="5:14" x14ac:dyDescent="0.25">
      <c r="E210" s="4"/>
      <c r="N210" s="4"/>
    </row>
    <row r="211" spans="5:14" x14ac:dyDescent="0.25">
      <c r="E211" s="4"/>
      <c r="N211" s="4"/>
    </row>
    <row r="212" spans="5:14" x14ac:dyDescent="0.25">
      <c r="E212" s="4"/>
      <c r="N212" s="4"/>
    </row>
    <row r="213" spans="5:14" x14ac:dyDescent="0.25">
      <c r="E213" s="4"/>
      <c r="N213" s="4"/>
    </row>
    <row r="214" spans="5:14" x14ac:dyDescent="0.25">
      <c r="E214" s="4"/>
      <c r="N214" s="4"/>
    </row>
    <row r="215" spans="5:14" x14ac:dyDescent="0.25">
      <c r="E215" s="4"/>
      <c r="N215" s="4"/>
    </row>
    <row r="216" spans="5:14" x14ac:dyDescent="0.25">
      <c r="E216" s="4"/>
      <c r="N216" s="4"/>
    </row>
    <row r="217" spans="5:14" x14ac:dyDescent="0.25">
      <c r="E217" s="4"/>
      <c r="N217" s="4"/>
    </row>
    <row r="218" spans="5:14" x14ac:dyDescent="0.25">
      <c r="E218" s="4"/>
      <c r="N218" s="4"/>
    </row>
    <row r="219" spans="5:14" x14ac:dyDescent="0.25">
      <c r="E219" s="4"/>
      <c r="N219" s="4"/>
    </row>
    <row r="220" spans="5:14" x14ac:dyDescent="0.25">
      <c r="E220" s="4"/>
      <c r="N220" s="4"/>
    </row>
    <row r="221" spans="5:14" x14ac:dyDescent="0.25">
      <c r="E221" s="4"/>
      <c r="N221" s="4"/>
    </row>
    <row r="222" spans="5:14" x14ac:dyDescent="0.25">
      <c r="E222" s="4"/>
      <c r="N222" s="4"/>
    </row>
    <row r="223" spans="5:14" x14ac:dyDescent="0.25">
      <c r="E223" s="4"/>
      <c r="N223" s="4"/>
    </row>
    <row r="224" spans="5:14" x14ac:dyDescent="0.25">
      <c r="E224" s="4"/>
      <c r="N224" s="4"/>
    </row>
    <row r="225" spans="5:14" x14ac:dyDescent="0.25">
      <c r="E225" s="4"/>
      <c r="N225" s="4"/>
    </row>
    <row r="226" spans="5:14" x14ac:dyDescent="0.25">
      <c r="E226" s="4"/>
      <c r="N226" s="4"/>
    </row>
    <row r="227" spans="5:14" x14ac:dyDescent="0.25">
      <c r="E227" s="4"/>
      <c r="N227" s="4"/>
    </row>
    <row r="228" spans="5:14" x14ac:dyDescent="0.25">
      <c r="E228" s="4"/>
      <c r="N228" s="4"/>
    </row>
    <row r="229" spans="5:14" x14ac:dyDescent="0.25">
      <c r="E229" s="4"/>
      <c r="N229" s="4"/>
    </row>
    <row r="230" spans="5:14" x14ac:dyDescent="0.25">
      <c r="E230" s="4"/>
      <c r="N230" s="4"/>
    </row>
    <row r="231" spans="5:14" x14ac:dyDescent="0.25">
      <c r="E231" s="4"/>
      <c r="N231" s="4"/>
    </row>
    <row r="232" spans="5:14" x14ac:dyDescent="0.25">
      <c r="E232" s="4"/>
      <c r="N232" s="4"/>
    </row>
    <row r="233" spans="5:14" x14ac:dyDescent="0.25">
      <c r="E233" s="4"/>
      <c r="N233" s="4"/>
    </row>
    <row r="234" spans="5:14" x14ac:dyDescent="0.25">
      <c r="E234" s="4"/>
      <c r="N234" s="4"/>
    </row>
    <row r="235" spans="5:14" x14ac:dyDescent="0.25">
      <c r="E235" s="4"/>
      <c r="N235" s="4"/>
    </row>
    <row r="236" spans="5:14" x14ac:dyDescent="0.25">
      <c r="E236" s="4"/>
      <c r="N236" s="4"/>
    </row>
    <row r="237" spans="5:14" x14ac:dyDescent="0.25">
      <c r="E237" s="4"/>
      <c r="N237" s="4"/>
    </row>
    <row r="238" spans="5:14" x14ac:dyDescent="0.25">
      <c r="E238" s="4"/>
      <c r="N238" s="4"/>
    </row>
    <row r="239" spans="5:14" x14ac:dyDescent="0.25">
      <c r="E239" s="4"/>
      <c r="N239" s="4"/>
    </row>
    <row r="240" spans="5:14" x14ac:dyDescent="0.25">
      <c r="E240" s="4"/>
      <c r="N240" s="4"/>
    </row>
    <row r="241" spans="5:14" x14ac:dyDescent="0.25">
      <c r="E241" s="4"/>
      <c r="N241" s="4"/>
    </row>
    <row r="242" spans="5:14" x14ac:dyDescent="0.25">
      <c r="E242" s="4"/>
      <c r="N242" s="4"/>
    </row>
    <row r="243" spans="5:14" x14ac:dyDescent="0.25">
      <c r="E243" s="4"/>
      <c r="N243" s="4"/>
    </row>
    <row r="244" spans="5:14" x14ac:dyDescent="0.25">
      <c r="E244" s="4"/>
      <c r="N244" s="4"/>
    </row>
    <row r="245" spans="5:14" x14ac:dyDescent="0.25">
      <c r="E245" s="4"/>
      <c r="N245" s="4"/>
    </row>
    <row r="246" spans="5:14" x14ac:dyDescent="0.25">
      <c r="E246" s="4"/>
      <c r="N246" s="4"/>
    </row>
    <row r="247" spans="5:14" x14ac:dyDescent="0.25">
      <c r="E247" s="4"/>
      <c r="N247" s="4"/>
    </row>
    <row r="248" spans="5:14" x14ac:dyDescent="0.25">
      <c r="E248" s="4"/>
      <c r="N248" s="4"/>
    </row>
    <row r="249" spans="5:14" x14ac:dyDescent="0.25">
      <c r="E249" s="4"/>
      <c r="N249" s="4"/>
    </row>
    <row r="250" spans="5:14" x14ac:dyDescent="0.25">
      <c r="E250" s="4"/>
      <c r="N250" s="4"/>
    </row>
    <row r="251" spans="5:14" x14ac:dyDescent="0.25">
      <c r="E251" s="4"/>
      <c r="N251" s="4"/>
    </row>
    <row r="252" spans="5:14" x14ac:dyDescent="0.25">
      <c r="E252" s="4"/>
      <c r="N252" s="4"/>
    </row>
    <row r="253" spans="5:14" x14ac:dyDescent="0.25">
      <c r="E253" s="4"/>
      <c r="N253" s="4"/>
    </row>
    <row r="254" spans="5:14" x14ac:dyDescent="0.25">
      <c r="E254" s="4"/>
      <c r="N254" s="4"/>
    </row>
    <row r="255" spans="5:14" x14ac:dyDescent="0.25">
      <c r="E255" s="4"/>
      <c r="N255" s="4"/>
    </row>
    <row r="256" spans="5:14" x14ac:dyDescent="0.25">
      <c r="E256" s="4"/>
      <c r="N256" s="4"/>
    </row>
    <row r="257" spans="5:14" x14ac:dyDescent="0.25">
      <c r="E257" s="4"/>
      <c r="N257" s="4"/>
    </row>
    <row r="258" spans="5:14" x14ac:dyDescent="0.25">
      <c r="E258" s="4"/>
      <c r="N258" s="4"/>
    </row>
    <row r="259" spans="5:14" x14ac:dyDescent="0.25">
      <c r="E259" s="4"/>
      <c r="N259" s="4"/>
    </row>
    <row r="260" spans="5:14" x14ac:dyDescent="0.25">
      <c r="E260" s="4"/>
      <c r="N260" s="4"/>
    </row>
    <row r="261" spans="5:14" x14ac:dyDescent="0.25">
      <c r="E261" s="4"/>
      <c r="N261" s="4"/>
    </row>
    <row r="262" spans="5:14" x14ac:dyDescent="0.25">
      <c r="E262" s="4"/>
      <c r="N262" s="4"/>
    </row>
    <row r="263" spans="5:14" x14ac:dyDescent="0.25">
      <c r="E263" s="4"/>
      <c r="N263" s="4"/>
    </row>
    <row r="264" spans="5:14" x14ac:dyDescent="0.25">
      <c r="E264" s="4"/>
      <c r="N264" s="4"/>
    </row>
    <row r="265" spans="5:14" x14ac:dyDescent="0.25">
      <c r="E265" s="4"/>
      <c r="N265" s="4"/>
    </row>
    <row r="266" spans="5:14" x14ac:dyDescent="0.25">
      <c r="E266" s="4"/>
      <c r="N266" s="4"/>
    </row>
    <row r="267" spans="5:14" x14ac:dyDescent="0.25">
      <c r="E267" s="4"/>
      <c r="N267" s="4"/>
    </row>
    <row r="268" spans="5:14" x14ac:dyDescent="0.25">
      <c r="E268" s="4"/>
      <c r="N268" s="4"/>
    </row>
    <row r="269" spans="5:14" x14ac:dyDescent="0.25">
      <c r="E269" s="4"/>
      <c r="N269" s="4"/>
    </row>
    <row r="270" spans="5:14" x14ac:dyDescent="0.25">
      <c r="E270" s="4"/>
      <c r="N270" s="4"/>
    </row>
    <row r="271" spans="5:14" x14ac:dyDescent="0.25">
      <c r="E271" s="4"/>
      <c r="N271" s="4"/>
    </row>
    <row r="272" spans="5:14" x14ac:dyDescent="0.25">
      <c r="E272" s="4"/>
      <c r="N272" s="4"/>
    </row>
    <row r="273" spans="5:14" x14ac:dyDescent="0.25">
      <c r="E273" s="4"/>
      <c r="N273" s="4"/>
    </row>
    <row r="274" spans="5:14" x14ac:dyDescent="0.25">
      <c r="E274" s="4"/>
      <c r="N274" s="4"/>
    </row>
    <row r="275" spans="5:14" x14ac:dyDescent="0.25">
      <c r="E275" s="4"/>
      <c r="N275" s="4"/>
    </row>
    <row r="276" spans="5:14" x14ac:dyDescent="0.25">
      <c r="E276" s="4"/>
      <c r="N276" s="4"/>
    </row>
    <row r="277" spans="5:14" x14ac:dyDescent="0.25">
      <c r="E277" s="4"/>
      <c r="N277" s="4"/>
    </row>
    <row r="278" spans="5:14" x14ac:dyDescent="0.25">
      <c r="E278" s="4"/>
      <c r="N278" s="4"/>
    </row>
    <row r="279" spans="5:14" x14ac:dyDescent="0.25">
      <c r="E279" s="4"/>
      <c r="N279" s="4"/>
    </row>
    <row r="280" spans="5:14" x14ac:dyDescent="0.25">
      <c r="E280" s="4"/>
      <c r="N280" s="4"/>
    </row>
    <row r="281" spans="5:14" x14ac:dyDescent="0.25">
      <c r="E281" s="4"/>
      <c r="N281" s="4"/>
    </row>
    <row r="282" spans="5:14" x14ac:dyDescent="0.25">
      <c r="E282" s="4"/>
      <c r="N282" s="4"/>
    </row>
    <row r="283" spans="5:14" x14ac:dyDescent="0.25">
      <c r="E283" s="4"/>
      <c r="N283" s="4"/>
    </row>
    <row r="284" spans="5:14" x14ac:dyDescent="0.25">
      <c r="E284" s="4"/>
      <c r="N284" s="4"/>
    </row>
    <row r="285" spans="5:14" x14ac:dyDescent="0.25">
      <c r="E285" s="4"/>
      <c r="N285" s="4"/>
    </row>
    <row r="286" spans="5:14" x14ac:dyDescent="0.25">
      <c r="E286" s="4"/>
      <c r="N286" s="4"/>
    </row>
    <row r="287" spans="5:14" x14ac:dyDescent="0.25">
      <c r="E287" s="4"/>
      <c r="N287" s="4"/>
    </row>
    <row r="288" spans="5:14" x14ac:dyDescent="0.25">
      <c r="E288" s="4"/>
      <c r="N288" s="4"/>
    </row>
    <row r="289" spans="5:14" x14ac:dyDescent="0.25">
      <c r="E289" s="4"/>
      <c r="N289" s="4"/>
    </row>
    <row r="290" spans="5:14" x14ac:dyDescent="0.25">
      <c r="E290" s="4"/>
      <c r="N290" s="4"/>
    </row>
    <row r="291" spans="5:14" x14ac:dyDescent="0.25">
      <c r="E291" s="4"/>
      <c r="N291" s="4"/>
    </row>
    <row r="292" spans="5:14" x14ac:dyDescent="0.25">
      <c r="E292" s="4"/>
      <c r="N292" s="4"/>
    </row>
    <row r="293" spans="5:14" x14ac:dyDescent="0.25">
      <c r="E293" s="4"/>
      <c r="N293" s="4"/>
    </row>
    <row r="294" spans="5:14" x14ac:dyDescent="0.25">
      <c r="E294" s="4"/>
      <c r="N294" s="4"/>
    </row>
    <row r="295" spans="5:14" x14ac:dyDescent="0.25">
      <c r="E295" s="4"/>
      <c r="N295" s="4"/>
    </row>
    <row r="296" spans="5:14" x14ac:dyDescent="0.25">
      <c r="E296" s="4"/>
      <c r="N296" s="4"/>
    </row>
    <row r="297" spans="5:14" x14ac:dyDescent="0.25">
      <c r="E297" s="4"/>
      <c r="N297" s="4"/>
    </row>
    <row r="298" spans="5:14" x14ac:dyDescent="0.25">
      <c r="E298" s="4"/>
      <c r="N298" s="4"/>
    </row>
    <row r="299" spans="5:14" x14ac:dyDescent="0.25">
      <c r="E299" s="4"/>
      <c r="N299" s="4"/>
    </row>
    <row r="300" spans="5:14" x14ac:dyDescent="0.25">
      <c r="E300" s="4"/>
      <c r="N300" s="4"/>
    </row>
    <row r="301" spans="5:14" x14ac:dyDescent="0.25">
      <c r="E301" s="4"/>
      <c r="N301" s="4"/>
    </row>
    <row r="302" spans="5:14" x14ac:dyDescent="0.25">
      <c r="E302" s="4"/>
      <c r="N302" s="4"/>
    </row>
    <row r="303" spans="5:14" x14ac:dyDescent="0.25">
      <c r="E303" s="4"/>
      <c r="N303" s="4"/>
    </row>
    <row r="304" spans="5:14" x14ac:dyDescent="0.25">
      <c r="E304" s="4"/>
      <c r="N304" s="4"/>
    </row>
    <row r="305" spans="5:14" x14ac:dyDescent="0.25">
      <c r="E305" s="4"/>
      <c r="N305" s="4"/>
    </row>
    <row r="306" spans="5:14" x14ac:dyDescent="0.25">
      <c r="E306" s="4"/>
      <c r="N306" s="4"/>
    </row>
    <row r="307" spans="5:14" x14ac:dyDescent="0.25">
      <c r="E307" s="4"/>
      <c r="N307" s="4"/>
    </row>
    <row r="308" spans="5:14" x14ac:dyDescent="0.25">
      <c r="E308" s="4"/>
      <c r="N308" s="4"/>
    </row>
    <row r="309" spans="5:14" x14ac:dyDescent="0.25">
      <c r="E309" s="4"/>
      <c r="N309" s="4"/>
    </row>
    <row r="310" spans="5:14" x14ac:dyDescent="0.25">
      <c r="E310" s="4"/>
      <c r="N310" s="4"/>
    </row>
    <row r="311" spans="5:14" x14ac:dyDescent="0.25">
      <c r="E311" s="4"/>
      <c r="N311" s="4"/>
    </row>
    <row r="312" spans="5:14" x14ac:dyDescent="0.25">
      <c r="E312" s="4"/>
      <c r="N312" s="4"/>
    </row>
    <row r="313" spans="5:14" x14ac:dyDescent="0.25">
      <c r="E313" s="4"/>
      <c r="N313" s="4"/>
    </row>
    <row r="314" spans="5:14" x14ac:dyDescent="0.25">
      <c r="E314" s="4"/>
      <c r="N314" s="4"/>
    </row>
    <row r="315" spans="5:14" x14ac:dyDescent="0.25">
      <c r="E315" s="4"/>
      <c r="N315" s="4"/>
    </row>
    <row r="316" spans="5:14" x14ac:dyDescent="0.25">
      <c r="E316" s="4"/>
      <c r="N316" s="4"/>
    </row>
    <row r="317" spans="5:14" x14ac:dyDescent="0.25">
      <c r="E317" s="4"/>
      <c r="N317" s="4"/>
    </row>
  </sheetData>
  <mergeCells count="2">
    <mergeCell ref="C1:L1"/>
    <mergeCell ref="N1:U1"/>
  </mergeCells>
  <conditionalFormatting sqref="U8">
    <cfRule type="cellIs" dxfId="14" priority="1" operator="between">
      <formula>0.05</formula>
      <formula>0.025</formula>
    </cfRule>
    <cfRule type="cellIs" dxfId="13" priority="2" operator="lessThan">
      <formula>0.025</formula>
    </cfRule>
    <cfRule type="cellIs" dxfId="12" priority="3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6" workbookViewId="0">
      <selection activeCell="I7" sqref="I7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0</v>
      </c>
      <c r="B3">
        <f>A3-$A$3</f>
        <v>0</v>
      </c>
      <c r="C3" s="4">
        <f t="shared" ref="C3:C34" si="0">((B3-$Y$3)/$Z$3)</f>
        <v>-2.8237511203216275</v>
      </c>
      <c r="D3" s="4">
        <f>Input!I4</f>
        <v>0.76304542857142843</v>
      </c>
      <c r="E3">
        <f>D3-$D$3</f>
        <v>0</v>
      </c>
      <c r="F3">
        <f>O3</f>
        <v>0</v>
      </c>
      <c r="G3">
        <f>(E3-F3)^2</f>
        <v>0</v>
      </c>
      <c r="H3">
        <f>(F3-$I$4)^2</f>
        <v>65647.264357495922</v>
      </c>
      <c r="I3" s="2" t="s">
        <v>11</v>
      </c>
      <c r="J3" s="23">
        <f>SUM(G3:G161)</f>
        <v>90620044.376274988</v>
      </c>
      <c r="K3">
        <f>1-(J3/J5)</f>
        <v>0.18875864663258868</v>
      </c>
      <c r="M3" s="4">
        <f>Input!J4</f>
        <v>0.23797942857142851</v>
      </c>
      <c r="N3">
        <f>M3-$M$3</f>
        <v>0</v>
      </c>
      <c r="O3" s="4">
        <v>0</v>
      </c>
      <c r="P3">
        <f>(N3-O3)^2</f>
        <v>0</v>
      </c>
      <c r="Q3">
        <f>(N3-$R$4)^2</f>
        <v>53.693232190628272</v>
      </c>
      <c r="R3" s="2" t="s">
        <v>11</v>
      </c>
      <c r="S3" s="23">
        <f>SUM(P4:P167)</f>
        <v>60344.030968303814</v>
      </c>
      <c r="T3">
        <f>1-(S3/S5)</f>
        <v>-79.907936944334608</v>
      </c>
      <c r="V3">
        <f>COUNT(B4:B500)</f>
        <v>81</v>
      </c>
      <c r="X3">
        <v>1960.5215182617712</v>
      </c>
      <c r="Y3">
        <v>34.861429552128349</v>
      </c>
      <c r="Z3">
        <v>12.345786886543175</v>
      </c>
    </row>
    <row r="4" spans="1:26" ht="14.45" x14ac:dyDescent="0.3">
      <c r="A4">
        <f>Input!G5</f>
        <v>1</v>
      </c>
      <c r="B4">
        <f t="shared" ref="B4:B67" si="1">A4-$A$3</f>
        <v>1</v>
      </c>
      <c r="C4">
        <f t="shared" si="0"/>
        <v>-2.742751828078053</v>
      </c>
      <c r="D4" s="4">
        <f>Input!I5</f>
        <v>1.1332357142857141</v>
      </c>
      <c r="E4">
        <f t="shared" ref="E4:E67" si="2">D4-$D$3</f>
        <v>0.37019028571428569</v>
      </c>
      <c r="F4">
        <f>O4</f>
        <v>1.473099386070178</v>
      </c>
      <c r="G4">
        <f>(E4-F4)^2</f>
        <v>1.2164084836478439</v>
      </c>
      <c r="H4">
        <f t="shared" ref="H4:H67" si="3">(F4-$I$4)^2</f>
        <v>64894.567517267693</v>
      </c>
      <c r="I4">
        <f>AVERAGE(E3:E161)</f>
        <v>256.21722104006966</v>
      </c>
      <c r="J4" t="s">
        <v>5</v>
      </c>
      <c r="K4" t="s">
        <v>6</v>
      </c>
      <c r="M4" s="4">
        <f>Input!J5</f>
        <v>0.37019028571428569</v>
      </c>
      <c r="N4">
        <f>M4-$M$3</f>
        <v>0.13221085714285719</v>
      </c>
      <c r="O4">
        <f>$X$3*((1/$Z$3)*(1/SQRT(2*PI()))*EXP(-1*C4*C4/2))</f>
        <v>1.473099386070178</v>
      </c>
      <c r="P4">
        <f>(N4-O4)^2</f>
        <v>1.7979820470088741</v>
      </c>
      <c r="Q4">
        <f t="shared" ref="Q4:Q67" si="4">(N4-$R$4)^2</f>
        <v>51.77314418102624</v>
      </c>
      <c r="R4">
        <f>AVERAGE(N3:N167)</f>
        <v>7.3275665940766634</v>
      </c>
      <c r="S4" t="s">
        <v>5</v>
      </c>
      <c r="T4" t="s">
        <v>6</v>
      </c>
    </row>
    <row r="5" spans="1:26" ht="14.45" x14ac:dyDescent="0.3">
      <c r="A5">
        <f>Input!G6</f>
        <v>2</v>
      </c>
      <c r="B5">
        <f t="shared" si="1"/>
        <v>2</v>
      </c>
      <c r="C5">
        <f t="shared" si="0"/>
        <v>-2.6617525358344785</v>
      </c>
      <c r="D5" s="4">
        <f>Input!I6</f>
        <v>1.5412005714285715</v>
      </c>
      <c r="E5">
        <f t="shared" si="2"/>
        <v>0.77815514285714305</v>
      </c>
      <c r="F5">
        <f>F4+O5</f>
        <v>3.3066404803098086</v>
      </c>
      <c r="G5">
        <f t="shared" ref="G5:G68" si="5">(E5-F5)^2</f>
        <v>6.3932381017131208</v>
      </c>
      <c r="H5">
        <f t="shared" si="3"/>
        <v>63963.761759074783</v>
      </c>
      <c r="J5">
        <f>SUM(H3:H161)</f>
        <v>111705405.54930656</v>
      </c>
      <c r="K5">
        <f>1-((1-K3)*(V3-1)/(V3-1-1))</f>
        <v>0.17848976874186195</v>
      </c>
      <c r="M5" s="4">
        <f>Input!J6</f>
        <v>0.40796485714285735</v>
      </c>
      <c r="N5">
        <f t="shared" ref="N5:N68" si="6">M5-$M$3</f>
        <v>0.16998542857142884</v>
      </c>
      <c r="O5">
        <f t="shared" ref="O5:O68" si="7">$X$3*((1/$Z$3)*(1/SQRT(2*PI()))*EXP(-1*C5*C5/2))</f>
        <v>1.8335410942396306</v>
      </c>
      <c r="P5">
        <f t="shared" ref="P5:P68" si="8">(N5-O5)^2</f>
        <v>2.7674174527767739</v>
      </c>
      <c r="Q5">
        <f t="shared" si="4"/>
        <v>51.230968140795277</v>
      </c>
      <c r="S5">
        <f>SUM(Q4:Q167)</f>
        <v>745.83573932704587</v>
      </c>
      <c r="T5">
        <f>1-((1-T3)*(X3-1)/(X3-1-1))</f>
        <v>-79.949247665809921</v>
      </c>
    </row>
    <row r="6" spans="1:26" ht="14.45" x14ac:dyDescent="0.3">
      <c r="A6">
        <f>Input!G7</f>
        <v>3</v>
      </c>
      <c r="B6">
        <f t="shared" si="1"/>
        <v>3</v>
      </c>
      <c r="C6">
        <f t="shared" si="0"/>
        <v>-2.580753243590904</v>
      </c>
      <c r="D6" s="4">
        <f>Input!I7</f>
        <v>2.1493702857142858</v>
      </c>
      <c r="E6">
        <f t="shared" si="2"/>
        <v>1.3863248571428572</v>
      </c>
      <c r="F6">
        <f t="shared" ref="F6:F69" si="9">F5+O6</f>
        <v>5.5738929896874936</v>
      </c>
      <c r="G6">
        <f t="shared" si="5"/>
        <v>17.535726864703374</v>
      </c>
      <c r="H6">
        <f t="shared" si="3"/>
        <v>62822.07789617149</v>
      </c>
      <c r="M6" s="4">
        <f>Input!J7</f>
        <v>0.60816971428571431</v>
      </c>
      <c r="N6">
        <f t="shared" si="6"/>
        <v>0.3701902857142858</v>
      </c>
      <c r="O6">
        <f t="shared" si="7"/>
        <v>2.267252509377685</v>
      </c>
      <c r="P6">
        <f t="shared" si="8"/>
        <v>3.5988450804507206</v>
      </c>
      <c r="Q6">
        <f t="shared" si="4"/>
        <v>48.405085096162104</v>
      </c>
    </row>
    <row r="7" spans="1:26" ht="14.45" x14ac:dyDescent="0.3">
      <c r="A7">
        <f>Input!G8</f>
        <v>4</v>
      </c>
      <c r="B7">
        <f t="shared" si="1"/>
        <v>4</v>
      </c>
      <c r="C7">
        <f t="shared" si="0"/>
        <v>-2.4997539513473299</v>
      </c>
      <c r="D7" s="4">
        <f>Input!I8</f>
        <v>2.9653</v>
      </c>
      <c r="E7">
        <f t="shared" si="2"/>
        <v>2.2022545714285715</v>
      </c>
      <c r="F7">
        <f t="shared" si="9"/>
        <v>8.3591147409768158</v>
      </c>
      <c r="G7">
        <f t="shared" si="5"/>
        <v>37.906927147369629</v>
      </c>
      <c r="H7">
        <f t="shared" si="3"/>
        <v>61433.640858172403</v>
      </c>
      <c r="M7" s="4">
        <f>Input!J8</f>
        <v>0.81592971428571426</v>
      </c>
      <c r="N7">
        <f t="shared" si="6"/>
        <v>0.57795028571428575</v>
      </c>
      <c r="O7">
        <f t="shared" si="7"/>
        <v>2.7852217512893227</v>
      </c>
      <c r="P7">
        <f t="shared" si="8"/>
        <v>4.8720473227417704</v>
      </c>
      <c r="Q7">
        <f t="shared" si="4"/>
        <v>45.557320310111372</v>
      </c>
      <c r="S7" s="17"/>
      <c r="T7" s="18"/>
    </row>
    <row r="8" spans="1:26" x14ac:dyDescent="0.25">
      <c r="A8">
        <f>Input!G9</f>
        <v>5</v>
      </c>
      <c r="B8">
        <f t="shared" si="1"/>
        <v>5</v>
      </c>
      <c r="C8">
        <f t="shared" si="0"/>
        <v>-2.4187546591037554</v>
      </c>
      <c r="D8" s="4">
        <f>Input!I9</f>
        <v>3.7963395714285713</v>
      </c>
      <c r="E8">
        <f t="shared" si="2"/>
        <v>3.0332941428571427</v>
      </c>
      <c r="F8">
        <f t="shared" si="9"/>
        <v>11.758264575968479</v>
      </c>
      <c r="G8">
        <f t="shared" si="5"/>
        <v>76.125109058667007</v>
      </c>
      <c r="H8">
        <f t="shared" si="3"/>
        <v>59760.18139551732</v>
      </c>
      <c r="M8" s="4">
        <f>Input!J9</f>
        <v>0.83103957142857121</v>
      </c>
      <c r="N8">
        <f t="shared" si="6"/>
        <v>0.5930601428571427</v>
      </c>
      <c r="O8">
        <f t="shared" si="7"/>
        <v>3.3991498349916633</v>
      </c>
      <c r="P8">
        <f t="shared" si="8"/>
        <v>7.8741393603036078</v>
      </c>
      <c r="Q8">
        <f t="shared" si="4"/>
        <v>45.353577141517349</v>
      </c>
      <c r="S8" s="19" t="s">
        <v>28</v>
      </c>
      <c r="T8" s="24">
        <f>SQRT((T5-K5)^2)</f>
        <v>80.127737434551776</v>
      </c>
    </row>
    <row r="9" spans="1:26" x14ac:dyDescent="0.25">
      <c r="A9">
        <f>Input!G10</f>
        <v>6</v>
      </c>
      <c r="B9">
        <f t="shared" si="1"/>
        <v>6</v>
      </c>
      <c r="C9">
        <f t="shared" si="0"/>
        <v>-2.3377553668601809</v>
      </c>
      <c r="D9" s="4">
        <f>Input!I10</f>
        <v>4.9522400000000006</v>
      </c>
      <c r="E9">
        <f t="shared" si="2"/>
        <v>4.1891945714285725</v>
      </c>
      <c r="F9">
        <f t="shared" si="9"/>
        <v>15.879538517390518</v>
      </c>
      <c r="G9">
        <f t="shared" si="5"/>
        <v>136.6641415748891</v>
      </c>
      <c r="H9">
        <f t="shared" si="3"/>
        <v>57762.201640372106</v>
      </c>
      <c r="M9" s="4">
        <f>Input!J10</f>
        <v>1.1559004285714294</v>
      </c>
      <c r="N9">
        <f t="shared" si="6"/>
        <v>0.91792100000000088</v>
      </c>
      <c r="O9">
        <f t="shared" si="7"/>
        <v>4.1212739414220385</v>
      </c>
      <c r="P9">
        <f t="shared" si="8"/>
        <v>10.261470067317221</v>
      </c>
      <c r="Q9">
        <f t="shared" si="4"/>
        <v>41.083556641666377</v>
      </c>
      <c r="S9" s="21"/>
      <c r="T9" s="22"/>
    </row>
    <row r="10" spans="1:26" x14ac:dyDescent="0.25">
      <c r="A10">
        <f>Input!G11</f>
        <v>7</v>
      </c>
      <c r="B10">
        <f t="shared" si="1"/>
        <v>7</v>
      </c>
      <c r="C10">
        <f t="shared" si="0"/>
        <v>-2.2567560746166064</v>
      </c>
      <c r="D10" s="4">
        <f>Input!I11</f>
        <v>6.3007905714285712</v>
      </c>
      <c r="E10">
        <f t="shared" si="2"/>
        <v>5.5377451428571431</v>
      </c>
      <c r="F10">
        <f t="shared" si="9"/>
        <v>20.843670287472655</v>
      </c>
      <c r="G10">
        <f t="shared" si="5"/>
        <v>234.27134453257335</v>
      </c>
      <c r="H10">
        <f t="shared" si="3"/>
        <v>55400.708393885354</v>
      </c>
      <c r="M10" s="4">
        <f>Input!J11</f>
        <v>1.3485505714285706</v>
      </c>
      <c r="N10">
        <f t="shared" si="6"/>
        <v>1.1105711428571421</v>
      </c>
      <c r="O10">
        <f t="shared" si="7"/>
        <v>4.9641317700821368</v>
      </c>
      <c r="P10">
        <f t="shared" si="8"/>
        <v>14.849929507698693</v>
      </c>
      <c r="Q10">
        <f t="shared" si="4"/>
        <v>38.651032440484215</v>
      </c>
    </row>
    <row r="11" spans="1:26" x14ac:dyDescent="0.25">
      <c r="A11">
        <f>Input!G12</f>
        <v>8</v>
      </c>
      <c r="B11">
        <f t="shared" si="1"/>
        <v>8</v>
      </c>
      <c r="C11">
        <f t="shared" si="0"/>
        <v>-2.1757567823730319</v>
      </c>
      <c r="D11" s="4">
        <f>Input!I12</f>
        <v>7.9364274285714282</v>
      </c>
      <c r="E11">
        <f t="shared" si="2"/>
        <v>7.1733820000000001</v>
      </c>
      <c r="F11">
        <f t="shared" si="9"/>
        <v>26.783934509867052</v>
      </c>
      <c r="G11">
        <f t="shared" si="5"/>
        <v>384.57376974225292</v>
      </c>
      <c r="H11">
        <f t="shared" si="3"/>
        <v>52639.632968050057</v>
      </c>
      <c r="M11" s="4">
        <f>Input!J12</f>
        <v>1.635636857142857</v>
      </c>
      <c r="N11">
        <f t="shared" si="6"/>
        <v>1.3976574285714285</v>
      </c>
      <c r="O11">
        <f t="shared" si="7"/>
        <v>5.940264222394398</v>
      </c>
      <c r="P11">
        <f t="shared" si="8"/>
        <v>20.635276483286596</v>
      </c>
      <c r="Q11">
        <f t="shared" si="4"/>
        <v>35.163822711142991</v>
      </c>
    </row>
    <row r="12" spans="1:26" x14ac:dyDescent="0.25">
      <c r="A12">
        <f>Input!G13</f>
        <v>9</v>
      </c>
      <c r="B12">
        <f t="shared" si="1"/>
        <v>9</v>
      </c>
      <c r="C12">
        <f t="shared" si="0"/>
        <v>-2.0947574901294574</v>
      </c>
      <c r="D12" s="4">
        <f>Input!I13</f>
        <v>9.8818152857142856</v>
      </c>
      <c r="E12">
        <f t="shared" si="2"/>
        <v>9.1187698571428566</v>
      </c>
      <c r="F12">
        <f t="shared" si="9"/>
        <v>33.845790683518558</v>
      </c>
      <c r="G12">
        <f t="shared" si="5"/>
        <v>611.42555894801762</v>
      </c>
      <c r="H12">
        <f t="shared" si="3"/>
        <v>49449.053038818463</v>
      </c>
      <c r="M12" s="4">
        <f>Input!J13</f>
        <v>1.9453878571428573</v>
      </c>
      <c r="N12">
        <f t="shared" si="6"/>
        <v>1.7074084285714288</v>
      </c>
      <c r="O12">
        <f t="shared" si="7"/>
        <v>7.0618561736515044</v>
      </c>
      <c r="P12">
        <f t="shared" si="8"/>
        <v>28.670110654793103</v>
      </c>
      <c r="Q12">
        <f t="shared" si="4"/>
        <v>31.586177805295161</v>
      </c>
    </row>
    <row r="13" spans="1:26" x14ac:dyDescent="0.25">
      <c r="A13">
        <f>Input!G14</f>
        <v>10</v>
      </c>
      <c r="B13">
        <f t="shared" si="1"/>
        <v>10</v>
      </c>
      <c r="C13">
        <f t="shared" si="0"/>
        <v>-2.013758197885883</v>
      </c>
      <c r="D13" s="4">
        <f>Input!I14</f>
        <v>12.042518142857144</v>
      </c>
      <c r="E13">
        <f t="shared" si="2"/>
        <v>11.279472714285715</v>
      </c>
      <c r="F13">
        <f t="shared" si="9"/>
        <v>42.186108828427585</v>
      </c>
      <c r="G13">
        <f t="shared" si="5"/>
        <v>955.22015589197838</v>
      </c>
      <c r="H13">
        <f t="shared" si="3"/>
        <v>45809.316994552515</v>
      </c>
      <c r="M13" s="4">
        <f>Input!J14</f>
        <v>2.1607028571428586</v>
      </c>
      <c r="N13">
        <f t="shared" si="6"/>
        <v>1.9227234285714301</v>
      </c>
      <c r="O13">
        <f t="shared" si="7"/>
        <v>8.3403181449090269</v>
      </c>
      <c r="P13">
        <f t="shared" si="8"/>
        <v>41.18552194316424</v>
      </c>
      <c r="Q13">
        <f t="shared" si="4"/>
        <v>29.212329643708628</v>
      </c>
    </row>
    <row r="14" spans="1:26" x14ac:dyDescent="0.25">
      <c r="A14">
        <f>Input!G15</f>
        <v>11</v>
      </c>
      <c r="B14">
        <f t="shared" si="1"/>
        <v>11</v>
      </c>
      <c r="C14">
        <f t="shared" si="0"/>
        <v>-1.9327589056423085</v>
      </c>
      <c r="D14" s="4">
        <f>Input!I15</f>
        <v>14.546969000000001</v>
      </c>
      <c r="E14">
        <f t="shared" si="2"/>
        <v>13.783923571428572</v>
      </c>
      <c r="F14">
        <f t="shared" si="9"/>
        <v>51.971924028943178</v>
      </c>
      <c r="G14">
        <f t="shared" si="5"/>
        <v>1458.3233789431356</v>
      </c>
      <c r="H14">
        <f t="shared" si="3"/>
        <v>41716.141351163264</v>
      </c>
      <c r="M14" s="4">
        <f>Input!J15</f>
        <v>2.5044508571428565</v>
      </c>
      <c r="N14">
        <f t="shared" si="6"/>
        <v>2.2664714285714282</v>
      </c>
      <c r="O14">
        <f t="shared" si="7"/>
        <v>9.7858152005155912</v>
      </c>
      <c r="P14">
        <f t="shared" si="8"/>
        <v>56.540530760675473</v>
      </c>
      <c r="Q14">
        <f t="shared" si="4"/>
        <v>25.614684274300465</v>
      </c>
    </row>
    <row r="15" spans="1:26" x14ac:dyDescent="0.25">
      <c r="A15">
        <f>Input!G16</f>
        <v>12</v>
      </c>
      <c r="B15">
        <f t="shared" si="1"/>
        <v>12</v>
      </c>
      <c r="C15">
        <f t="shared" si="0"/>
        <v>-1.851759613398734</v>
      </c>
      <c r="D15" s="4">
        <f>Input!I16</f>
        <v>17.568930857142856</v>
      </c>
      <c r="E15">
        <f t="shared" si="2"/>
        <v>16.805885428571429</v>
      </c>
      <c r="F15">
        <f t="shared" si="9"/>
        <v>63.37867726783557</v>
      </c>
      <c r="G15">
        <f t="shared" si="5"/>
        <v>2169.0249397034286</v>
      </c>
      <c r="H15">
        <f t="shared" si="3"/>
        <v>37186.70396419584</v>
      </c>
      <c r="M15" s="4">
        <f>Input!J16</f>
        <v>3.0219618571428555</v>
      </c>
      <c r="N15">
        <f t="shared" si="6"/>
        <v>2.7839824285714272</v>
      </c>
      <c r="O15">
        <f t="shared" si="7"/>
        <v>11.406753238892396</v>
      </c>
      <c r="P15">
        <f t="shared" si="8"/>
        <v>74.35217644732333</v>
      </c>
      <c r="Q15">
        <f t="shared" si="4"/>
        <v>20.644157069029912</v>
      </c>
    </row>
    <row r="16" spans="1:26" x14ac:dyDescent="0.25">
      <c r="A16">
        <f>Input!G17</f>
        <v>13</v>
      </c>
      <c r="B16">
        <f t="shared" si="1"/>
        <v>13</v>
      </c>
      <c r="C16">
        <f t="shared" si="0"/>
        <v>-1.7707603211551595</v>
      </c>
      <c r="D16" s="4">
        <f>Input!I17</f>
        <v>20.840204571428568</v>
      </c>
      <c r="E16">
        <f t="shared" si="2"/>
        <v>20.077159142857141</v>
      </c>
      <c r="F16">
        <f t="shared" si="9"/>
        <v>76.587914098881242</v>
      </c>
      <c r="G16">
        <f t="shared" si="5"/>
        <v>3193.4654256998024</v>
      </c>
      <c r="H16">
        <f t="shared" si="3"/>
        <v>32266.687912171681</v>
      </c>
      <c r="M16" s="4">
        <f>Input!J17</f>
        <v>3.2712737142857122</v>
      </c>
      <c r="N16">
        <f t="shared" si="6"/>
        <v>3.0332942857142839</v>
      </c>
      <c r="O16">
        <f t="shared" si="7"/>
        <v>13.209236831045677</v>
      </c>
      <c r="P16">
        <f t="shared" si="8"/>
        <v>103.54980668588556</v>
      </c>
      <c r="Q16">
        <f t="shared" si="4"/>
        <v>18.44077465836796</v>
      </c>
    </row>
    <row r="17" spans="1:17" x14ac:dyDescent="0.25">
      <c r="A17">
        <f>Input!G18</f>
        <v>14</v>
      </c>
      <c r="B17">
        <f t="shared" si="1"/>
        <v>14</v>
      </c>
      <c r="C17">
        <f t="shared" si="0"/>
        <v>-1.689761028911585</v>
      </c>
      <c r="D17" s="4">
        <f>Input!I18</f>
        <v>24.481668571428571</v>
      </c>
      <c r="E17">
        <f t="shared" si="2"/>
        <v>23.718623142857144</v>
      </c>
      <c r="F17">
        <f t="shared" si="9"/>
        <v>91.78443076484777</v>
      </c>
      <c r="G17">
        <f t="shared" si="5"/>
        <v>4632.9541672338373</v>
      </c>
      <c r="H17">
        <f t="shared" si="3"/>
        <v>27038.142517695105</v>
      </c>
      <c r="M17" s="4">
        <f>Input!J18</f>
        <v>3.6414640000000027</v>
      </c>
      <c r="N17">
        <f t="shared" si="6"/>
        <v>3.4034845714285744</v>
      </c>
      <c r="O17">
        <f t="shared" si="7"/>
        <v>15.196516665966522</v>
      </c>
      <c r="P17">
        <f t="shared" si="8"/>
        <v>139.07560598280207</v>
      </c>
      <c r="Q17">
        <f t="shared" si="4"/>
        <v>15.398419720469917</v>
      </c>
    </row>
    <row r="18" spans="1:17" x14ac:dyDescent="0.25">
      <c r="A18">
        <f>Input!G19</f>
        <v>15</v>
      </c>
      <c r="B18">
        <f t="shared" si="1"/>
        <v>15</v>
      </c>
      <c r="C18">
        <f t="shared" si="0"/>
        <v>-1.6087617366680105</v>
      </c>
      <c r="D18" s="4">
        <f>Input!I19</f>
        <v>28.644420999999998</v>
      </c>
      <c r="E18">
        <f t="shared" si="2"/>
        <v>27.88137557142857</v>
      </c>
      <c r="F18">
        <f t="shared" si="9"/>
        <v>109.15287898715344</v>
      </c>
      <c r="G18">
        <f t="shared" si="5"/>
        <v>6605.0572674521809</v>
      </c>
      <c r="H18">
        <f t="shared" si="3"/>
        <v>21627.920703457145</v>
      </c>
      <c r="M18" s="4">
        <f>Input!J19</f>
        <v>4.1627524285714266</v>
      </c>
      <c r="N18">
        <f t="shared" si="6"/>
        <v>3.9247729999999983</v>
      </c>
      <c r="O18">
        <f t="shared" si="7"/>
        <v>17.36844822230567</v>
      </c>
      <c r="P18">
        <f t="shared" si="8"/>
        <v>180.73240348283545</v>
      </c>
      <c r="Q18">
        <f t="shared" si="4"/>
        <v>11.579004243889187</v>
      </c>
    </row>
    <row r="19" spans="1:17" x14ac:dyDescent="0.25">
      <c r="A19">
        <f>Input!G20</f>
        <v>16</v>
      </c>
      <c r="B19">
        <f t="shared" si="1"/>
        <v>16</v>
      </c>
      <c r="C19">
        <f t="shared" si="0"/>
        <v>-1.527762444424436</v>
      </c>
      <c r="D19" s="4">
        <f>Input!I20</f>
        <v>33.283132571428574</v>
      </c>
      <c r="E19">
        <f t="shared" si="2"/>
        <v>32.520087142857143</v>
      </c>
      <c r="F19">
        <f t="shared" si="9"/>
        <v>128.87386520545633</v>
      </c>
      <c r="G19">
        <f t="shared" si="5"/>
        <v>9284.0505469366217</v>
      </c>
      <c r="H19">
        <f t="shared" si="3"/>
        <v>16216.330275220949</v>
      </c>
      <c r="M19" s="4">
        <f>Input!J20</f>
        <v>4.6387115714285763</v>
      </c>
      <c r="N19">
        <f t="shared" si="6"/>
        <v>4.400732142857148</v>
      </c>
      <c r="O19">
        <f t="shared" si="7"/>
        <v>19.720986218302887</v>
      </c>
      <c r="P19">
        <f t="shared" si="8"/>
        <v>234.71018493621176</v>
      </c>
      <c r="Q19">
        <f t="shared" si="4"/>
        <v>8.5663599048454415</v>
      </c>
    </row>
    <row r="20" spans="1:17" x14ac:dyDescent="0.25">
      <c r="A20">
        <f>Input!G21</f>
        <v>17</v>
      </c>
      <c r="B20">
        <f t="shared" si="1"/>
        <v>17</v>
      </c>
      <c r="C20">
        <f t="shared" si="0"/>
        <v>-1.4467631521808617</v>
      </c>
      <c r="D20" s="4">
        <f>Input!I21</f>
        <v>38.216485285714292</v>
      </c>
      <c r="E20">
        <f t="shared" si="2"/>
        <v>37.453439857142861</v>
      </c>
      <c r="F20">
        <f t="shared" si="9"/>
        <v>151.11960661649607</v>
      </c>
      <c r="G20">
        <f t="shared" si="5"/>
        <v>12919.997465765095</v>
      </c>
      <c r="H20">
        <f t="shared" si="3"/>
        <v>11045.508557526144</v>
      </c>
      <c r="M20" s="4">
        <f>Input!J21</f>
        <v>4.9333527142857179</v>
      </c>
      <c r="N20">
        <f t="shared" si="6"/>
        <v>4.6953732857142896</v>
      </c>
      <c r="O20">
        <f t="shared" si="7"/>
        <v>22.245741411039738</v>
      </c>
      <c r="P20">
        <f t="shared" si="8"/>
        <v>308.01542133443951</v>
      </c>
      <c r="Q20">
        <f t="shared" si="4"/>
        <v>6.9284416125876591</v>
      </c>
    </row>
    <row r="21" spans="1:17" x14ac:dyDescent="0.25">
      <c r="A21">
        <f>Input!G22</f>
        <v>18</v>
      </c>
      <c r="B21">
        <f t="shared" si="1"/>
        <v>18</v>
      </c>
      <c r="C21">
        <f t="shared" si="0"/>
        <v>-1.3657638599372872</v>
      </c>
      <c r="D21" s="4">
        <f>Input!I22</f>
        <v>43.542693</v>
      </c>
      <c r="E21">
        <f t="shared" si="2"/>
        <v>42.779647571428569</v>
      </c>
      <c r="F21">
        <f t="shared" si="9"/>
        <v>176.04923377119272</v>
      </c>
      <c r="G21">
        <f t="shared" si="5"/>
        <v>17760.782605856366</v>
      </c>
      <c r="H21">
        <f t="shared" si="3"/>
        <v>6426.9061827428159</v>
      </c>
      <c r="M21" s="4">
        <f>Input!J22</f>
        <v>5.3262077142857081</v>
      </c>
      <c r="N21">
        <f t="shared" si="6"/>
        <v>5.0882282857142798</v>
      </c>
      <c r="O21">
        <f t="shared" si="7"/>
        <v>24.92962715469665</v>
      </c>
      <c r="P21">
        <f t="shared" si="8"/>
        <v>393.68110907805487</v>
      </c>
      <c r="Q21">
        <f t="shared" si="4"/>
        <v>5.0146360592993018</v>
      </c>
    </row>
    <row r="22" spans="1:17" x14ac:dyDescent="0.25">
      <c r="A22">
        <f>Input!G23</f>
        <v>19</v>
      </c>
      <c r="B22">
        <f t="shared" si="1"/>
        <v>19</v>
      </c>
      <c r="C22">
        <f t="shared" si="0"/>
        <v>-1.2847645676937127</v>
      </c>
      <c r="D22" s="4">
        <f>Input!I23</f>
        <v>49.220203857142863</v>
      </c>
      <c r="E22">
        <f t="shared" si="2"/>
        <v>48.457158428571432</v>
      </c>
      <c r="F22">
        <f t="shared" si="9"/>
        <v>203.80385633207743</v>
      </c>
      <c r="G22">
        <f t="shared" si="5"/>
        <v>24132.596549523154</v>
      </c>
      <c r="H22">
        <f t="shared" si="3"/>
        <v>2747.1608000130054</v>
      </c>
      <c r="M22" s="4">
        <f>Input!J23</f>
        <v>5.6775108571428632</v>
      </c>
      <c r="N22">
        <f t="shared" si="6"/>
        <v>5.4395314285714349</v>
      </c>
      <c r="O22">
        <f t="shared" si="7"/>
        <v>27.754622560884716</v>
      </c>
      <c r="P22">
        <f t="shared" si="8"/>
        <v>497.96329224344686</v>
      </c>
      <c r="Q22">
        <f t="shared" si="4"/>
        <v>3.5646767861843558</v>
      </c>
    </row>
    <row r="23" spans="1:17" x14ac:dyDescent="0.25">
      <c r="A23">
        <f>Input!G24</f>
        <v>20</v>
      </c>
      <c r="B23">
        <f t="shared" si="1"/>
        <v>20</v>
      </c>
      <c r="C23">
        <f t="shared" si="0"/>
        <v>-1.2037652754501382</v>
      </c>
      <c r="D23" s="4">
        <f>Input!I24</f>
        <v>55.736309142857138</v>
      </c>
      <c r="E23">
        <f t="shared" si="2"/>
        <v>54.973263714285707</v>
      </c>
      <c r="F23">
        <f t="shared" si="9"/>
        <v>234.50153330516889</v>
      </c>
      <c r="G23">
        <f t="shared" si="5"/>
        <v>32230.399582296832</v>
      </c>
      <c r="H23">
        <f t="shared" si="3"/>
        <v>471.57109379971968</v>
      </c>
      <c r="M23" s="4">
        <f>Input!J24</f>
        <v>6.5161052857142749</v>
      </c>
      <c r="N23">
        <f t="shared" si="6"/>
        <v>6.2781258571428467</v>
      </c>
      <c r="O23">
        <f t="shared" si="7"/>
        <v>30.697676973091468</v>
      </c>
      <c r="P23">
        <f t="shared" si="8"/>
        <v>596.31447670442753</v>
      </c>
      <c r="Q23">
        <f t="shared" si="4"/>
        <v>1.1013258603361924</v>
      </c>
    </row>
    <row r="24" spans="1:17" x14ac:dyDescent="0.25">
      <c r="A24">
        <f>Input!G25</f>
        <v>21</v>
      </c>
      <c r="B24">
        <f t="shared" si="1"/>
        <v>21</v>
      </c>
      <c r="C24">
        <f t="shared" si="0"/>
        <v>-1.1227659832065637</v>
      </c>
      <c r="D24" s="4">
        <f>Input!I25</f>
        <v>63.26854914285714</v>
      </c>
      <c r="E24">
        <f t="shared" si="2"/>
        <v>62.505503714285709</v>
      </c>
      <c r="F24">
        <f t="shared" si="9"/>
        <v>268.23231000451699</v>
      </c>
      <c r="G24">
        <f t="shared" si="5"/>
        <v>42323.518826378342</v>
      </c>
      <c r="H24">
        <f t="shared" si="3"/>
        <v>144.36236282358399</v>
      </c>
      <c r="M24" s="4">
        <f>Input!J25</f>
        <v>7.5322400000000016</v>
      </c>
      <c r="N24">
        <f t="shared" si="6"/>
        <v>7.2942605714285733</v>
      </c>
      <c r="O24">
        <f t="shared" si="7"/>
        <v>33.73077669934812</v>
      </c>
      <c r="P24">
        <f t="shared" si="8"/>
        <v>698.88938498175025</v>
      </c>
      <c r="Q24">
        <f t="shared" si="4"/>
        <v>1.1092911446350926E-3</v>
      </c>
    </row>
    <row r="25" spans="1:17" x14ac:dyDescent="0.25">
      <c r="A25">
        <f>Input!G26</f>
        <v>22</v>
      </c>
      <c r="B25">
        <f t="shared" si="1"/>
        <v>22</v>
      </c>
      <c r="C25">
        <f t="shared" si="0"/>
        <v>-1.0417666909629892</v>
      </c>
      <c r="D25" s="4">
        <f>Input!I26</f>
        <v>70.781901857142856</v>
      </c>
      <c r="E25">
        <f t="shared" si="2"/>
        <v>70.018856428571425</v>
      </c>
      <c r="F25">
        <f t="shared" si="9"/>
        <v>305.05349957800513</v>
      </c>
      <c r="G25">
        <f t="shared" si="5"/>
        <v>55241.283480381637</v>
      </c>
      <c r="H25">
        <f t="shared" si="3"/>
        <v>2384.9821014348167</v>
      </c>
      <c r="M25" s="4">
        <f>Input!J26</f>
        <v>7.5133527142857162</v>
      </c>
      <c r="N25">
        <f t="shared" si="6"/>
        <v>7.2753732857142879</v>
      </c>
      <c r="O25">
        <f t="shared" si="7"/>
        <v>36.821189573488113</v>
      </c>
      <c r="P25">
        <f t="shared" si="8"/>
        <v>872.955260110881</v>
      </c>
      <c r="Q25">
        <f t="shared" si="4"/>
        <v>2.7241414378100233E-3</v>
      </c>
    </row>
    <row r="26" spans="1:17" x14ac:dyDescent="0.25">
      <c r="A26">
        <f>Input!G27</f>
        <v>23</v>
      </c>
      <c r="B26">
        <f t="shared" si="1"/>
        <v>23</v>
      </c>
      <c r="C26">
        <f t="shared" si="0"/>
        <v>-0.96076739871941474</v>
      </c>
      <c r="D26" s="4">
        <f>Input!I27</f>
        <v>79.243394999999992</v>
      </c>
      <c r="E26">
        <f t="shared" si="2"/>
        <v>78.480349571428562</v>
      </c>
      <c r="F26">
        <f t="shared" si="9"/>
        <v>344.98539565893395</v>
      </c>
      <c r="G26">
        <f t="shared" si="5"/>
        <v>71024.939590103371</v>
      </c>
      <c r="H26">
        <f t="shared" si="3"/>
        <v>7879.788825165183</v>
      </c>
      <c r="M26" s="4">
        <f>Input!J27</f>
        <v>8.4614931428571367</v>
      </c>
      <c r="N26">
        <f t="shared" si="6"/>
        <v>8.2235137142857084</v>
      </c>
      <c r="O26">
        <f t="shared" si="7"/>
        <v>39.931896080928837</v>
      </c>
      <c r="P26">
        <f t="shared" si="8"/>
        <v>1005.4215123092449</v>
      </c>
      <c r="Q26">
        <f t="shared" si="4"/>
        <v>0.80272124221088093</v>
      </c>
    </row>
    <row r="27" spans="1:17" x14ac:dyDescent="0.25">
      <c r="A27">
        <f>Input!G28</f>
        <v>24</v>
      </c>
      <c r="B27">
        <f t="shared" si="1"/>
        <v>24</v>
      </c>
      <c r="C27">
        <f t="shared" si="0"/>
        <v>-0.87976810647584036</v>
      </c>
      <c r="D27" s="4">
        <f>Input!I28</f>
        <v>88.150627571428558</v>
      </c>
      <c r="E27">
        <f t="shared" si="2"/>
        <v>87.387582142857127</v>
      </c>
      <c r="F27">
        <f t="shared" si="9"/>
        <v>388.00760341014899</v>
      </c>
      <c r="G27">
        <f t="shared" si="5"/>
        <v>90372.39718674701</v>
      </c>
      <c r="H27">
        <f t="shared" si="3"/>
        <v>17368.704885251715</v>
      </c>
      <c r="M27" s="4">
        <f>Input!J28</f>
        <v>8.9072325714285654</v>
      </c>
      <c r="N27">
        <f t="shared" si="6"/>
        <v>8.6692531428571371</v>
      </c>
      <c r="O27">
        <f t="shared" si="7"/>
        <v>43.022207751215014</v>
      </c>
      <c r="P27">
        <f t="shared" si="8"/>
        <v>1180.1254903238967</v>
      </c>
      <c r="Q27">
        <f t="shared" si="4"/>
        <v>1.8001227951784584</v>
      </c>
    </row>
    <row r="28" spans="1:17" x14ac:dyDescent="0.25">
      <c r="A28">
        <f>Input!G29</f>
        <v>25</v>
      </c>
      <c r="B28">
        <f t="shared" si="1"/>
        <v>25</v>
      </c>
      <c r="C28">
        <f t="shared" si="0"/>
        <v>-0.79876881423226587</v>
      </c>
      <c r="D28" s="4">
        <f>Input!I29</f>
        <v>97.734024142857152</v>
      </c>
      <c r="E28">
        <f t="shared" si="2"/>
        <v>96.970978714285721</v>
      </c>
      <c r="F28">
        <f t="shared" si="9"/>
        <v>434.05616806758695</v>
      </c>
      <c r="G28">
        <f t="shared" si="5"/>
        <v>113626.42488135096</v>
      </c>
      <c r="H28">
        <f t="shared" si="3"/>
        <v>31626.6910798561</v>
      </c>
      <c r="M28" s="4">
        <f>Input!J29</f>
        <v>9.5833965714285938</v>
      </c>
      <c r="N28">
        <f t="shared" si="6"/>
        <v>9.3454171428571655</v>
      </c>
      <c r="O28">
        <f t="shared" si="7"/>
        <v>46.048564657437957</v>
      </c>
      <c r="P28">
        <f t="shared" si="8"/>
        <v>1347.1210374770781</v>
      </c>
      <c r="Q28">
        <f t="shared" si="4"/>
        <v>4.071720837213773</v>
      </c>
    </row>
    <row r="29" spans="1:17" x14ac:dyDescent="0.25">
      <c r="A29">
        <f>Input!G30</f>
        <v>26</v>
      </c>
      <c r="B29">
        <f t="shared" si="1"/>
        <v>26</v>
      </c>
      <c r="C29">
        <f t="shared" si="0"/>
        <v>-0.71776952198869137</v>
      </c>
      <c r="D29" s="4">
        <f>Input!I30</f>
        <v>107.74805028571429</v>
      </c>
      <c r="E29">
        <f t="shared" si="2"/>
        <v>106.98500485714285</v>
      </c>
      <c r="F29">
        <f t="shared" si="9"/>
        <v>483.02166270326666</v>
      </c>
      <c r="G29">
        <f t="shared" si="5"/>
        <v>141403.56804408281</v>
      </c>
      <c r="H29">
        <f t="shared" si="3"/>
        <v>51440.25475815453</v>
      </c>
      <c r="M29" s="4">
        <f>Input!J30</f>
        <v>10.014026142857134</v>
      </c>
      <c r="N29">
        <f t="shared" si="6"/>
        <v>9.7760467142857053</v>
      </c>
      <c r="O29">
        <f t="shared" si="7"/>
        <v>48.965494635679725</v>
      </c>
      <c r="P29">
        <f t="shared" si="8"/>
        <v>1535.8128283836541</v>
      </c>
      <c r="Q29">
        <f t="shared" si="4"/>
        <v>5.9950548990588839</v>
      </c>
    </row>
    <row r="30" spans="1:17" x14ac:dyDescent="0.25">
      <c r="A30">
        <f>Input!G31</f>
        <v>27</v>
      </c>
      <c r="B30">
        <f t="shared" si="1"/>
        <v>27</v>
      </c>
      <c r="C30">
        <f t="shared" si="0"/>
        <v>-0.63677022974511688</v>
      </c>
      <c r="D30" s="4">
        <f>Input!I31</f>
        <v>117.67897242857143</v>
      </c>
      <c r="E30">
        <f t="shared" si="2"/>
        <v>116.915927</v>
      </c>
      <c r="F30">
        <f t="shared" si="9"/>
        <v>534.74837047963774</v>
      </c>
      <c r="G30">
        <f t="shared" si="5"/>
        <v>174583.95082416467</v>
      </c>
      <c r="H30">
        <f t="shared" si="3"/>
        <v>77579.601208127002</v>
      </c>
      <c r="M30" s="4">
        <f>Input!J31</f>
        <v>9.9309221428571419</v>
      </c>
      <c r="N30">
        <f t="shared" si="6"/>
        <v>9.6929427142857136</v>
      </c>
      <c r="O30">
        <f t="shared" si="7"/>
        <v>51.726707776371128</v>
      </c>
      <c r="P30">
        <f t="shared" si="8"/>
        <v>1766.8374052945924</v>
      </c>
      <c r="Q30">
        <f t="shared" si="4"/>
        <v>5.595004190055219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-0.55577093750154249</v>
      </c>
      <c r="D31" s="4">
        <f>Input!I32</f>
        <v>127.39457971428571</v>
      </c>
      <c r="E31">
        <f t="shared" si="2"/>
        <v>126.63153428571428</v>
      </c>
      <c r="F31">
        <f t="shared" si="9"/>
        <v>589.03466188745801</v>
      </c>
      <c r="G31">
        <f t="shared" si="5"/>
        <v>213816.6524158745</v>
      </c>
      <c r="H31">
        <f t="shared" si="3"/>
        <v>110767.44893220485</v>
      </c>
      <c r="M31" s="4">
        <f>Input!J32</f>
        <v>9.7156072857142846</v>
      </c>
      <c r="N31">
        <f t="shared" si="6"/>
        <v>9.4776278571428563</v>
      </c>
      <c r="O31">
        <f t="shared" si="7"/>
        <v>54.286291407820229</v>
      </c>
      <c r="P31">
        <f t="shared" si="8"/>
        <v>2007.816329197803</v>
      </c>
      <c r="Q31">
        <f t="shared" si="4"/>
        <v>4.6227634349377924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-0.474771645257968</v>
      </c>
      <c r="D32" s="4">
        <f>Input!I33</f>
        <v>137.70324714285715</v>
      </c>
      <c r="E32">
        <f t="shared" si="2"/>
        <v>136.94020171428573</v>
      </c>
      <c r="F32">
        <f t="shared" si="9"/>
        <v>645.63462563581209</v>
      </c>
      <c r="G32">
        <f t="shared" si="5"/>
        <v>258770.01692885353</v>
      </c>
      <c r="H32">
        <f t="shared" si="3"/>
        <v>151645.91500208416</v>
      </c>
      <c r="M32" s="4">
        <f>Input!J33</f>
        <v>10.308667428571439</v>
      </c>
      <c r="N32">
        <f t="shared" si="6"/>
        <v>10.070688000000011</v>
      </c>
      <c r="O32">
        <f t="shared" si="7"/>
        <v>56.599963748354092</v>
      </c>
      <c r="P32">
        <f t="shared" si="8"/>
        <v>2164.9735016663712</v>
      </c>
      <c r="Q32">
        <f t="shared" si="4"/>
        <v>7.5247150476348841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-0.39377235301439351</v>
      </c>
      <c r="D33" s="4">
        <f>Input!I34</f>
        <v>147.41885457142857</v>
      </c>
      <c r="E33">
        <f t="shared" si="2"/>
        <v>146.65580914285715</v>
      </c>
      <c r="F33">
        <f t="shared" si="9"/>
        <v>704.26096479415128</v>
      </c>
      <c r="G33">
        <f t="shared" si="5"/>
        <v>310923.50960890396</v>
      </c>
      <c r="H33">
        <f t="shared" si="3"/>
        <v>200743.19631717316</v>
      </c>
      <c r="M33" s="4">
        <f>Input!J34</f>
        <v>9.7156074285714169</v>
      </c>
      <c r="N33">
        <f t="shared" si="6"/>
        <v>9.4776279999999886</v>
      </c>
      <c r="O33">
        <f t="shared" si="7"/>
        <v>58.626339158339235</v>
      </c>
      <c r="P33">
        <f t="shared" si="8"/>
        <v>2415.5958085258608</v>
      </c>
      <c r="Q33">
        <f t="shared" si="4"/>
        <v>4.6227640492409856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-0.31277306077081907</v>
      </c>
      <c r="D34" s="4">
        <f>Input!I35</f>
        <v>156.94181185714282</v>
      </c>
      <c r="E34">
        <f t="shared" si="2"/>
        <v>156.17876642857141</v>
      </c>
      <c r="F34">
        <f t="shared" si="9"/>
        <v>764.58911969364794</v>
      </c>
      <c r="G34">
        <f t="shared" si="5"/>
        <v>370163.15796013526</v>
      </c>
      <c r="H34">
        <f t="shared" si="3"/>
        <v>258441.98734064406</v>
      </c>
      <c r="M34" s="4">
        <f>Input!J35</f>
        <v>9.5229572857142557</v>
      </c>
      <c r="N34">
        <f t="shared" si="6"/>
        <v>9.2849778571428274</v>
      </c>
      <c r="O34">
        <f t="shared" si="7"/>
        <v>60.328154899496674</v>
      </c>
      <c r="P34">
        <f t="shared" si="8"/>
        <v>2605.4059225770789</v>
      </c>
      <c r="Q34">
        <f t="shared" si="4"/>
        <v>3.8314588527782756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-0.23177376852724457</v>
      </c>
      <c r="D35" s="4">
        <f>Input!I36</f>
        <v>165.83393471428573</v>
      </c>
      <c r="E35">
        <f t="shared" si="2"/>
        <v>165.07088928571432</v>
      </c>
      <c r="F35">
        <f t="shared" si="9"/>
        <v>826.26252849836567</v>
      </c>
      <c r="G35">
        <f t="shared" si="5"/>
        <v>437174.3837647129</v>
      </c>
      <c r="H35">
        <f t="shared" si="3"/>
        <v>324951.65255522326</v>
      </c>
      <c r="M35" s="4">
        <f>Input!J36</f>
        <v>8.8921228571429083</v>
      </c>
      <c r="N35">
        <f t="shared" si="6"/>
        <v>8.65414342857148</v>
      </c>
      <c r="O35">
        <f t="shared" si="7"/>
        <v>61.673408804717752</v>
      </c>
      <c r="P35">
        <f t="shared" si="8"/>
        <v>2811.0425010262229</v>
      </c>
      <c r="Q35">
        <f t="shared" si="4"/>
        <v>1.7598060978182879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-0.15077447628367011</v>
      </c>
      <c r="D36" s="4">
        <f>Input!I37</f>
        <v>174.81293885714285</v>
      </c>
      <c r="E36">
        <f t="shared" si="2"/>
        <v>174.04989342857144</v>
      </c>
      <c r="F36">
        <f t="shared" si="9"/>
        <v>888.89888792095405</v>
      </c>
      <c r="G36">
        <f t="shared" si="5"/>
        <v>511009.08492677053</v>
      </c>
      <c r="H36">
        <f t="shared" si="3"/>
        <v>400286.09160717443</v>
      </c>
      <c r="M36" s="4">
        <f>Input!J37</f>
        <v>8.9790041428571215</v>
      </c>
      <c r="N36">
        <f t="shared" si="6"/>
        <v>8.7410247142856932</v>
      </c>
      <c r="O36">
        <f t="shared" si="7"/>
        <v>62.636359422588349</v>
      </c>
      <c r="P36">
        <f t="shared" si="8"/>
        <v>2904.7071033199727</v>
      </c>
      <c r="Q36">
        <f t="shared" si="4"/>
        <v>1.997863857584844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-6.9775184040095653E-2</v>
      </c>
      <c r="D37" s="4">
        <f>Input!I38</f>
        <v>183.66350971428571</v>
      </c>
      <c r="E37">
        <f t="shared" si="2"/>
        <v>182.90046428571429</v>
      </c>
      <c r="F37">
        <f t="shared" si="9"/>
        <v>952.09723292322792</v>
      </c>
      <c r="G37">
        <f t="shared" si="5"/>
        <v>591663.6688823927</v>
      </c>
      <c r="H37">
        <f t="shared" si="3"/>
        <v>484248.9909385044</v>
      </c>
      <c r="M37" s="4">
        <f>Input!J38</f>
        <v>8.8505708571428556</v>
      </c>
      <c r="N37">
        <f t="shared" si="6"/>
        <v>8.6125914285714273</v>
      </c>
      <c r="O37">
        <f t="shared" si="7"/>
        <v>63.198345002273861</v>
      </c>
      <c r="P37">
        <f t="shared" si="8"/>
        <v>2979.6044932089681</v>
      </c>
      <c r="Q37">
        <f t="shared" si="4"/>
        <v>1.6512888252682953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1.1224108203478822E-2</v>
      </c>
      <c r="D38" s="4">
        <f>Input!I39</f>
        <v>192.82005428571429</v>
      </c>
      <c r="E38">
        <f t="shared" si="2"/>
        <v>192.05700885714288</v>
      </c>
      <c r="F38">
        <f t="shared" si="9"/>
        <v>1015.4456178495877</v>
      </c>
      <c r="G38">
        <f t="shared" si="5"/>
        <v>677968.80141851329</v>
      </c>
      <c r="H38">
        <f t="shared" si="3"/>
        <v>576427.75852195092</v>
      </c>
      <c r="M38" s="4">
        <f>Input!J39</f>
        <v>9.1565445714285829</v>
      </c>
      <c r="N38">
        <f t="shared" si="6"/>
        <v>8.9185651428571546</v>
      </c>
      <c r="O38">
        <f t="shared" si="7"/>
        <v>63.348384926359806</v>
      </c>
      <c r="P38">
        <f t="shared" si="8"/>
        <v>2962.6052816645765</v>
      </c>
      <c r="Q38">
        <f t="shared" si="4"/>
        <v>2.5312763822216291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9.2223400447053294E-2</v>
      </c>
      <c r="D39" s="4">
        <f>Input!I40</f>
        <v>201.83305557142856</v>
      </c>
      <c r="E39">
        <f t="shared" si="2"/>
        <v>201.07001014285714</v>
      </c>
      <c r="F39">
        <f t="shared" si="9"/>
        <v>1078.5291543649823</v>
      </c>
      <c r="G39">
        <f t="shared" si="5"/>
        <v>769934.54977902421</v>
      </c>
      <c r="H39">
        <f t="shared" si="3"/>
        <v>676196.91568855557</v>
      </c>
      <c r="M39" s="4">
        <f>Input!J40</f>
        <v>9.0130012857142674</v>
      </c>
      <c r="N39">
        <f t="shared" si="6"/>
        <v>8.7750218571428391</v>
      </c>
      <c r="O39">
        <f t="shared" si="7"/>
        <v>63.083536515394556</v>
      </c>
      <c r="P39">
        <f t="shared" si="8"/>
        <v>2949.4147643855417</v>
      </c>
      <c r="Q39">
        <f t="shared" si="4"/>
        <v>2.0951267385779717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0.17322269269062776</v>
      </c>
      <c r="D40" s="4">
        <f>Input!I41</f>
        <v>211.70353857142854</v>
      </c>
      <c r="E40">
        <f t="shared" si="2"/>
        <v>210.94049314285712</v>
      </c>
      <c r="F40">
        <f t="shared" si="9"/>
        <v>1140.9381453727894</v>
      </c>
      <c r="G40">
        <f t="shared" si="5"/>
        <v>864895.63315318618</v>
      </c>
      <c r="H40">
        <f t="shared" si="3"/>
        <v>782731.11395214195</v>
      </c>
      <c r="M40" s="4">
        <f>Input!J41</f>
        <v>9.8704829999999788</v>
      </c>
      <c r="N40">
        <f t="shared" si="6"/>
        <v>9.6325035714285505</v>
      </c>
      <c r="O40">
        <f t="shared" si="7"/>
        <v>62.408991007807145</v>
      </c>
      <c r="P40">
        <f t="shared" si="8"/>
        <v>2785.3576261222279</v>
      </c>
      <c r="Q40">
        <f t="shared" si="4"/>
        <v>5.3127344695640533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0.25422198493420223</v>
      </c>
      <c r="D41" s="4">
        <f>Input!I42</f>
        <v>221.74778442857141</v>
      </c>
      <c r="E41">
        <f t="shared" si="2"/>
        <v>220.98473899999999</v>
      </c>
      <c r="F41">
        <f t="shared" si="9"/>
        <v>1202.2760497147865</v>
      </c>
      <c r="G41">
        <f t="shared" si="5"/>
        <v>962932.63648434367</v>
      </c>
      <c r="H41">
        <f t="shared" si="3"/>
        <v>895027.30731337715</v>
      </c>
      <c r="M41" s="4">
        <f>Input!J42</f>
        <v>10.044245857142869</v>
      </c>
      <c r="N41">
        <f t="shared" si="6"/>
        <v>9.8062664285714405</v>
      </c>
      <c r="O41">
        <f t="shared" si="7"/>
        <v>61.337904341997152</v>
      </c>
      <c r="P41">
        <f t="shared" si="8"/>
        <v>2655.5097060404141</v>
      </c>
      <c r="Q41">
        <f t="shared" si="4"/>
        <v>6.1439528695244352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0.33522127717777672</v>
      </c>
      <c r="D42" s="4">
        <f>Input!I43</f>
        <v>231.77314285714283</v>
      </c>
      <c r="E42">
        <f t="shared" si="2"/>
        <v>231.01009742857141</v>
      </c>
      <c r="F42">
        <f t="shared" si="9"/>
        <v>1262.167020160939</v>
      </c>
      <c r="G42">
        <f t="shared" si="5"/>
        <v>1063284.5992988858</v>
      </c>
      <c r="H42">
        <f t="shared" si="3"/>
        <v>1011934.9983513174</v>
      </c>
      <c r="M42" s="4">
        <f>Input!J43</f>
        <v>10.025358428571423</v>
      </c>
      <c r="N42">
        <f t="shared" si="6"/>
        <v>9.7873789999999943</v>
      </c>
      <c r="O42">
        <f t="shared" si="7"/>
        <v>59.890970446152565</v>
      </c>
      <c r="P42">
        <f t="shared" si="8"/>
        <v>2510.3698758029732</v>
      </c>
      <c r="Q42">
        <f t="shared" si="4"/>
        <v>6.0506770723343255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0.41622056942135116</v>
      </c>
      <c r="D43" s="4">
        <f>Input!I44</f>
        <v>241.545412</v>
      </c>
      <c r="E43">
        <f t="shared" si="2"/>
        <v>240.78236657142858</v>
      </c>
      <c r="F43">
        <f t="shared" si="9"/>
        <v>1320.2627765308935</v>
      </c>
      <c r="G43">
        <f t="shared" si="5"/>
        <v>1165277.9554862543</v>
      </c>
      <c r="H43">
        <f t="shared" si="3"/>
        <v>1132192.9441597757</v>
      </c>
      <c r="M43" s="4">
        <f>Input!J44</f>
        <v>9.7722691428571693</v>
      </c>
      <c r="N43">
        <f t="shared" si="6"/>
        <v>9.534289714285741</v>
      </c>
      <c r="O43">
        <f t="shared" si="7"/>
        <v>58.095756369954302</v>
      </c>
      <c r="P43">
        <f t="shared" si="8"/>
        <v>2358.2160437496095</v>
      </c>
      <c r="Q43">
        <f t="shared" si="4"/>
        <v>4.8696269292652872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0.49721986166492566</v>
      </c>
      <c r="D44" s="4">
        <f>Input!I45</f>
        <v>251.34034585714289</v>
      </c>
      <c r="E44">
        <f t="shared" si="2"/>
        <v>250.57730042857148</v>
      </c>
      <c r="F44">
        <f t="shared" si="9"/>
        <v>1376.2486056279538</v>
      </c>
      <c r="G44">
        <f t="shared" si="5"/>
        <v>1267135.8873492808</v>
      </c>
      <c r="H44">
        <f t="shared" si="3"/>
        <v>1254470.3024618528</v>
      </c>
      <c r="M44" s="4">
        <f>Input!J45</f>
        <v>9.7949338571428939</v>
      </c>
      <c r="N44">
        <f t="shared" si="6"/>
        <v>9.5569544285714656</v>
      </c>
      <c r="O44">
        <f t="shared" si="7"/>
        <v>55.985829097060417</v>
      </c>
      <c r="P44">
        <f t="shared" si="8"/>
        <v>2155.6404029822552</v>
      </c>
      <c r="Q44">
        <f t="shared" si="4"/>
        <v>4.9701701165934233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0.57821915390850009</v>
      </c>
      <c r="D45" s="4">
        <f>Input!I46</f>
        <v>260.83308357142863</v>
      </c>
      <c r="E45">
        <f t="shared" si="2"/>
        <v>260.07003814285719</v>
      </c>
      <c r="F45">
        <f t="shared" si="9"/>
        <v>1429.8483182920352</v>
      </c>
      <c r="G45">
        <f t="shared" si="5"/>
        <v>1368381.2247087688</v>
      </c>
      <c r="H45">
        <f t="shared" si="3"/>
        <v>1377409.9524368525</v>
      </c>
      <c r="M45" s="4">
        <f>Input!J46</f>
        <v>9.4927377142857381</v>
      </c>
      <c r="N45">
        <f t="shared" si="6"/>
        <v>9.2547582857143098</v>
      </c>
      <c r="O45">
        <f t="shared" si="7"/>
        <v>53.599712664081352</v>
      </c>
      <c r="P45">
        <f t="shared" si="8"/>
        <v>1966.4749788194542</v>
      </c>
      <c r="Q45">
        <f t="shared" si="4"/>
        <v>3.714067816317173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0.65921844615207459</v>
      </c>
      <c r="D46" s="4">
        <f>Input!I47</f>
        <v>270.39381542857143</v>
      </c>
      <c r="E46">
        <f t="shared" si="2"/>
        <v>269.63076999999998</v>
      </c>
      <c r="F46">
        <f t="shared" si="9"/>
        <v>1480.8280390992707</v>
      </c>
      <c r="G46">
        <f t="shared" si="5"/>
        <v>1466998.8246735311</v>
      </c>
      <c r="H46">
        <f t="shared" si="3"/>
        <v>1499671.6557076254</v>
      </c>
      <c r="M46" s="4">
        <f>Input!J47</f>
        <v>9.5607318571427982</v>
      </c>
      <c r="N46">
        <f t="shared" si="6"/>
        <v>9.3227524285713699</v>
      </c>
      <c r="O46">
        <f t="shared" si="7"/>
        <v>50.979720807235545</v>
      </c>
      <c r="P46">
        <f t="shared" si="8"/>
        <v>1735.3030145010271</v>
      </c>
      <c r="Q46">
        <f t="shared" si="4"/>
        <v>3.9807665141683382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0.74021773839564908</v>
      </c>
      <c r="D47" s="4">
        <f>Input!I48</f>
        <v>279.19527928571432</v>
      </c>
      <c r="E47">
        <f t="shared" si="2"/>
        <v>278.43223385714288</v>
      </c>
      <c r="F47">
        <f t="shared" si="9"/>
        <v>1528.9987535394196</v>
      </c>
      <c r="G47">
        <f t="shared" si="5"/>
        <v>1563916.6201502422</v>
      </c>
      <c r="H47">
        <f t="shared" si="3"/>
        <v>1619972.8294713935</v>
      </c>
      <c r="M47" s="4">
        <f>Input!J48</f>
        <v>8.8014638571428918</v>
      </c>
      <c r="N47">
        <f t="shared" si="6"/>
        <v>8.5634844285714635</v>
      </c>
      <c r="O47">
        <f t="shared" si="7"/>
        <v>48.170714440148942</v>
      </c>
      <c r="P47">
        <f t="shared" si="8"/>
        <v>1568.7326691900037</v>
      </c>
      <c r="Q47">
        <f t="shared" si="4"/>
        <v>1.527492893622316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0.82121703063922347</v>
      </c>
      <c r="D48" s="4">
        <f>Input!I49</f>
        <v>287.91741671428576</v>
      </c>
      <c r="E48">
        <f t="shared" si="2"/>
        <v>287.15437128571432</v>
      </c>
      <c r="F48">
        <f t="shared" si="9"/>
        <v>1574.2175882230604</v>
      </c>
      <c r="G48">
        <f t="shared" si="5"/>
        <v>1656531.7243931103</v>
      </c>
      <c r="H48">
        <f t="shared" si="3"/>
        <v>1737124.9678944983</v>
      </c>
      <c r="M48" s="4">
        <f>Input!J49</f>
        <v>8.7221374285714433</v>
      </c>
      <c r="N48">
        <f t="shared" si="6"/>
        <v>8.484158000000015</v>
      </c>
      <c r="O48">
        <f t="shared" si="7"/>
        <v>45.218834683640701</v>
      </c>
      <c r="P48">
        <f t="shared" si="8"/>
        <v>1349.4364710516147</v>
      </c>
      <c r="Q48">
        <f t="shared" si="4"/>
        <v>1.3377036802557549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0.90221632288279796</v>
      </c>
      <c r="D49" s="4">
        <f>Input!I50</f>
        <v>296.83975914285713</v>
      </c>
      <c r="E49">
        <f t="shared" si="2"/>
        <v>296.07671371428569</v>
      </c>
      <c r="F49">
        <f t="shared" si="9"/>
        <v>1616.3878491673754</v>
      </c>
      <c r="G49">
        <f t="shared" si="5"/>
        <v>1743221.494401427</v>
      </c>
      <c r="H49">
        <f t="shared" si="3"/>
        <v>1850064.1376202293</v>
      </c>
      <c r="M49" s="4">
        <f>Input!J50</f>
        <v>8.9223424285713691</v>
      </c>
      <c r="N49">
        <f t="shared" si="6"/>
        <v>8.6843629999999408</v>
      </c>
      <c r="O49">
        <f t="shared" si="7"/>
        <v>42.170260944315054</v>
      </c>
      <c r="P49">
        <f t="shared" si="8"/>
        <v>1121.3053611370872</v>
      </c>
      <c r="Q49">
        <f t="shared" si="4"/>
        <v>1.8408964871263227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0.98321561512637246</v>
      </c>
      <c r="D50" s="4">
        <f>Input!I51</f>
        <v>306.17384385714286</v>
      </c>
      <c r="E50">
        <f t="shared" si="2"/>
        <v>305.41079842857141</v>
      </c>
      <c r="F50">
        <f t="shared" si="9"/>
        <v>1655.4578890309006</v>
      </c>
      <c r="G50">
        <f t="shared" si="5"/>
        <v>1822627.1468438138</v>
      </c>
      <c r="H50">
        <f t="shared" si="3"/>
        <v>1957874.4469594266</v>
      </c>
      <c r="M50" s="4">
        <f>Input!J51</f>
        <v>9.3340847142857228</v>
      </c>
      <c r="N50">
        <f t="shared" si="6"/>
        <v>9.0961052857142946</v>
      </c>
      <c r="O50">
        <f t="shared" si="7"/>
        <v>39.07003986352511</v>
      </c>
      <c r="P50">
        <f t="shared" si="8"/>
        <v>898.43675407488286</v>
      </c>
      <c r="Q50">
        <f t="shared" si="4"/>
        <v>3.1277291038193442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1.0642149073699469</v>
      </c>
      <c r="D51" s="4">
        <f>Input!I52</f>
        <v>315.11129614285721</v>
      </c>
      <c r="E51">
        <f t="shared" si="2"/>
        <v>314.34825071428577</v>
      </c>
      <c r="F51">
        <f t="shared" si="9"/>
        <v>1691.4189141987072</v>
      </c>
      <c r="G51">
        <f t="shared" si="5"/>
        <v>1896323.6122294245</v>
      </c>
      <c r="H51">
        <f t="shared" si="3"/>
        <v>2059803.9000454198</v>
      </c>
      <c r="M51" s="4">
        <f>Input!J52</f>
        <v>8.9374522857143575</v>
      </c>
      <c r="N51">
        <f t="shared" si="6"/>
        <v>8.6994728571429292</v>
      </c>
      <c r="O51">
        <f t="shared" si="7"/>
        <v>35.961025167806696</v>
      </c>
      <c r="P51">
        <f t="shared" si="8"/>
        <v>743.19223438705694</v>
      </c>
      <c r="Q51">
        <f t="shared" si="4"/>
        <v>1.8821267946404459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1.1452141996135214</v>
      </c>
      <c r="D52" s="4">
        <f>Input!I53</f>
        <v>323.47079814285723</v>
      </c>
      <c r="E52">
        <f t="shared" si="2"/>
        <v>322.70775271428579</v>
      </c>
      <c r="F52">
        <f t="shared" si="9"/>
        <v>1724.3018751959098</v>
      </c>
      <c r="G52">
        <f t="shared" si="5"/>
        <v>1964466.0841750337</v>
      </c>
      <c r="H52">
        <f t="shared" si="3"/>
        <v>2155272.5517678726</v>
      </c>
      <c r="M52" s="4">
        <f>Input!J53</f>
        <v>8.3595020000000204</v>
      </c>
      <c r="N52">
        <f t="shared" si="6"/>
        <v>8.1215225714285921</v>
      </c>
      <c r="O52">
        <f t="shared" si="7"/>
        <v>32.882960997202595</v>
      </c>
      <c r="P52">
        <f t="shared" si="8"/>
        <v>613.12883291339733</v>
      </c>
      <c r="Q52">
        <f t="shared" si="4"/>
        <v>0.63036609397285626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1.2262134918570959</v>
      </c>
      <c r="D53" s="4">
        <f>Input!I54</f>
        <v>331.41100300000005</v>
      </c>
      <c r="E53">
        <f t="shared" si="2"/>
        <v>330.64795757142861</v>
      </c>
      <c r="F53">
        <f t="shared" si="9"/>
        <v>1754.1736078930526</v>
      </c>
      <c r="G53">
        <f t="shared" si="5"/>
        <v>2026425.2771236023</v>
      </c>
      <c r="H53">
        <f t="shared" si="3"/>
        <v>2243873.3369136434</v>
      </c>
      <c r="M53" s="4">
        <f>Input!J54</f>
        <v>7.9402048571428168</v>
      </c>
      <c r="N53">
        <f t="shared" si="6"/>
        <v>7.7022254285713885</v>
      </c>
      <c r="O53">
        <f t="shared" si="7"/>
        <v>29.871732697142658</v>
      </c>
      <c r="P53">
        <f t="shared" si="8"/>
        <v>491.48705253123433</v>
      </c>
      <c r="Q53">
        <f t="shared" si="4"/>
        <v>0.14036924226494576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1.3072127841006702</v>
      </c>
      <c r="D54" s="4">
        <f>Input!I55</f>
        <v>339.25299414285712</v>
      </c>
      <c r="E54">
        <f t="shared" si="2"/>
        <v>338.48994871428567</v>
      </c>
      <c r="F54">
        <f t="shared" si="9"/>
        <v>1781.1324077896688</v>
      </c>
      <c r="G54">
        <f t="shared" si="5"/>
        <v>2081217.2647270686</v>
      </c>
      <c r="H54">
        <f t="shared" si="3"/>
        <v>2325366.3267795648</v>
      </c>
      <c r="M54" s="4">
        <f>Input!J55</f>
        <v>7.8419911428570686</v>
      </c>
      <c r="N54">
        <f t="shared" si="6"/>
        <v>7.6040117142856403</v>
      </c>
      <c r="O54">
        <f t="shared" si="7"/>
        <v>26.958799896616284</v>
      </c>
      <c r="P54">
        <f t="shared" si="8"/>
        <v>374.60782558288594</v>
      </c>
      <c r="Q54">
        <f t="shared" si="4"/>
        <v>7.6421904487355641E-2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1.3882120763442447</v>
      </c>
      <c r="D55" s="4">
        <f>Input!I56</f>
        <v>347.20075385714284</v>
      </c>
      <c r="E55">
        <f t="shared" si="2"/>
        <v>346.4377084285714</v>
      </c>
      <c r="F55">
        <f t="shared" si="9"/>
        <v>1805.3032253083427</v>
      </c>
      <c r="G55">
        <f t="shared" si="5"/>
        <v>2128288.5963408826</v>
      </c>
      <c r="H55">
        <f t="shared" si="3"/>
        <v>2399667.4486198439</v>
      </c>
      <c r="M55" s="4">
        <f>Input!J56</f>
        <v>7.9477597142857235</v>
      </c>
      <c r="N55">
        <f t="shared" si="6"/>
        <v>7.7097802857142952</v>
      </c>
      <c r="O55">
        <f t="shared" si="7"/>
        <v>24.170817518673939</v>
      </c>
      <c r="P55">
        <f t="shared" si="8"/>
        <v>270.96574678488366</v>
      </c>
      <c r="Q55">
        <f t="shared" si="4"/>
        <v>0.14608730607526665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1.4692113685878192</v>
      </c>
      <c r="D56" s="4">
        <f>Input!I57</f>
        <v>355.56025585714281</v>
      </c>
      <c r="E56">
        <f t="shared" si="2"/>
        <v>354.79721042857136</v>
      </c>
      <c r="F56">
        <f t="shared" si="9"/>
        <v>1826.8326670022236</v>
      </c>
      <c r="G56">
        <f t="shared" si="5"/>
        <v>2166888.385410001</v>
      </c>
      <c r="H56">
        <f t="shared" si="3"/>
        <v>2466832.8790948954</v>
      </c>
      <c r="M56" s="4">
        <f>Input!J57</f>
        <v>8.3595019999999636</v>
      </c>
      <c r="N56">
        <f t="shared" si="6"/>
        <v>8.1215225714285353</v>
      </c>
      <c r="O56">
        <f t="shared" si="7"/>
        <v>21.52944169388088</v>
      </c>
      <c r="P56">
        <f t="shared" si="8"/>
        <v>179.77229519422326</v>
      </c>
      <c r="Q56">
        <f t="shared" si="4"/>
        <v>0.630366093972766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1.5502106608313937</v>
      </c>
      <c r="D57" s="4">
        <f>Input!I58</f>
        <v>363.49290585714289</v>
      </c>
      <c r="E57">
        <f t="shared" si="2"/>
        <v>362.72986042857144</v>
      </c>
      <c r="F57">
        <f t="shared" si="9"/>
        <v>1845.8839768155342</v>
      </c>
      <c r="G57">
        <f t="shared" si="5"/>
        <v>2199746.1329555926</v>
      </c>
      <c r="H57">
        <f t="shared" si="3"/>
        <v>2527040.3944176901</v>
      </c>
      <c r="M57" s="4">
        <f>Input!J58</f>
        <v>7.9326500000000806</v>
      </c>
      <c r="N57">
        <f t="shared" si="6"/>
        <v>7.6946705714286523</v>
      </c>
      <c r="O57">
        <f t="shared" si="7"/>
        <v>19.051309813310606</v>
      </c>
      <c r="P57">
        <f t="shared" si="8"/>
        <v>128.97325487025313</v>
      </c>
      <c r="Q57">
        <f t="shared" si="4"/>
        <v>0.13476533018764955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1.6312099530749682</v>
      </c>
      <c r="D58" s="4">
        <f>Input!I59</f>
        <v>371.68997742857147</v>
      </c>
      <c r="E58">
        <f t="shared" si="2"/>
        <v>370.92693200000002</v>
      </c>
      <c r="F58">
        <f t="shared" si="9"/>
        <v>1862.6321543223075</v>
      </c>
      <c r="G58">
        <f t="shared" si="5"/>
        <v>2225184.4703036449</v>
      </c>
      <c r="H58">
        <f t="shared" si="3"/>
        <v>2580568.9378721765</v>
      </c>
      <c r="M58" s="4">
        <f>Input!J59</f>
        <v>8.1970715714285802</v>
      </c>
      <c r="N58">
        <f t="shared" si="6"/>
        <v>7.9590921428571519</v>
      </c>
      <c r="O58">
        <f t="shared" si="7"/>
        <v>16.748177506773303</v>
      </c>
      <c r="P58">
        <f t="shared" si="8"/>
        <v>77.248021534205094</v>
      </c>
      <c r="Q58">
        <f t="shared" si="4"/>
        <v>0.39882451876249714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1.7122092453185427</v>
      </c>
      <c r="D59" s="4">
        <f>Input!I60</f>
        <v>380.23079714285717</v>
      </c>
      <c r="E59">
        <f t="shared" si="2"/>
        <v>379.46775171428573</v>
      </c>
      <c r="F59">
        <f t="shared" si="9"/>
        <v>1877.2593447160218</v>
      </c>
      <c r="G59">
        <f t="shared" si="5"/>
        <v>2243379.6560666785</v>
      </c>
      <c r="H59">
        <f t="shared" si="3"/>
        <v>2627777.5667318408</v>
      </c>
      <c r="M59" s="4">
        <f>Input!J60</f>
        <v>8.5408197142857034</v>
      </c>
      <c r="N59">
        <f t="shared" si="6"/>
        <v>8.3028402857142751</v>
      </c>
      <c r="O59">
        <f t="shared" si="7"/>
        <v>14.627190393714361</v>
      </c>
      <c r="P59">
        <f t="shared" si="8"/>
        <v>39.997404288560702</v>
      </c>
      <c r="Q59">
        <f t="shared" si="4"/>
        <v>0.95115877360045531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1.7932085375621172</v>
      </c>
      <c r="D60" s="4">
        <f>Input!I61</f>
        <v>388.8282785714286</v>
      </c>
      <c r="E60">
        <f t="shared" si="2"/>
        <v>388.06523314285715</v>
      </c>
      <c r="F60">
        <f t="shared" si="9"/>
        <v>1889.950609857515</v>
      </c>
      <c r="G60">
        <f t="shared" si="5"/>
        <v>2255659.6847893298</v>
      </c>
      <c r="H60">
        <f t="shared" si="3"/>
        <v>2669084.7857369338</v>
      </c>
      <c r="M60" s="4">
        <f>Input!J61</f>
        <v>8.5974814285714274</v>
      </c>
      <c r="N60">
        <f t="shared" si="6"/>
        <v>8.3595019999999991</v>
      </c>
      <c r="O60">
        <f t="shared" si="7"/>
        <v>12.691265141493163</v>
      </c>
      <c r="P60">
        <f t="shared" si="8"/>
        <v>18.764171913998727</v>
      </c>
      <c r="Q60">
        <f t="shared" si="4"/>
        <v>1.0648906819981596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1.8742078298056917</v>
      </c>
      <c r="D61" s="4">
        <f>Input!I62</f>
        <v>397.52775128571426</v>
      </c>
      <c r="E61">
        <f t="shared" si="2"/>
        <v>396.76470585714281</v>
      </c>
      <c r="F61">
        <f t="shared" si="9"/>
        <v>1900.8901625371129</v>
      </c>
      <c r="G61">
        <f t="shared" si="5"/>
        <v>2262393.3894327283</v>
      </c>
      <c r="H61">
        <f t="shared" si="3"/>
        <v>2704949.0844925367</v>
      </c>
      <c r="M61" s="4">
        <f>Input!J62</f>
        <v>8.6994727142856618</v>
      </c>
      <c r="N61">
        <f t="shared" si="6"/>
        <v>8.4614932857142335</v>
      </c>
      <c r="O61">
        <f t="shared" si="7"/>
        <v>10.939552679597876</v>
      </c>
      <c r="P61">
        <f t="shared" si="8"/>
        <v>6.1407783596149637</v>
      </c>
      <c r="Q61">
        <f t="shared" si="4"/>
        <v>1.285789742008125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1.9552071220492662</v>
      </c>
      <c r="D62" s="4">
        <f>Input!I63</f>
        <v>406.29144057142861</v>
      </c>
      <c r="E62">
        <f t="shared" si="2"/>
        <v>405.52839514285716</v>
      </c>
      <c r="F62">
        <f t="shared" si="9"/>
        <v>1910.2581187974558</v>
      </c>
      <c r="G62">
        <f t="shared" si="5"/>
        <v>2264211.5412496449</v>
      </c>
      <c r="H62">
        <f t="shared" si="3"/>
        <v>2735851.29145406</v>
      </c>
      <c r="M62" s="4">
        <f>Input!J63</f>
        <v>8.7636892857143494</v>
      </c>
      <c r="N62">
        <f t="shared" si="6"/>
        <v>8.5257098571429211</v>
      </c>
      <c r="O62">
        <f t="shared" si="7"/>
        <v>9.3679562603430124</v>
      </c>
      <c r="P62">
        <f t="shared" si="8"/>
        <v>0.70937900370349083</v>
      </c>
      <c r="Q62">
        <f t="shared" si="4"/>
        <v>1.4355472788310595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2.0362064142928404</v>
      </c>
      <c r="D63" s="4">
        <f>Input!I64</f>
        <v>415.69729685714282</v>
      </c>
      <c r="E63">
        <f t="shared" si="2"/>
        <v>414.93425142857137</v>
      </c>
      <c r="F63">
        <f t="shared" si="9"/>
        <v>1918.2277970445716</v>
      </c>
      <c r="G63">
        <f t="shared" si="5"/>
        <v>2259891.4842907256</v>
      </c>
      <c r="H63">
        <f t="shared" si="3"/>
        <v>2762279.1547508161</v>
      </c>
      <c r="M63" s="4">
        <f>Input!J64</f>
        <v>9.4058562857142078</v>
      </c>
      <c r="N63">
        <f t="shared" si="6"/>
        <v>9.1678768571427796</v>
      </c>
      <c r="O63">
        <f t="shared" si="7"/>
        <v>7.9696782471158043</v>
      </c>
      <c r="P63">
        <f t="shared" si="8"/>
        <v>1.4356799090705754</v>
      </c>
      <c r="Q63">
        <f t="shared" si="4"/>
        <v>3.3867418643464773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2.1172057065364149</v>
      </c>
      <c r="D64" s="4">
        <f>Input!I65</f>
        <v>425.00493942857145</v>
      </c>
      <c r="E64">
        <f t="shared" si="2"/>
        <v>424.241894</v>
      </c>
      <c r="F64">
        <f t="shared" si="9"/>
        <v>1924.9635688560347</v>
      </c>
      <c r="G64">
        <f t="shared" si="5"/>
        <v>2252165.5453827018</v>
      </c>
      <c r="H64">
        <f t="shared" si="3"/>
        <v>2784714.3733491218</v>
      </c>
      <c r="M64" s="4">
        <f>Input!J65</f>
        <v>9.3076425714286302</v>
      </c>
      <c r="N64">
        <f t="shared" si="6"/>
        <v>9.0696631428572019</v>
      </c>
      <c r="O64">
        <f t="shared" si="7"/>
        <v>6.7357718114631515</v>
      </c>
      <c r="P64">
        <f t="shared" si="8"/>
        <v>5.4470487467562929</v>
      </c>
      <c r="Q64">
        <f t="shared" si="4"/>
        <v>3.0349003852730627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2.1982049987799894</v>
      </c>
      <c r="D65" s="4">
        <f>Input!I66</f>
        <v>434.70543700000002</v>
      </c>
      <c r="E65">
        <f t="shared" si="2"/>
        <v>433.94239157142857</v>
      </c>
      <c r="F65">
        <f t="shared" si="9"/>
        <v>1930.6192457117763</v>
      </c>
      <c r="G65">
        <f t="shared" si="5"/>
        <v>2240041.6057194481</v>
      </c>
      <c r="H65">
        <f t="shared" si="3"/>
        <v>2803622.1402247106</v>
      </c>
      <c r="M65" s="4">
        <f>Input!J66</f>
        <v>9.7004975714285706</v>
      </c>
      <c r="N65">
        <f t="shared" si="6"/>
        <v>9.4625181428571423</v>
      </c>
      <c r="O65">
        <f t="shared" si="7"/>
        <v>5.6556768557417119</v>
      </c>
      <c r="P65">
        <f t="shared" si="8"/>
        <v>14.492040585286666</v>
      </c>
      <c r="Q65">
        <f t="shared" si="4"/>
        <v>4.5580181156401656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2.2792042910235639</v>
      </c>
      <c r="D66" s="4">
        <f>Input!I67</f>
        <v>444.71568571428571</v>
      </c>
      <c r="E66">
        <f t="shared" si="2"/>
        <v>443.95264028571427</v>
      </c>
      <c r="F66">
        <f t="shared" si="9"/>
        <v>1935.3369688732985</v>
      </c>
      <c r="G66">
        <f t="shared" si="5"/>
        <v>2224227.2155566392</v>
      </c>
      <c r="H66">
        <f t="shared" si="3"/>
        <v>2819443.1275635259</v>
      </c>
      <c r="M66" s="4">
        <f>Input!J67</f>
        <v>10.010248714285694</v>
      </c>
      <c r="N66">
        <f t="shared" si="6"/>
        <v>9.7722692857142661</v>
      </c>
      <c r="O66">
        <f t="shared" si="7"/>
        <v>4.7177231615221142</v>
      </c>
      <c r="P66">
        <f t="shared" si="8"/>
        <v>25.548436521585906</v>
      </c>
      <c r="Q66">
        <f t="shared" si="4"/>
        <v>5.9765712505001396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4" si="11">((B67-$Y$3)/$Z$3)</f>
        <v>2.3602035832671384</v>
      </c>
      <c r="D67" s="4">
        <f>Input!I68</f>
        <v>454.55972657142854</v>
      </c>
      <c r="E67">
        <f t="shared" si="2"/>
        <v>453.7966811428571</v>
      </c>
      <c r="F67">
        <f t="shared" si="9"/>
        <v>1939.2465565896816</v>
      </c>
      <c r="G67">
        <f t="shared" si="5"/>
        <v>2206561.3324649865</v>
      </c>
      <c r="H67">
        <f t="shared" si="3"/>
        <v>2832587.7443205682</v>
      </c>
      <c r="M67" s="4">
        <f>Input!J68</f>
        <v>9.8440408571428293</v>
      </c>
      <c r="N67">
        <f t="shared" si="6"/>
        <v>9.606061428571401</v>
      </c>
      <c r="O67">
        <f t="shared" si="7"/>
        <v>3.9095877163830934</v>
      </c>
      <c r="P67">
        <f t="shared" si="8"/>
        <v>32.449812753652438</v>
      </c>
      <c r="Q67">
        <f t="shared" si="4"/>
        <v>5.1915387108192013</v>
      </c>
    </row>
    <row r="68" spans="1:17" x14ac:dyDescent="0.25">
      <c r="A68">
        <f>Input!G69</f>
        <v>65</v>
      </c>
      <c r="B68">
        <f t="shared" ref="B68:B84" si="12">A68-$A$3</f>
        <v>65</v>
      </c>
      <c r="C68">
        <f t="shared" si="11"/>
        <v>2.4412028755107129</v>
      </c>
      <c r="D68" s="4">
        <f>Input!I69</f>
        <v>464.12801328571419</v>
      </c>
      <c r="E68">
        <f t="shared" ref="E68:E84" si="13">D68-$D$3</f>
        <v>463.36496785714274</v>
      </c>
      <c r="F68">
        <f t="shared" si="9"/>
        <v>1942.4652537290999</v>
      </c>
      <c r="G68">
        <f t="shared" si="5"/>
        <v>2187737.6556665055</v>
      </c>
      <c r="H68">
        <f t="shared" ref="H68:H84" si="14">(F68-$I$4)^2</f>
        <v>2843432.4277476245</v>
      </c>
      <c r="M68" s="4">
        <f>Input!J69</f>
        <v>9.568286714285648</v>
      </c>
      <c r="N68">
        <f t="shared" si="6"/>
        <v>9.3303072857142197</v>
      </c>
      <c r="O68">
        <f t="shared" si="7"/>
        <v>3.2186971394183641</v>
      </c>
      <c r="P68">
        <f t="shared" si="8"/>
        <v>37.351778580306458</v>
      </c>
      <c r="Q68">
        <f t="shared" ref="Q68:Q84" si="15">(N68-$R$4)^2</f>
        <v>4.0109702779408778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2.5222021677542874</v>
      </c>
      <c r="D69" s="4">
        <f>Input!I70</f>
        <v>473.79451385714276</v>
      </c>
      <c r="E69">
        <f t="shared" si="13"/>
        <v>473.03146842857132</v>
      </c>
      <c r="F69">
        <f t="shared" si="9"/>
        <v>1945.0978236222518</v>
      </c>
      <c r="G69">
        <f t="shared" ref="G69:G84" si="16">(E69-F69)^2</f>
        <v>2166979.354093207</v>
      </c>
      <c r="H69">
        <f t="shared" si="14"/>
        <v>2852317.6897783545</v>
      </c>
      <c r="M69" s="4">
        <f>Input!J70</f>
        <v>9.6665005714285712</v>
      </c>
      <c r="N69">
        <f t="shared" ref="N69:N84" si="17">M69-$M$3</f>
        <v>9.4285211428571429</v>
      </c>
      <c r="O69">
        <f t="shared" ref="O69:O84" si="18">$X$3*((1/$Z$3)*(1/SQRT(2*PI()))*EXP(-1*C69*C69/2))</f>
        <v>2.6325698931519605</v>
      </c>
      <c r="P69">
        <f t="shared" ref="P69:P84" si="19">(N69-O69)^2</f>
        <v>46.184953388369429</v>
      </c>
      <c r="Q69">
        <f t="shared" si="15"/>
        <v>4.414010016041388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2.6032014599978619</v>
      </c>
      <c r="D70" s="4">
        <f>Input!I71</f>
        <v>482.66019457142858</v>
      </c>
      <c r="E70">
        <f t="shared" si="13"/>
        <v>481.89714914285713</v>
      </c>
      <c r="F70">
        <f t="shared" ref="F70:F84" si="20">F69+O70</f>
        <v>1947.2369199896307</v>
      </c>
      <c r="G70">
        <f t="shared" si="16"/>
        <v>2147220.6440252746</v>
      </c>
      <c r="H70">
        <f t="shared" si="14"/>
        <v>2859547.6222354639</v>
      </c>
      <c r="M70" s="4">
        <f>Input!J71</f>
        <v>8.8656807142858156</v>
      </c>
      <c r="N70">
        <f t="shared" si="17"/>
        <v>8.6277012857143873</v>
      </c>
      <c r="O70">
        <f t="shared" si="18"/>
        <v>2.1390963673788548</v>
      </c>
      <c r="P70">
        <f t="shared" si="19"/>
        <v>42.101993786248066</v>
      </c>
      <c r="Q70">
        <f t="shared" si="15"/>
        <v>1.6903502163999193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2.6842007522414364</v>
      </c>
      <c r="D71" s="4">
        <f>Input!I72</f>
        <v>492.23603614285719</v>
      </c>
      <c r="E71">
        <f t="shared" si="13"/>
        <v>491.47299071428574</v>
      </c>
      <c r="F71">
        <f t="shared" si="20"/>
        <v>1948.9636778189699</v>
      </c>
      <c r="G71">
        <f t="shared" si="16"/>
        <v>2124279.1029968844</v>
      </c>
      <c r="H71">
        <f t="shared" si="14"/>
        <v>2865390.5669375211</v>
      </c>
      <c r="M71" s="4">
        <f>Input!J72</f>
        <v>9.5758415714286116</v>
      </c>
      <c r="N71">
        <f t="shared" si="17"/>
        <v>9.3378621428571833</v>
      </c>
      <c r="O71">
        <f t="shared" si="18"/>
        <v>1.7267578293392905</v>
      </c>
      <c r="P71">
        <f t="shared" si="19"/>
        <v>57.92890887125067</v>
      </c>
      <c r="Q71">
        <f t="shared" si="15"/>
        <v>4.0412881934467713</v>
      </c>
    </row>
    <row r="72" spans="1:17" x14ac:dyDescent="0.25">
      <c r="A72">
        <f>Input!G73</f>
        <v>69</v>
      </c>
      <c r="B72">
        <f t="shared" si="12"/>
        <v>69</v>
      </c>
      <c r="C72">
        <f t="shared" si="11"/>
        <v>2.7652000444850109</v>
      </c>
      <c r="D72" s="4">
        <f>Input!I73</f>
        <v>501.78543557142854</v>
      </c>
      <c r="E72">
        <f t="shared" si="13"/>
        <v>501.02239014285709</v>
      </c>
      <c r="F72">
        <f t="shared" si="20"/>
        <v>1950.3484654034644</v>
      </c>
      <c r="G72">
        <f t="shared" si="16"/>
        <v>2100546.0724303154</v>
      </c>
      <c r="H72">
        <f t="shared" si="14"/>
        <v>2870080.673128264</v>
      </c>
      <c r="M72" s="4">
        <f>Input!J73</f>
        <v>9.5493994285713484</v>
      </c>
      <c r="N72">
        <f t="shared" si="17"/>
        <v>9.3114199999999201</v>
      </c>
      <c r="O72">
        <f t="shared" si="18"/>
        <v>1.3847875844943713</v>
      </c>
      <c r="P72">
        <f t="shared" si="19"/>
        <v>62.831501450543328</v>
      </c>
      <c r="Q72">
        <f t="shared" si="15"/>
        <v>3.9356743361933058</v>
      </c>
    </row>
    <row r="73" spans="1:17" x14ac:dyDescent="0.25">
      <c r="A73">
        <f>Input!G74</f>
        <v>70</v>
      </c>
      <c r="B73">
        <f t="shared" si="12"/>
        <v>70</v>
      </c>
      <c r="C73">
        <f t="shared" si="11"/>
        <v>2.8461993367285854</v>
      </c>
      <c r="D73" s="4">
        <f>Input!I74</f>
        <v>511.61814400000009</v>
      </c>
      <c r="E73">
        <f t="shared" si="13"/>
        <v>510.85509857142864</v>
      </c>
      <c r="F73">
        <f t="shared" si="20"/>
        <v>1951.4517448616546</v>
      </c>
      <c r="G73">
        <f t="shared" si="16"/>
        <v>2075318.6973026462</v>
      </c>
      <c r="H73">
        <f t="shared" si="14"/>
        <v>2873820.0907565956</v>
      </c>
      <c r="M73" s="4">
        <f>Input!J74</f>
        <v>9.83270842857155</v>
      </c>
      <c r="N73">
        <f t="shared" si="17"/>
        <v>9.5947290000001217</v>
      </c>
      <c r="O73">
        <f t="shared" si="18"/>
        <v>1.1032794581902508</v>
      </c>
      <c r="P73">
        <f t="shared" si="19"/>
        <v>72.104715321103072</v>
      </c>
      <c r="Q73">
        <f t="shared" si="15"/>
        <v>5.1400253748326437</v>
      </c>
    </row>
    <row r="74" spans="1:17" x14ac:dyDescent="0.25">
      <c r="A74">
        <f>Input!G75</f>
        <v>71</v>
      </c>
      <c r="B74">
        <f t="shared" si="12"/>
        <v>71</v>
      </c>
      <c r="C74">
        <f t="shared" si="11"/>
        <v>2.9271986289721599</v>
      </c>
      <c r="D74" s="4">
        <f>Input!I75</f>
        <v>521.71905142857145</v>
      </c>
      <c r="E74">
        <f t="shared" si="13"/>
        <v>520.956006</v>
      </c>
      <c r="F74">
        <f t="shared" si="20"/>
        <v>1952.3249947663462</v>
      </c>
      <c r="G74">
        <f t="shared" si="16"/>
        <v>2048817.1820019928</v>
      </c>
      <c r="H74">
        <f t="shared" si="14"/>
        <v>2876781.5800947058</v>
      </c>
      <c r="M74" s="4">
        <f>Input!J75</f>
        <v>10.100907428571361</v>
      </c>
      <c r="N74">
        <f t="shared" si="17"/>
        <v>9.8629279999999326</v>
      </c>
      <c r="O74">
        <f t="shared" si="18"/>
        <v>0.87324990469168084</v>
      </c>
      <c r="P74">
        <f t="shared" si="19"/>
        <v>80.814312257264987</v>
      </c>
      <c r="Q74">
        <f t="shared" si="15"/>
        <v>6.4280574586452159</v>
      </c>
    </row>
    <row r="75" spans="1:17" x14ac:dyDescent="0.25">
      <c r="A75">
        <f>Input!G76</f>
        <v>72</v>
      </c>
      <c r="B75">
        <f t="shared" si="12"/>
        <v>72</v>
      </c>
      <c r="C75">
        <f t="shared" si="11"/>
        <v>3.0081979212157344</v>
      </c>
      <c r="D75" s="4">
        <f>Input!I76</f>
        <v>532.28458557142858</v>
      </c>
      <c r="E75">
        <f t="shared" si="13"/>
        <v>531.52154014285713</v>
      </c>
      <c r="F75">
        <f t="shared" si="20"/>
        <v>1953.0116554875726</v>
      </c>
      <c r="G75">
        <f t="shared" si="16"/>
        <v>2020634.1480227322</v>
      </c>
      <c r="H75">
        <f t="shared" si="14"/>
        <v>2879111.3527720212</v>
      </c>
      <c r="M75" s="4">
        <f>Input!J76</f>
        <v>10.565534142857132</v>
      </c>
      <c r="N75">
        <f t="shared" si="17"/>
        <v>10.327554714285704</v>
      </c>
      <c r="O75">
        <f t="shared" si="18"/>
        <v>0.68666072122632704</v>
      </c>
      <c r="P75">
        <f t="shared" si="19"/>
        <v>92.946836985408382</v>
      </c>
      <c r="Q75">
        <f t="shared" si="15"/>
        <v>8.9999287213953707</v>
      </c>
    </row>
    <row r="76" spans="1:17" x14ac:dyDescent="0.25">
      <c r="A76">
        <f>Input!G77</f>
        <v>73</v>
      </c>
      <c r="B76">
        <f t="shared" si="12"/>
        <v>73</v>
      </c>
      <c r="C76">
        <f t="shared" si="11"/>
        <v>3.0891972134593084</v>
      </c>
      <c r="D76" s="4">
        <f>Input!I77</f>
        <v>542.65746971428575</v>
      </c>
      <c r="E76">
        <f t="shared" si="13"/>
        <v>541.89442428571431</v>
      </c>
      <c r="F76">
        <f t="shared" si="20"/>
        <v>1953.5480650452562</v>
      </c>
      <c r="G76">
        <f t="shared" si="16"/>
        <v>1992766.0014696694</v>
      </c>
      <c r="H76">
        <f t="shared" si="14"/>
        <v>2880931.9940113588</v>
      </c>
      <c r="M76" s="4">
        <f>Input!J77</f>
        <v>10.372884142857174</v>
      </c>
      <c r="N76">
        <f t="shared" si="17"/>
        <v>10.134904714285746</v>
      </c>
      <c r="O76">
        <f t="shared" si="18"/>
        <v>0.53640955768352327</v>
      </c>
      <c r="P76">
        <f t="shared" si="19"/>
        <v>92.131109271316319</v>
      </c>
      <c r="Q76">
        <f t="shared" si="15"/>
        <v>7.8811473211790641</v>
      </c>
    </row>
    <row r="77" spans="1:17" x14ac:dyDescent="0.25">
      <c r="A77">
        <f>Input!G78</f>
        <v>74</v>
      </c>
      <c r="B77">
        <f t="shared" si="12"/>
        <v>74</v>
      </c>
      <c r="C77">
        <f t="shared" si="11"/>
        <v>3.1701965057028829</v>
      </c>
      <c r="D77" s="4">
        <f>Input!I78</f>
        <v>553.25700100000006</v>
      </c>
      <c r="E77">
        <f t="shared" si="13"/>
        <v>552.49395557142861</v>
      </c>
      <c r="F77">
        <f t="shared" si="20"/>
        <v>1953.9643602930885</v>
      </c>
      <c r="G77">
        <f t="shared" si="16"/>
        <v>1964119.2953106931</v>
      </c>
      <c r="H77">
        <f t="shared" si="14"/>
        <v>2882345.3488418092</v>
      </c>
      <c r="M77" s="4">
        <f>Input!J78</f>
        <v>10.599531285714306</v>
      </c>
      <c r="N77">
        <f t="shared" si="17"/>
        <v>10.361551857142878</v>
      </c>
      <c r="O77">
        <f t="shared" si="18"/>
        <v>0.41629524783223454</v>
      </c>
      <c r="P77">
        <f t="shared" si="19"/>
        <v>98.908129025037042</v>
      </c>
      <c r="Q77">
        <f t="shared" si="15"/>
        <v>9.2050665765029667</v>
      </c>
    </row>
    <row r="78" spans="1:17" x14ac:dyDescent="0.25">
      <c r="A78">
        <f>Input!G79</f>
        <v>75</v>
      </c>
      <c r="B78">
        <f t="shared" si="12"/>
        <v>75</v>
      </c>
      <c r="C78">
        <f t="shared" si="11"/>
        <v>3.2511957979464574</v>
      </c>
      <c r="D78" s="4">
        <f>Input!I79</f>
        <v>563.58455571428578</v>
      </c>
      <c r="E78">
        <f t="shared" si="13"/>
        <v>562.82151028571434</v>
      </c>
      <c r="F78">
        <f t="shared" si="20"/>
        <v>1954.2853248245003</v>
      </c>
      <c r="G78">
        <f t="shared" si="16"/>
        <v>1936171.547170829</v>
      </c>
      <c r="H78">
        <f t="shared" si="14"/>
        <v>2883435.2850900516</v>
      </c>
      <c r="M78" s="4">
        <f>Input!J79</f>
        <v>10.327554714285725</v>
      </c>
      <c r="N78">
        <f t="shared" si="17"/>
        <v>10.089575285714297</v>
      </c>
      <c r="O78">
        <f t="shared" si="18"/>
        <v>0.32096453141176501</v>
      </c>
      <c r="P78">
        <f t="shared" si="19"/>
        <v>95.425756069075092</v>
      </c>
      <c r="Q78">
        <f t="shared" si="15"/>
        <v>7.6286920126818298</v>
      </c>
    </row>
    <row r="79" spans="1:17" x14ac:dyDescent="0.25">
      <c r="A79">
        <f>Input!G80</f>
        <v>76</v>
      </c>
      <c r="B79">
        <f t="shared" si="12"/>
        <v>76</v>
      </c>
      <c r="C79">
        <f t="shared" si="11"/>
        <v>3.3321950901900319</v>
      </c>
      <c r="D79" s="4">
        <f>Input!I80</f>
        <v>573.71568285714295</v>
      </c>
      <c r="E79">
        <f t="shared" si="13"/>
        <v>572.95263742857151</v>
      </c>
      <c r="F79">
        <f t="shared" si="20"/>
        <v>1954.531170897784</v>
      </c>
      <c r="G79">
        <f t="shared" si="16"/>
        <v>1908759.24414294</v>
      </c>
      <c r="H79">
        <f t="shared" si="14"/>
        <v>2884270.272281311</v>
      </c>
      <c r="M79" s="4">
        <f>Input!J80</f>
        <v>10.131127142857167</v>
      </c>
      <c r="N79">
        <f t="shared" si="17"/>
        <v>9.8931477142857389</v>
      </c>
      <c r="O79">
        <f t="shared" si="18"/>
        <v>0.24584607328366054</v>
      </c>
      <c r="P79">
        <f t="shared" si="19"/>
        <v>93.070428952481393</v>
      </c>
      <c r="Q79">
        <f t="shared" si="15"/>
        <v>6.5822064843732546</v>
      </c>
    </row>
    <row r="80" spans="1:17" x14ac:dyDescent="0.25">
      <c r="A80">
        <f>Input!G81</f>
        <v>77</v>
      </c>
      <c r="B80">
        <f t="shared" si="12"/>
        <v>77</v>
      </c>
      <c r="C80">
        <f t="shared" si="11"/>
        <v>3.4131943824336064</v>
      </c>
      <c r="D80" s="4">
        <f>Input!I81</f>
        <v>583.29530185714282</v>
      </c>
      <c r="E80">
        <f t="shared" si="13"/>
        <v>582.53225642857137</v>
      </c>
      <c r="F80">
        <f t="shared" si="20"/>
        <v>1954.7182477927079</v>
      </c>
      <c r="G80">
        <f t="shared" si="16"/>
        <v>1882894.394895978</v>
      </c>
      <c r="H80">
        <f t="shared" si="14"/>
        <v>2884905.7378797662</v>
      </c>
      <c r="M80" s="4">
        <f>Input!J81</f>
        <v>9.579618999999866</v>
      </c>
      <c r="N80">
        <f t="shared" si="17"/>
        <v>9.3416395714284377</v>
      </c>
      <c r="O80">
        <f t="shared" si="18"/>
        <v>0.1870768949237975</v>
      </c>
      <c r="P80">
        <f t="shared" si="19"/>
        <v>83.806017798051812</v>
      </c>
      <c r="Q80">
        <f t="shared" si="15"/>
        <v>4.0564899580986404</v>
      </c>
    </row>
    <row r="81" spans="1:17" x14ac:dyDescent="0.25">
      <c r="A81">
        <f>Input!G82</f>
        <v>78</v>
      </c>
      <c r="B81">
        <f t="shared" si="12"/>
        <v>78</v>
      </c>
      <c r="C81">
        <f t="shared" si="11"/>
        <v>3.4941936746771809</v>
      </c>
      <c r="D81" s="4">
        <f>Input!I82</f>
        <v>593.26777614285709</v>
      </c>
      <c r="E81">
        <f t="shared" si="13"/>
        <v>592.50473071428564</v>
      </c>
      <c r="F81">
        <f t="shared" si="20"/>
        <v>1954.8596732766603</v>
      </c>
      <c r="G81">
        <f t="shared" si="16"/>
        <v>1856010.9895241309</v>
      </c>
      <c r="H81">
        <f t="shared" si="14"/>
        <v>2885386.1805403377</v>
      </c>
      <c r="M81" s="4">
        <f>Input!J82</f>
        <v>9.9724742857142701</v>
      </c>
      <c r="N81">
        <f t="shared" si="17"/>
        <v>9.7344948571428418</v>
      </c>
      <c r="O81">
        <f t="shared" si="18"/>
        <v>0.14142548395249327</v>
      </c>
      <c r="P81">
        <f t="shared" si="19"/>
        <v>92.026979998842648</v>
      </c>
      <c r="Q81">
        <f t="shared" si="15"/>
        <v>5.7933036635467703</v>
      </c>
    </row>
    <row r="82" spans="1:17" x14ac:dyDescent="0.25">
      <c r="A82">
        <f>Input!G83</f>
        <v>79</v>
      </c>
      <c r="B82">
        <f t="shared" si="12"/>
        <v>79</v>
      </c>
      <c r="C82">
        <f t="shared" si="11"/>
        <v>3.5751929669207554</v>
      </c>
      <c r="D82" s="4">
        <f>Input!I83</f>
        <v>602.56030885714279</v>
      </c>
      <c r="E82">
        <f t="shared" si="13"/>
        <v>601.79726342857134</v>
      </c>
      <c r="F82">
        <f t="shared" si="20"/>
        <v>1954.9658882728515</v>
      </c>
      <c r="G82">
        <f t="shared" si="16"/>
        <v>1831065.3272629604</v>
      </c>
      <c r="H82">
        <f t="shared" si="14"/>
        <v>2885747.0344251525</v>
      </c>
      <c r="M82" s="4">
        <f>Input!J83</f>
        <v>9.2925327142856986</v>
      </c>
      <c r="N82">
        <f t="shared" si="17"/>
        <v>9.0545532857142703</v>
      </c>
      <c r="O82">
        <f t="shared" si="18"/>
        <v>0.10621499619128323</v>
      </c>
      <c r="P82">
        <f t="shared" si="19"/>
        <v>80.072758143743172</v>
      </c>
      <c r="Q82">
        <f t="shared" si="15"/>
        <v>2.9824830330934065</v>
      </c>
    </row>
    <row r="83" spans="1:17" x14ac:dyDescent="0.25">
      <c r="A83">
        <f>Input!G84</f>
        <v>80</v>
      </c>
      <c r="B83">
        <f t="shared" si="12"/>
        <v>80</v>
      </c>
      <c r="C83">
        <f t="shared" si="11"/>
        <v>3.6561922591643299</v>
      </c>
      <c r="D83" s="4">
        <f>Input!I84</f>
        <v>612.13237300000003</v>
      </c>
      <c r="E83">
        <f t="shared" si="13"/>
        <v>611.36932757142858</v>
      </c>
      <c r="F83">
        <f t="shared" si="20"/>
        <v>1955.0451374288855</v>
      </c>
      <c r="G83">
        <f t="shared" si="16"/>
        <v>1805464.6819960927</v>
      </c>
      <c r="H83">
        <f t="shared" si="14"/>
        <v>2886016.289501965</v>
      </c>
      <c r="M83" s="4">
        <f>Input!J84</f>
        <v>9.5720641428572435</v>
      </c>
      <c r="N83">
        <f t="shared" si="17"/>
        <v>9.3340847142858152</v>
      </c>
      <c r="O83">
        <f t="shared" si="18"/>
        <v>7.9249156033927542E-2</v>
      </c>
      <c r="P83">
        <f t="shared" si="19"/>
        <v>85.651981210283523</v>
      </c>
      <c r="Q83">
        <f t="shared" si="15"/>
        <v>4.0261149667276683</v>
      </c>
    </row>
    <row r="84" spans="1:17" x14ac:dyDescent="0.25">
      <c r="A84">
        <f>Input!G85</f>
        <v>81</v>
      </c>
      <c r="B84">
        <f t="shared" si="12"/>
        <v>81</v>
      </c>
      <c r="C84">
        <f t="shared" si="11"/>
        <v>3.7371915514079044</v>
      </c>
      <c r="D84" s="4">
        <f>Input!I85</f>
        <v>620.89983985714287</v>
      </c>
      <c r="E84">
        <f t="shared" si="13"/>
        <v>620.13679442857142</v>
      </c>
      <c r="F84">
        <f t="shared" si="20"/>
        <v>1955.1038801550455</v>
      </c>
      <c r="G84">
        <f t="shared" si="16"/>
        <v>1782137.1199730353</v>
      </c>
      <c r="H84">
        <f t="shared" si="14"/>
        <v>2886215.8805188439</v>
      </c>
      <c r="M84" s="4">
        <f>Input!J85</f>
        <v>8.7674668571428356</v>
      </c>
      <c r="N84">
        <f t="shared" si="17"/>
        <v>8.5294874285714073</v>
      </c>
      <c r="O84">
        <f t="shared" si="18"/>
        <v>5.8742726159951568E-2</v>
      </c>
      <c r="P84">
        <f t="shared" si="19"/>
        <v>71.753515813431733</v>
      </c>
      <c r="Q84">
        <f t="shared" si="15"/>
        <v>1.4446136923925414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zoomScale="80" zoomScaleNormal="80" workbookViewId="0">
      <selection activeCell="B35" sqref="B35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0.76304542857142843</v>
      </c>
      <c r="D3">
        <f>C3-$C$3</f>
        <v>0</v>
      </c>
      <c r="E3">
        <f>N3</f>
        <v>10.859945038159996</v>
      </c>
      <c r="F3">
        <f>(D3-E3)^2</f>
        <v>117.93840623185591</v>
      </c>
      <c r="G3">
        <f>(E3-$H$4)^2</f>
        <v>407595.07421231212</v>
      </c>
      <c r="H3" s="2" t="s">
        <v>11</v>
      </c>
      <c r="I3" s="23">
        <f>SUM(F3:F167)</f>
        <v>55074130316.492531</v>
      </c>
      <c r="J3">
        <f>1-(I3/I5)</f>
        <v>3.4439967782761149E-2</v>
      </c>
      <c r="L3">
        <f>Input!J4</f>
        <v>0.23797942857142851</v>
      </c>
      <c r="M3">
        <f>L3-$L$3</f>
        <v>0</v>
      </c>
      <c r="N3">
        <f>2*($X$3/PI())*($Z$3/(4*((B3-$Y$3)^2)+$Z$3*$Z$3))</f>
        <v>10.859945038159996</v>
      </c>
      <c r="O3">
        <f>(L3-N3)^2</f>
        <v>112.82615341128223</v>
      </c>
      <c r="P3">
        <f>(N3-$Q$4)^2</f>
        <v>1.4780865521846531</v>
      </c>
      <c r="Q3" s="1" t="s">
        <v>11</v>
      </c>
      <c r="R3" s="23">
        <f>SUM(O3:O167)</f>
        <v>35223684.639942802</v>
      </c>
      <c r="S3" s="5">
        <f>1-(R3/R5)</f>
        <v>1.4964445910687907E-3</v>
      </c>
      <c r="V3">
        <f>COUNT(B3:B194)</f>
        <v>192</v>
      </c>
      <c r="X3">
        <v>50610.930486983299</v>
      </c>
      <c r="Y3">
        <v>128.52933679972878</v>
      </c>
      <c r="Z3">
        <v>22.442194751765864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1.1332357142857141</v>
      </c>
      <c r="D4">
        <f t="shared" ref="D4:D67" si="1">C4-$C$3</f>
        <v>0.37019028571428569</v>
      </c>
      <c r="E4">
        <f>N4+E3</f>
        <v>21.889557153349749</v>
      </c>
      <c r="F4">
        <f t="shared" ref="F4:F67" si="2">(D4-E4)^2</f>
        <v>463.08315038388685</v>
      </c>
      <c r="G4">
        <f t="shared" ref="G4:G67" si="3">(E4-$H$4)^2</f>
        <v>393633.4178619645</v>
      </c>
      <c r="H4">
        <f>AVERAGE(C3:C167)</f>
        <v>649.29167530562734</v>
      </c>
      <c r="I4" t="s">
        <v>5</v>
      </c>
      <c r="J4" t="s">
        <v>6</v>
      </c>
      <c r="L4">
        <f>Input!J5</f>
        <v>0.37019028571428569</v>
      </c>
      <c r="M4">
        <f t="shared" ref="M4:M67" si="4">L4-$L$3</f>
        <v>0.13221085714285719</v>
      </c>
      <c r="N4">
        <f t="shared" ref="N4:N67" si="5">2*($X$3/PI())*($Z$3/(4*((B4-$Y$3)^2)+$Z$3*$Z$3))</f>
        <v>11.029612115189753</v>
      </c>
      <c r="O4">
        <f t="shared" ref="O4:O67" si="6">(L4-N4)^2</f>
        <v>113.62327373869813</v>
      </c>
      <c r="P4">
        <f t="shared" ref="P4:P67" si="7">(N4-$Q$4)^2</f>
        <v>1.9194243385009953</v>
      </c>
      <c r="Q4">
        <f>AVERAGE(L3:L167)</f>
        <v>9.6441792086580094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1.5412005714285715</v>
      </c>
      <c r="D5">
        <f t="shared" si="1"/>
        <v>0.77815514285714305</v>
      </c>
      <c r="E5">
        <f t="shared" ref="E5:E68" si="8">N5+E4</f>
        <v>33.092833157003447</v>
      </c>
      <c r="F5">
        <f t="shared" si="2"/>
        <v>1044.2384151579504</v>
      </c>
      <c r="G5">
        <f t="shared" si="3"/>
        <v>379701.01306530467</v>
      </c>
      <c r="I5">
        <f>SUM(G3:G167)</f>
        <v>57038535646.535072</v>
      </c>
      <c r="J5" s="5">
        <f>1-((1-J3)*(V3-1)/(V3-1-1))</f>
        <v>2.9358072876354613E-2</v>
      </c>
      <c r="L5">
        <f>Input!J6</f>
        <v>0.40796485714285735</v>
      </c>
      <c r="M5">
        <f t="shared" si="4"/>
        <v>0.16998542857142884</v>
      </c>
      <c r="N5">
        <f t="shared" si="5"/>
        <v>11.203276003653698</v>
      </c>
      <c r="O5">
        <f t="shared" si="6"/>
        <v>116.5387427499812</v>
      </c>
      <c r="P5">
        <f t="shared" si="7"/>
        <v>2.4307828161658298</v>
      </c>
      <c r="R5">
        <f>SUM(P3:P167)</f>
        <v>35276473.928545155</v>
      </c>
      <c r="S5" s="5">
        <f>1-((1-S3)*(V3-1)/(V3-1-1))</f>
        <v>-3.7588372795045455E-3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2.1493702857142858</v>
      </c>
      <c r="D6">
        <f t="shared" si="1"/>
        <v>1.3863248571428572</v>
      </c>
      <c r="E6">
        <f t="shared" si="8"/>
        <v>44.473896047292683</v>
      </c>
      <c r="F6">
        <f t="shared" si="2"/>
        <v>1856.5387910662291</v>
      </c>
      <c r="G6">
        <f t="shared" si="3"/>
        <v>365804.54610698362</v>
      </c>
      <c r="L6">
        <f>Input!J7</f>
        <v>0.60816971428571431</v>
      </c>
      <c r="M6">
        <f t="shared" si="4"/>
        <v>0.3701902857142858</v>
      </c>
      <c r="N6">
        <f t="shared" si="5"/>
        <v>11.381062890289236</v>
      </c>
      <c r="O6">
        <f t="shared" si="6"/>
        <v>116.05522738158322</v>
      </c>
      <c r="P6">
        <f t="shared" si="7"/>
        <v>3.0167649235168446</v>
      </c>
      <c r="V6" s="19" t="s">
        <v>17</v>
      </c>
      <c r="W6" s="20">
        <f>SQRT((S5-J5)^2)</f>
        <v>3.3116910155859158E-2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2.9653</v>
      </c>
      <c r="D7">
        <f t="shared" si="1"/>
        <v>2.2022545714285715</v>
      </c>
      <c r="E7">
        <f t="shared" si="8"/>
        <v>56.037000014708816</v>
      </c>
      <c r="F7">
        <f t="shared" si="2"/>
        <v>2898.1798169427834</v>
      </c>
      <c r="G7">
        <f t="shared" si="3"/>
        <v>351951.10975453316</v>
      </c>
      <c r="L7">
        <f>Input!J8</f>
        <v>0.81592971428571426</v>
      </c>
      <c r="M7">
        <f t="shared" si="4"/>
        <v>0.57795028571428575</v>
      </c>
      <c r="N7">
        <f t="shared" si="5"/>
        <v>11.563103967416131</v>
      </c>
      <c r="O7">
        <f t="shared" si="6"/>
        <v>115.50175442714934</v>
      </c>
      <c r="P7">
        <f t="shared" si="7"/>
        <v>3.6822722297749158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3.7963395714285713</v>
      </c>
      <c r="D8">
        <f t="shared" si="1"/>
        <v>3.0332941428571427</v>
      </c>
      <c r="E8">
        <f t="shared" si="8"/>
        <v>67.786535687135597</v>
      </c>
      <c r="F8">
        <f t="shared" si="2"/>
        <v>4192.9822904916691</v>
      </c>
      <c r="G8">
        <f t="shared" si="3"/>
        <v>338148.22740272159</v>
      </c>
      <c r="L8">
        <f>Input!J9</f>
        <v>0.83103957142857121</v>
      </c>
      <c r="M8">
        <f t="shared" si="4"/>
        <v>0.5930601428571427</v>
      </c>
      <c r="N8">
        <f t="shared" si="5"/>
        <v>11.749535672426779</v>
      </c>
      <c r="O8">
        <f t="shared" si="6"/>
        <v>119.21355710751307</v>
      </c>
      <c r="P8">
        <f t="shared" si="7"/>
        <v>4.4325258395329383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4.9522400000000006</v>
      </c>
      <c r="D9">
        <f t="shared" si="1"/>
        <v>4.1891945714285725</v>
      </c>
      <c r="E9">
        <f t="shared" si="8"/>
        <v>79.727035627847542</v>
      </c>
      <c r="F9">
        <f t="shared" si="2"/>
        <v>5705.9654314648151</v>
      </c>
      <c r="G9">
        <f t="shared" si="3"/>
        <v>324403.87877127918</v>
      </c>
      <c r="L9">
        <f>Input!J10</f>
        <v>1.1559004285714294</v>
      </c>
      <c r="M9">
        <f t="shared" si="4"/>
        <v>0.91792100000000088</v>
      </c>
      <c r="N9">
        <f t="shared" si="5"/>
        <v>11.940499940711943</v>
      </c>
      <c r="O9">
        <f t="shared" si="6"/>
        <v>116.30758663726139</v>
      </c>
      <c r="P9">
        <f t="shared" si="7"/>
        <v>5.2730889044607139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6.3007905714285712</v>
      </c>
      <c r="D10">
        <f t="shared" si="1"/>
        <v>5.5377451428571431</v>
      </c>
      <c r="E10">
        <f t="shared" si="8"/>
        <v>91.863180100735207</v>
      </c>
      <c r="F10">
        <f t="shared" si="2"/>
        <v>7452.0807206668351</v>
      </c>
      <c r="G10">
        <f t="shared" si="3"/>
        <v>310726.52726639039</v>
      </c>
      <c r="L10">
        <f>Input!J11</f>
        <v>1.3485505714285706</v>
      </c>
      <c r="M10">
        <f t="shared" si="4"/>
        <v>1.1105711428571421</v>
      </c>
      <c r="N10">
        <f t="shared" si="5"/>
        <v>12.136144472887668</v>
      </c>
      <c r="O10">
        <f t="shared" si="6"/>
        <v>116.3721821827975</v>
      </c>
      <c r="P10">
        <f t="shared" si="7"/>
        <v>6.2098908781271946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7.9364274285714282</v>
      </c>
      <c r="D11">
        <f t="shared" si="1"/>
        <v>7.1733820000000001</v>
      </c>
      <c r="E11">
        <f t="shared" si="8"/>
        <v>104.19980311798733</v>
      </c>
      <c r="F11">
        <f t="shared" si="2"/>
        <v>9414.1263949650165</v>
      </c>
      <c r="G11">
        <f t="shared" si="3"/>
        <v>297125.14912502642</v>
      </c>
      <c r="L11">
        <f>Input!J12</f>
        <v>1.635636857142857</v>
      </c>
      <c r="M11">
        <f t="shared" si="4"/>
        <v>1.3976574285714285</v>
      </c>
      <c r="N11">
        <f t="shared" si="5"/>
        <v>12.336623017252116</v>
      </c>
      <c r="O11">
        <f t="shared" si="6"/>
        <v>114.51110479884991</v>
      </c>
      <c r="P11">
        <f t="shared" si="7"/>
        <v>7.2492536624367361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9.8818152857142856</v>
      </c>
      <c r="D12">
        <f t="shared" si="1"/>
        <v>9.1187698571428566</v>
      </c>
      <c r="E12">
        <f t="shared" si="8"/>
        <v>116.74189878645657</v>
      </c>
      <c r="F12">
        <f t="shared" si="2"/>
        <v>11582.737880535684</v>
      </c>
      <c r="G12">
        <f t="shared" si="3"/>
        <v>283609.26447061874</v>
      </c>
      <c r="L12">
        <f>Input!J13</f>
        <v>1.9453878571428573</v>
      </c>
      <c r="M12">
        <f t="shared" si="4"/>
        <v>1.7074084285714288</v>
      </c>
      <c r="N12">
        <f t="shared" si="5"/>
        <v>12.542095668469251</v>
      </c>
      <c r="O12">
        <f t="shared" si="6"/>
        <v>112.29021643862579</v>
      </c>
      <c r="P12">
        <f t="shared" si="7"/>
        <v>8.3979198080449216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12.042518142857144</v>
      </c>
      <c r="D13">
        <f t="shared" si="1"/>
        <v>11.279472714285715</v>
      </c>
      <c r="E13">
        <f t="shared" si="8"/>
        <v>129.49462797000669</v>
      </c>
      <c r="F13">
        <f t="shared" si="2"/>
        <v>13974.822932134213</v>
      </c>
      <c r="G13">
        <f t="shared" si="3"/>
        <v>270188.97041882941</v>
      </c>
      <c r="L13">
        <f>Input!J14</f>
        <v>2.1607028571428586</v>
      </c>
      <c r="M13">
        <f t="shared" si="4"/>
        <v>1.9227234285714301</v>
      </c>
      <c r="N13">
        <f t="shared" si="5"/>
        <v>12.752729183550111</v>
      </c>
      <c r="O13">
        <f t="shared" si="6"/>
        <v>112.1910216993043</v>
      </c>
      <c r="P13">
        <f t="shared" si="7"/>
        <v>9.6630829464016834</v>
      </c>
      <c r="S13" t="s">
        <v>23</v>
      </c>
      <c r="T13">
        <f>_Ac*0.8413</f>
        <v>29527.14631556136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14.546969000000001</v>
      </c>
      <c r="D14">
        <f t="shared" si="1"/>
        <v>13.783923571428572</v>
      </c>
      <c r="E14">
        <f t="shared" si="8"/>
        <v>142.46332528628886</v>
      </c>
      <c r="F14">
        <f t="shared" si="2"/>
        <v>16558.388425694389</v>
      </c>
      <c r="G14">
        <f t="shared" si="3"/>
        <v>256874.97638332506</v>
      </c>
      <c r="L14">
        <f>Input!J15</f>
        <v>2.5044508571428565</v>
      </c>
      <c r="M14">
        <f t="shared" si="4"/>
        <v>2.2664714285714282</v>
      </c>
      <c r="N14">
        <f t="shared" si="5"/>
        <v>12.968697316282174</v>
      </c>
      <c r="O14">
        <f t="shared" si="6"/>
        <v>109.50045395760975</v>
      </c>
      <c r="P14">
        <f t="shared" si="7"/>
        <v>11.052420647920959</v>
      </c>
      <c r="S14" t="s">
        <v>24</v>
      </c>
      <c r="T14">
        <f>_Ac*0.9772</f>
        <v>34296.835111810957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17.568930857142856</v>
      </c>
      <c r="D15">
        <f t="shared" si="1"/>
        <v>16.805885428571429</v>
      </c>
      <c r="E15">
        <f t="shared" si="8"/>
        <v>155.65350645763289</v>
      </c>
      <c r="F15">
        <f t="shared" si="2"/>
        <v>19278.661865429869</v>
      </c>
      <c r="G15">
        <f t="shared" si="3"/>
        <v>243678.64174360107</v>
      </c>
      <c r="L15">
        <f>Input!J16</f>
        <v>3.0219618571428555</v>
      </c>
      <c r="M15">
        <f t="shared" si="4"/>
        <v>2.7839824285714272</v>
      </c>
      <c r="N15">
        <f t="shared" si="5"/>
        <v>13.190181171344035</v>
      </c>
      <c r="O15">
        <f t="shared" si="6"/>
        <v>103.39268402169391</v>
      </c>
      <c r="P15">
        <f t="shared" si="7"/>
        <v>12.574129919373146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20.840204571428568</v>
      </c>
      <c r="D16">
        <f t="shared" si="1"/>
        <v>20.077159142857141</v>
      </c>
      <c r="E16">
        <f t="shared" si="8"/>
        <v>169.07087603706901</v>
      </c>
      <c r="F16">
        <f t="shared" si="2"/>
        <v>22199.127673952557</v>
      </c>
      <c r="G16">
        <f t="shared" si="3"/>
        <v>230612.01605013298</v>
      </c>
      <c r="L16">
        <f>Input!J17</f>
        <v>3.2712737142857122</v>
      </c>
      <c r="M16">
        <f t="shared" si="4"/>
        <v>3.0332942857142839</v>
      </c>
      <c r="N16">
        <f t="shared" si="5"/>
        <v>13.417369579436119</v>
      </c>
      <c r="O16">
        <f t="shared" si="6"/>
        <v>102.94326130482219</v>
      </c>
      <c r="P16">
        <f t="shared" si="7"/>
        <v>14.236965574132652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24.481668571428571</v>
      </c>
      <c r="D17">
        <f t="shared" si="1"/>
        <v>23.718623142857144</v>
      </c>
      <c r="E17">
        <f t="shared" si="8"/>
        <v>182.72133553192921</v>
      </c>
      <c r="F17">
        <f t="shared" si="2"/>
        <v>25281.862547081968</v>
      </c>
      <c r="G17">
        <f t="shared" si="3"/>
        <v>217687.88195654415</v>
      </c>
      <c r="L17">
        <f>Input!J18</f>
        <v>3.6414640000000027</v>
      </c>
      <c r="M17">
        <f t="shared" si="4"/>
        <v>3.4034845714285744</v>
      </c>
      <c r="N17">
        <f t="shared" si="5"/>
        <v>13.650459494860204</v>
      </c>
      <c r="O17">
        <f t="shared" si="6"/>
        <v>100.17999081613181</v>
      </c>
      <c r="P17">
        <f t="shared" si="7"/>
        <v>16.050281731612341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28.644420999999998</v>
      </c>
      <c r="D18">
        <f t="shared" si="1"/>
        <v>27.88137557142857</v>
      </c>
      <c r="E18">
        <f t="shared" si="8"/>
        <v>196.61099194901979</v>
      </c>
      <c r="F18">
        <f t="shared" si="2"/>
        <v>28469.683442929098</v>
      </c>
      <c r="G18">
        <f t="shared" si="3"/>
        <v>204919.80108420522</v>
      </c>
      <c r="L18">
        <f>Input!J19</f>
        <v>4.1627524285714266</v>
      </c>
      <c r="M18">
        <f t="shared" si="4"/>
        <v>3.9247729999999983</v>
      </c>
      <c r="N18">
        <f t="shared" si="5"/>
        <v>13.889656417090579</v>
      </c>
      <c r="O18">
        <f t="shared" si="6"/>
        <v>94.612661201869798</v>
      </c>
      <c r="P18">
        <f t="shared" si="7"/>
        <v>18.024076727320409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0"/>
        <v>16</v>
      </c>
      <c r="C19" s="4">
        <f>Input!I20</f>
        <v>33.283132571428574</v>
      </c>
      <c r="D19">
        <f t="shared" si="1"/>
        <v>32.520087142857143</v>
      </c>
      <c r="E19">
        <f t="shared" si="8"/>
        <v>210.74616678701969</v>
      </c>
      <c r="F19">
        <f t="shared" si="2"/>
        <v>31764.535465327375</v>
      </c>
      <c r="G19">
        <f t="shared" si="3"/>
        <v>192322.16304184421</v>
      </c>
      <c r="L19">
        <f>Input!J20</f>
        <v>4.6387115714285763</v>
      </c>
      <c r="M19">
        <f t="shared" si="4"/>
        <v>4.400732142857148</v>
      </c>
      <c r="N19">
        <f t="shared" si="5"/>
        <v>14.135174837999905</v>
      </c>
      <c r="O19">
        <f t="shared" si="6"/>
        <v>90.18281457333859</v>
      </c>
      <c r="P19">
        <f t="shared" si="7"/>
        <v>20.169041742768009</v>
      </c>
    </row>
    <row r="20" spans="1:35" x14ac:dyDescent="0.25">
      <c r="A20">
        <f>Input!G21</f>
        <v>17</v>
      </c>
      <c r="B20">
        <f t="shared" si="0"/>
        <v>17</v>
      </c>
      <c r="C20" s="4">
        <f>Input!I21</f>
        <v>38.216485285714292</v>
      </c>
      <c r="D20">
        <f t="shared" si="1"/>
        <v>37.453439857142861</v>
      </c>
      <c r="E20">
        <f t="shared" si="8"/>
        <v>225.13340550355252</v>
      </c>
      <c r="F20">
        <f t="shared" si="2"/>
        <v>35223.769505037511</v>
      </c>
      <c r="G20">
        <f t="shared" si="3"/>
        <v>179910.2378414897</v>
      </c>
      <c r="L20">
        <f>Input!J21</f>
        <v>4.9333527142857179</v>
      </c>
      <c r="M20">
        <f t="shared" si="4"/>
        <v>4.6953732857142896</v>
      </c>
      <c r="N20">
        <f t="shared" si="5"/>
        <v>14.387238716532829</v>
      </c>
      <c r="O20">
        <f t="shared" si="6"/>
        <v>89.37596054348387</v>
      </c>
      <c r="P20">
        <f t="shared" si="7"/>
        <v>22.496613495241732</v>
      </c>
    </row>
    <row r="21" spans="1:35" x14ac:dyDescent="0.25">
      <c r="A21">
        <f>Input!G22</f>
        <v>18</v>
      </c>
      <c r="B21">
        <f t="shared" si="0"/>
        <v>18</v>
      </c>
      <c r="C21" s="4">
        <f>Input!I22</f>
        <v>43.542693</v>
      </c>
      <c r="D21">
        <f t="shared" si="1"/>
        <v>42.779647571428569</v>
      </c>
      <c r="E21">
        <f t="shared" si="8"/>
        <v>239.77948748631488</v>
      </c>
      <c r="F21">
        <f t="shared" si="2"/>
        <v>38808.936926490831</v>
      </c>
      <c r="G21">
        <f t="shared" si="3"/>
        <v>167700.23197255982</v>
      </c>
      <c r="L21">
        <f>Input!J22</f>
        <v>5.3262077142857081</v>
      </c>
      <c r="M21">
        <f t="shared" si="4"/>
        <v>5.0882282857142798</v>
      </c>
      <c r="N21">
        <f t="shared" si="5"/>
        <v>14.646081982762357</v>
      </c>
      <c r="O21">
        <f t="shared" si="6"/>
        <v>86.860056380213166</v>
      </c>
      <c r="P21">
        <f t="shared" si="7"/>
        <v>25.019031361592774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49.220203857142863</v>
      </c>
      <c r="D22">
        <f t="shared" si="1"/>
        <v>48.457158428571432</v>
      </c>
      <c r="E22">
        <f t="shared" si="8"/>
        <v>254.69143655973286</v>
      </c>
      <c r="F22">
        <f t="shared" si="2"/>
        <v>42532.577476281251</v>
      </c>
      <c r="G22">
        <f t="shared" si="3"/>
        <v>155709.34841831689</v>
      </c>
      <c r="L22">
        <f>Input!J23</f>
        <v>5.6775108571428632</v>
      </c>
      <c r="M22">
        <f t="shared" si="4"/>
        <v>5.4395314285714349</v>
      </c>
      <c r="N22">
        <f t="shared" si="5"/>
        <v>14.911949073417988</v>
      </c>
      <c r="O22">
        <f t="shared" si="6"/>
        <v>85.274849170202515</v>
      </c>
      <c r="P22">
        <f t="shared" si="7"/>
        <v>27.749399348073364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55.736309142857138</v>
      </c>
      <c r="D23">
        <f t="shared" si="1"/>
        <v>54.973263714285707</v>
      </c>
      <c r="E23">
        <f t="shared" si="8"/>
        <v>269.87653206087555</v>
      </c>
      <c r="F23">
        <f t="shared" si="2"/>
        <v>46183.414746046401</v>
      </c>
      <c r="G23">
        <f t="shared" si="3"/>
        <v>143955.85092343553</v>
      </c>
      <c r="L23">
        <f>Input!J24</f>
        <v>6.5161052857142749</v>
      </c>
      <c r="M23">
        <f t="shared" si="4"/>
        <v>6.2781258571428467</v>
      </c>
      <c r="N23">
        <f t="shared" si="5"/>
        <v>15.185095501142689</v>
      </c>
      <c r="O23">
        <f t="shared" si="6"/>
        <v>75.151391355193581</v>
      </c>
      <c r="P23">
        <f t="shared" si="7"/>
        <v>30.701753360322165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63.26854914285714</v>
      </c>
      <c r="D24">
        <f t="shared" si="1"/>
        <v>62.505503714285709</v>
      </c>
      <c r="E24">
        <f t="shared" si="8"/>
        <v>285.34232052079415</v>
      </c>
      <c r="F24">
        <f t="shared" si="2"/>
        <v>49656.246924457402</v>
      </c>
      <c r="G24">
        <f t="shared" si="3"/>
        <v>132459.13284829637</v>
      </c>
      <c r="L24">
        <f>Input!J25</f>
        <v>7.5322400000000016</v>
      </c>
      <c r="M24">
        <f t="shared" si="4"/>
        <v>7.2942605714285733</v>
      </c>
      <c r="N24">
        <f t="shared" si="5"/>
        <v>15.465788459918603</v>
      </c>
      <c r="O24">
        <f t="shared" si="6"/>
        <v>62.941191165876809</v>
      </c>
      <c r="P24">
        <f t="shared" si="7"/>
        <v>33.891134274362926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70.781901857142856</v>
      </c>
      <c r="D25">
        <f t="shared" si="1"/>
        <v>70.018856428571425</v>
      </c>
      <c r="E25">
        <f t="shared" si="8"/>
        <v>301.09662799009521</v>
      </c>
      <c r="F25">
        <f t="shared" si="2"/>
        <v>53396.936509839768</v>
      </c>
      <c r="G25">
        <f t="shared" si="3"/>
        <v>121239.79097506565</v>
      </c>
      <c r="L25">
        <f>Input!J26</f>
        <v>7.5133527142857162</v>
      </c>
      <c r="M25">
        <f t="shared" si="4"/>
        <v>7.2753732857142879</v>
      </c>
      <c r="N25">
        <f t="shared" si="5"/>
        <v>15.754307469301079</v>
      </c>
      <c r="O25">
        <f t="shared" si="6"/>
        <v>67.913335274210311</v>
      </c>
      <c r="P25">
        <f t="shared" si="7"/>
        <v>37.3336673615091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79.243394999999992</v>
      </c>
      <c r="D26">
        <f t="shared" si="1"/>
        <v>78.480349571428562</v>
      </c>
      <c r="E26">
        <f t="shared" si="8"/>
        <v>317.14757305041348</v>
      </c>
      <c r="F26">
        <f t="shared" si="2"/>
        <v>56962.043563167725</v>
      </c>
      <c r="G26">
        <f t="shared" si="3"/>
        <v>110319.70466292195</v>
      </c>
      <c r="L26">
        <f>Input!J27</f>
        <v>8.4614931428571367</v>
      </c>
      <c r="M26">
        <f t="shared" si="4"/>
        <v>8.2235137142857084</v>
      </c>
      <c r="N26">
        <f t="shared" si="5"/>
        <v>16.050945060318266</v>
      </c>
      <c r="O26">
        <f t="shared" si="6"/>
        <v>57.599780407454418</v>
      </c>
      <c r="P26">
        <f t="shared" si="7"/>
        <v>41.046648677999976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88.150627571428558</v>
      </c>
      <c r="D27">
        <f t="shared" si="1"/>
        <v>87.387582142857127</v>
      </c>
      <c r="E27">
        <f t="shared" si="8"/>
        <v>333.50358055654476</v>
      </c>
      <c r="F27">
        <f t="shared" si="2"/>
        <v>60573.084675166298</v>
      </c>
      <c r="G27">
        <f t="shared" si="3"/>
        <v>99722.120785255553</v>
      </c>
      <c r="L27">
        <f>Input!J28</f>
        <v>8.9072325714285654</v>
      </c>
      <c r="M27">
        <f t="shared" si="4"/>
        <v>8.6692531428571371</v>
      </c>
      <c r="N27">
        <f t="shared" si="5"/>
        <v>16.356007506131306</v>
      </c>
      <c r="O27">
        <f t="shared" si="6"/>
        <v>55.484248027855813</v>
      </c>
      <c r="P27">
        <f t="shared" si="7"/>
        <v>45.048639094763288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97.734024142857152</v>
      </c>
      <c r="D28">
        <f t="shared" si="1"/>
        <v>96.970978714285721</v>
      </c>
      <c r="E28">
        <f t="shared" si="8"/>
        <v>350.17339615735494</v>
      </c>
      <c r="F28">
        <f t="shared" si="2"/>
        <v>64111.464199014292</v>
      </c>
      <c r="G28">
        <f t="shared" si="3"/>
        <v>89471.744920623809</v>
      </c>
      <c r="L28">
        <f>Input!J29</f>
        <v>9.5833965714285938</v>
      </c>
      <c r="M28">
        <f t="shared" si="4"/>
        <v>9.3454171428571655</v>
      </c>
      <c r="N28">
        <f t="shared" si="5"/>
        <v>16.669815600810185</v>
      </c>
      <c r="O28">
        <f t="shared" si="6"/>
        <v>50.217334659981539</v>
      </c>
      <c r="P28">
        <f t="shared" si="7"/>
        <v>49.359566714733042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107.74805028571429</v>
      </c>
      <c r="D29">
        <f t="shared" si="1"/>
        <v>106.98500485714285</v>
      </c>
      <c r="E29">
        <f t="shared" si="8"/>
        <v>367.16610164721931</v>
      </c>
      <c r="F29">
        <f t="shared" si="2"/>
        <v>67694.203126887151</v>
      </c>
      <c r="G29">
        <f t="shared" si="3"/>
        <v>79594.839312085809</v>
      </c>
      <c r="L29">
        <f>Input!J30</f>
        <v>10.014026142857134</v>
      </c>
      <c r="M29">
        <f t="shared" si="4"/>
        <v>9.7760467142857053</v>
      </c>
      <c r="N29">
        <f t="shared" si="5"/>
        <v>16.992705489864356</v>
      </c>
      <c r="O29">
        <f t="shared" si="6"/>
        <v>48.701965428345154</v>
      </c>
      <c r="P29">
        <f t="shared" si="7"/>
        <v>54.000838505580383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117.67897242857143</v>
      </c>
      <c r="D30">
        <f t="shared" si="1"/>
        <v>116.915927</v>
      </c>
      <c r="E30">
        <f t="shared" si="8"/>
        <v>384.49113120369793</v>
      </c>
      <c r="F30">
        <f t="shared" si="2"/>
        <v>71596.489904650647</v>
      </c>
      <c r="G30">
        <f t="shared" si="3"/>
        <v>70119.328156677861</v>
      </c>
      <c r="L30">
        <f>Input!J31</f>
        <v>9.9309221428571419</v>
      </c>
      <c r="M30">
        <f t="shared" si="4"/>
        <v>9.6929427142857136</v>
      </c>
      <c r="N30">
        <f t="shared" si="5"/>
        <v>17.325029556478608</v>
      </c>
      <c r="O30">
        <f t="shared" si="6"/>
        <v>54.672824444171923</v>
      </c>
      <c r="P30">
        <f t="shared" si="7"/>
        <v>58.995462065615811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127.39457971428571</v>
      </c>
      <c r="D31">
        <f t="shared" si="1"/>
        <v>126.63153428571428</v>
      </c>
      <c r="E31">
        <f t="shared" si="8"/>
        <v>402.15828857144322</v>
      </c>
      <c r="F31">
        <f t="shared" si="2"/>
        <v>75914.99232722845</v>
      </c>
      <c r="G31">
        <f t="shared" si="3"/>
        <v>61074.910838707809</v>
      </c>
      <c r="L31">
        <f>Input!J32</f>
        <v>9.7156072857142846</v>
      </c>
      <c r="M31">
        <f t="shared" si="4"/>
        <v>9.4776278571428563</v>
      </c>
      <c r="N31">
        <f t="shared" si="5"/>
        <v>17.667157367745279</v>
      </c>
      <c r="O31">
        <f t="shared" si="6"/>
        <v>63.227148707047114</v>
      </c>
      <c r="P31">
        <f t="shared" si="7"/>
        <v>64.368178541191355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137.70324714285715</v>
      </c>
      <c r="D32">
        <f t="shared" si="1"/>
        <v>136.94020171428573</v>
      </c>
      <c r="E32">
        <f t="shared" si="8"/>
        <v>420.17776525700094</v>
      </c>
      <c r="F32">
        <f t="shared" si="2"/>
        <v>80223.517401613615</v>
      </c>
      <c r="G32">
        <f t="shared" si="3"/>
        <v>52493.183777770064</v>
      </c>
      <c r="L32">
        <f>Input!J33</f>
        <v>10.308667428571439</v>
      </c>
      <c r="M32">
        <f t="shared" si="4"/>
        <v>10.070688000000011</v>
      </c>
      <c r="N32">
        <f t="shared" si="5"/>
        <v>18.019476685557709</v>
      </c>
      <c r="O32">
        <f t="shared" si="6"/>
        <v>59.456579397625148</v>
      </c>
      <c r="P32">
        <f t="shared" si="7"/>
        <v>70.145607826562483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147.41885457142857</v>
      </c>
      <c r="D33">
        <f t="shared" si="1"/>
        <v>146.65580914285715</v>
      </c>
      <c r="E33">
        <f t="shared" si="8"/>
        <v>438.5601598042407</v>
      </c>
      <c r="F33">
        <f t="shared" si="2"/>
        <v>85208.14993504397</v>
      </c>
      <c r="G33">
        <f t="shared" si="3"/>
        <v>44407.771625511159</v>
      </c>
      <c r="L33">
        <f>Input!J34</f>
        <v>9.7156074285714169</v>
      </c>
      <c r="M33">
        <f t="shared" si="4"/>
        <v>9.4776279999999886</v>
      </c>
      <c r="N33">
        <f t="shared" si="5"/>
        <v>18.382394547239738</v>
      </c>
      <c r="O33">
        <f t="shared" si="6"/>
        <v>75.113198960315131</v>
      </c>
      <c r="P33">
        <f t="shared" si="7"/>
        <v>76.356407303424987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156.94181185714282</v>
      </c>
      <c r="D34">
        <f t="shared" si="1"/>
        <v>156.17876642857141</v>
      </c>
      <c r="E34">
        <f t="shared" si="8"/>
        <v>457.31649822567681</v>
      </c>
      <c r="F34">
        <f t="shared" si="2"/>
        <v>90683.933511905387</v>
      </c>
      <c r="G34">
        <f t="shared" si="3"/>
        <v>36854.468614878358</v>
      </c>
      <c r="L34">
        <f>Input!J35</f>
        <v>9.5229572857142557</v>
      </c>
      <c r="M34">
        <f t="shared" si="4"/>
        <v>9.2849778571428274</v>
      </c>
      <c r="N34">
        <f t="shared" si="5"/>
        <v>18.756338421436141</v>
      </c>
      <c r="O34">
        <f t="shared" si="6"/>
        <v>85.255327197504769</v>
      </c>
      <c r="P34">
        <f t="shared" si="7"/>
        <v>83.031445519017367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165.83393471428573</v>
      </c>
      <c r="D35">
        <f t="shared" si="1"/>
        <v>165.07088928571432</v>
      </c>
      <c r="E35">
        <f t="shared" si="8"/>
        <v>476.45825567096057</v>
      </c>
      <c r="F35">
        <f t="shared" si="2"/>
        <v>96962.091944339583</v>
      </c>
      <c r="G35">
        <f t="shared" si="3"/>
        <v>29871.390942612816</v>
      </c>
      <c r="L35">
        <f>Input!J36</f>
        <v>8.8921228571429083</v>
      </c>
      <c r="M35">
        <f t="shared" si="4"/>
        <v>8.65414342857148</v>
      </c>
      <c r="N35">
        <f t="shared" si="5"/>
        <v>19.141757445283755</v>
      </c>
      <c r="O35">
        <f t="shared" si="6"/>
        <v>105.05500919041319</v>
      </c>
      <c r="P35">
        <f t="shared" si="7"/>
        <v>90.203992360827002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174.81293885714285</v>
      </c>
      <c r="D36">
        <f t="shared" si="1"/>
        <v>174.04989342857144</v>
      </c>
      <c r="E36">
        <f t="shared" si="8"/>
        <v>495.99737942038774</v>
      </c>
      <c r="F36">
        <f t="shared" si="2"/>
        <v>103650.18373645074</v>
      </c>
      <c r="G36">
        <f t="shared" si="3"/>
        <v>23499.141150951385</v>
      </c>
      <c r="L36">
        <f>Input!J37</f>
        <v>8.9790041428571215</v>
      </c>
      <c r="M36">
        <f t="shared" si="4"/>
        <v>8.7410247142856932</v>
      </c>
      <c r="N36">
        <f t="shared" si="5"/>
        <v>19.539123749427151</v>
      </c>
      <c r="O36">
        <f t="shared" si="6"/>
        <v>111.51612610506477</v>
      </c>
      <c r="P36">
        <f t="shared" si="7"/>
        <v>97.909927464897052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183.66350971428571</v>
      </c>
      <c r="D37">
        <f t="shared" si="1"/>
        <v>182.90046428571429</v>
      </c>
      <c r="E37">
        <f t="shared" si="8"/>
        <v>515.94631329842946</v>
      </c>
      <c r="F37">
        <f t="shared" si="2"/>
        <v>110919.53754460027</v>
      </c>
      <c r="G37">
        <f t="shared" si="3"/>
        <v>17780.985568830652</v>
      </c>
      <c r="L37">
        <f>Input!J38</f>
        <v>8.8505708571428556</v>
      </c>
      <c r="M37">
        <f t="shared" si="4"/>
        <v>8.6125914285714273</v>
      </c>
      <c r="N37">
        <f t="shared" si="5"/>
        <v>19.948933878041679</v>
      </c>
      <c r="O37">
        <f t="shared" si="6"/>
        <v>123.17366174365445</v>
      </c>
      <c r="P37">
        <f t="shared" si="7"/>
        <v>106.18796879618453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192.82005428571429</v>
      </c>
      <c r="D38">
        <f t="shared" si="1"/>
        <v>192.05700885714288</v>
      </c>
      <c r="E38">
        <f t="shared" si="8"/>
        <v>536.31802361011637</v>
      </c>
      <c r="F38">
        <f t="shared" si="2"/>
        <v>118515.64627874704</v>
      </c>
      <c r="G38">
        <f t="shared" si="3"/>
        <v>12763.045977418627</v>
      </c>
      <c r="L38">
        <f>Input!J39</f>
        <v>9.1565445714285829</v>
      </c>
      <c r="M38">
        <f t="shared" si="4"/>
        <v>8.9185651428571546</v>
      </c>
      <c r="N38">
        <f t="shared" si="5"/>
        <v>20.371710311686922</v>
      </c>
      <c r="O38">
        <f t="shared" si="6"/>
        <v>125.77994258146437</v>
      </c>
      <c r="P38">
        <f t="shared" si="7"/>
        <v>115.07992356645272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201.83305557142856</v>
      </c>
      <c r="D39">
        <f t="shared" si="1"/>
        <v>201.07001014285714</v>
      </c>
      <c r="E39">
        <f t="shared" si="8"/>
        <v>557.12602671165769</v>
      </c>
      <c r="F39">
        <f t="shared" si="2"/>
        <v>126775.88693484197</v>
      </c>
      <c r="G39">
        <f t="shared" si="3"/>
        <v>8494.5067807471005</v>
      </c>
      <c r="L39">
        <f>Input!J40</f>
        <v>9.0130012857142674</v>
      </c>
      <c r="M39">
        <f t="shared" si="4"/>
        <v>8.7750218571428391</v>
      </c>
      <c r="N39">
        <f t="shared" si="5"/>
        <v>20.808003101541338</v>
      </c>
      <c r="O39">
        <f t="shared" si="6"/>
        <v>139.12206783536391</v>
      </c>
      <c r="P39">
        <f t="shared" si="7"/>
        <v>124.63096391131269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211.70353857142854</v>
      </c>
      <c r="D40">
        <f t="shared" si="1"/>
        <v>210.94049314285712</v>
      </c>
      <c r="E40">
        <f t="shared" si="8"/>
        <v>578.38441833603019</v>
      </c>
      <c r="F40">
        <f t="shared" si="2"/>
        <v>135015.03816136616</v>
      </c>
      <c r="G40">
        <f t="shared" si="3"/>
        <v>5027.8390909524824</v>
      </c>
      <c r="L40">
        <f>Input!J41</f>
        <v>9.8704829999999788</v>
      </c>
      <c r="M40">
        <f t="shared" si="4"/>
        <v>9.6325035714285505</v>
      </c>
      <c r="N40">
        <f t="shared" si="5"/>
        <v>21.258391624372532</v>
      </c>
      <c r="O40">
        <f t="shared" si="6"/>
        <v>129.68446283705879</v>
      </c>
      <c r="P40">
        <f t="shared" si="7"/>
        <v>134.88993003733736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221.74778442857141</v>
      </c>
      <c r="D41">
        <f t="shared" si="1"/>
        <v>220.98473899999999</v>
      </c>
      <c r="E41">
        <f t="shared" si="8"/>
        <v>600.10790480451533</v>
      </c>
      <c r="F41">
        <f t="shared" si="2"/>
        <v>143734.37484963803</v>
      </c>
      <c r="G41">
        <f t="shared" si="3"/>
        <v>2419.0432807060556</v>
      </c>
      <c r="L41">
        <f>Input!J42</f>
        <v>10.044245857142869</v>
      </c>
      <c r="M41">
        <f t="shared" si="4"/>
        <v>9.8062664285714405</v>
      </c>
      <c r="N41">
        <f t="shared" si="5"/>
        <v>21.723486468485099</v>
      </c>
      <c r="O41">
        <f t="shared" si="6"/>
        <v>136.40466125762563</v>
      </c>
      <c r="P41">
        <f t="shared" si="7"/>
        <v>145.90966387731143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231.77314285714283</v>
      </c>
      <c r="D42">
        <f t="shared" si="1"/>
        <v>231.01009742857141</v>
      </c>
      <c r="E42">
        <f t="shared" si="8"/>
        <v>622.31183626638506</v>
      </c>
      <c r="F42">
        <f t="shared" si="2"/>
        <v>153117.05081749655</v>
      </c>
      <c r="G42">
        <f t="shared" si="3"/>
        <v>727.91171458342171</v>
      </c>
      <c r="L42">
        <f>Input!J43</f>
        <v>10.025358428571423</v>
      </c>
      <c r="M42">
        <f t="shared" si="4"/>
        <v>9.7873789999999943</v>
      </c>
      <c r="N42">
        <f t="shared" si="5"/>
        <v>22.203931461869775</v>
      </c>
      <c r="O42">
        <f t="shared" si="6"/>
        <v>148.31764112738185</v>
      </c>
      <c r="P42">
        <f t="shared" si="7"/>
        <v>157.74737666205803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241.545412</v>
      </c>
      <c r="D43">
        <f t="shared" si="1"/>
        <v>240.78236657142858</v>
      </c>
      <c r="E43">
        <f t="shared" si="8"/>
        <v>645.0122421212493</v>
      </c>
      <c r="F43">
        <f t="shared" si="2"/>
        <v>163401.79228702353</v>
      </c>
      <c r="G43">
        <f t="shared" si="3"/>
        <v>18.313548379555932</v>
      </c>
      <c r="L43">
        <f>Input!J44</f>
        <v>9.7722691428571693</v>
      </c>
      <c r="M43">
        <f t="shared" si="4"/>
        <v>9.534289714285741</v>
      </c>
      <c r="N43">
        <f t="shared" si="5"/>
        <v>22.700405854864265</v>
      </c>
      <c r="O43">
        <f t="shared" si="6"/>
        <v>167.13671884434564</v>
      </c>
      <c r="P43">
        <f t="shared" si="7"/>
        <v>170.46505423710624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251.34034585714289</v>
      </c>
      <c r="D44">
        <f t="shared" si="1"/>
        <v>250.57730042857148</v>
      </c>
      <c r="E44">
        <f t="shared" si="8"/>
        <v>668.22586879208916</v>
      </c>
      <c r="F44">
        <f t="shared" si="2"/>
        <v>174430.32665609592</v>
      </c>
      <c r="G44">
        <f t="shared" si="3"/>
        <v>358.50368298277328</v>
      </c>
      <c r="L44">
        <f>Input!J45</f>
        <v>9.7949338571428939</v>
      </c>
      <c r="M44">
        <f t="shared" si="4"/>
        <v>9.5569544285714656</v>
      </c>
      <c r="N44">
        <f t="shared" si="5"/>
        <v>23.213626670839879</v>
      </c>
      <c r="O44">
        <f t="shared" si="6"/>
        <v>180.06131682836312</v>
      </c>
      <c r="P44">
        <f t="shared" si="7"/>
        <v>184.12990442891399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260.83308357142863</v>
      </c>
      <c r="D45">
        <f t="shared" si="1"/>
        <v>260.07003814285719</v>
      </c>
      <c r="E45">
        <f t="shared" si="8"/>
        <v>691.97022003185282</v>
      </c>
      <c r="F45">
        <f t="shared" si="2"/>
        <v>186537.7671157475</v>
      </c>
      <c r="G45">
        <f t="shared" si="3"/>
        <v>1821.458179948429</v>
      </c>
      <c r="L45">
        <f>Input!J46</f>
        <v>9.4927377142857381</v>
      </c>
      <c r="M45">
        <f t="shared" si="4"/>
        <v>9.2547582857143098</v>
      </c>
      <c r="N45">
        <f t="shared" si="5"/>
        <v>23.744351239763667</v>
      </c>
      <c r="O45">
        <f t="shared" si="6"/>
        <v>203.10848807958544</v>
      </c>
      <c r="P45">
        <f t="shared" si="7"/>
        <v>198.81485130677424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270.39381542857143</v>
      </c>
      <c r="D46">
        <f t="shared" si="1"/>
        <v>269.63076999999998</v>
      </c>
      <c r="E46">
        <f t="shared" si="8"/>
        <v>716.26359996282042</v>
      </c>
      <c r="F46">
        <f t="shared" si="2"/>
        <v>199480.88480059768</v>
      </c>
      <c r="G46">
        <f t="shared" si="3"/>
        <v>4485.2386922887472</v>
      </c>
      <c r="L46">
        <f>Input!J47</f>
        <v>9.5607318571427982</v>
      </c>
      <c r="M46">
        <f t="shared" si="4"/>
        <v>9.3227524285713699</v>
      </c>
      <c r="N46">
        <f t="shared" si="5"/>
        <v>24.293379930967621</v>
      </c>
      <c r="O46">
        <f t="shared" si="6"/>
        <v>217.05091926717427</v>
      </c>
      <c r="P46">
        <f t="shared" si="7"/>
        <v>214.59908180251645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279.19527928571432</v>
      </c>
      <c r="D47">
        <f t="shared" si="1"/>
        <v>278.43223385714288</v>
      </c>
      <c r="E47">
        <f t="shared" si="8"/>
        <v>741.12515906592489</v>
      </c>
      <c r="F47">
        <f t="shared" si="2"/>
        <v>214084.74303825953</v>
      </c>
      <c r="G47">
        <f t="shared" si="3"/>
        <v>8433.3887395528345</v>
      </c>
      <c r="L47">
        <f>Input!J48</f>
        <v>8.8014638571428918</v>
      </c>
      <c r="M47">
        <f t="shared" si="4"/>
        <v>8.5634844285714635</v>
      </c>
      <c r="N47">
        <f t="shared" si="5"/>
        <v>24.861559103104469</v>
      </c>
      <c r="O47">
        <f t="shared" si="6"/>
        <v>257.92665930935766</v>
      </c>
      <c r="P47">
        <f t="shared" si="7"/>
        <v>231.56865085190333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287.91741671428576</v>
      </c>
      <c r="D48">
        <f t="shared" si="1"/>
        <v>287.15437128571432</v>
      </c>
      <c r="E48">
        <f t="shared" si="8"/>
        <v>766.57494335702643</v>
      </c>
      <c r="F48">
        <f t="shared" si="2"/>
        <v>229844.08492518417</v>
      </c>
      <c r="G48">
        <f t="shared" si="3"/>
        <v>13755.36496481633</v>
      </c>
      <c r="L48">
        <f>Input!J49</f>
        <v>8.7221374285714433</v>
      </c>
      <c r="M48">
        <f t="shared" si="4"/>
        <v>8.484158000000015</v>
      </c>
      <c r="N48">
        <f t="shared" si="5"/>
        <v>25.449784291101501</v>
      </c>
      <c r="O48">
        <f t="shared" si="6"/>
        <v>279.81416955751172</v>
      </c>
      <c r="P48">
        <f t="shared" si="7"/>
        <v>249.81715202216355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296.83975914285713</v>
      </c>
      <c r="D49">
        <f t="shared" si="1"/>
        <v>296.07671371428569</v>
      </c>
      <c r="E49">
        <f t="shared" si="8"/>
        <v>792.63394700899153</v>
      </c>
      <c r="F49">
        <f t="shared" si="2"/>
        <v>246569.08593729293</v>
      </c>
      <c r="G49">
        <f t="shared" si="3"/>
        <v>20547.006857081084</v>
      </c>
      <c r="L49">
        <f>Input!J50</f>
        <v>8.9223424285713691</v>
      </c>
      <c r="M49">
        <f t="shared" si="4"/>
        <v>8.6843629999999408</v>
      </c>
      <c r="N49">
        <f t="shared" si="5"/>
        <v>26.059003651965121</v>
      </c>
      <c r="O49">
        <f t="shared" si="6"/>
        <v>293.66515788536702</v>
      </c>
      <c r="P49">
        <f t="shared" si="7"/>
        <v>269.44646150459261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306.17384385714286</v>
      </c>
      <c r="D50">
        <f t="shared" si="1"/>
        <v>305.41079842857141</v>
      </c>
      <c r="E50">
        <f t="shared" si="8"/>
        <v>819.3241687025552</v>
      </c>
      <c r="F50">
        <f t="shared" si="2"/>
        <v>264106.95214636478</v>
      </c>
      <c r="G50">
        <f t="shared" si="3"/>
        <v>28911.048810776316</v>
      </c>
      <c r="L50">
        <f>Input!J51</f>
        <v>9.3340847142857228</v>
      </c>
      <c r="M50">
        <f t="shared" si="4"/>
        <v>9.0961052857142946</v>
      </c>
      <c r="N50">
        <f t="shared" si="5"/>
        <v>26.690221693563718</v>
      </c>
      <c r="O50">
        <f t="shared" si="6"/>
        <v>301.23549084346109</v>
      </c>
      <c r="P50">
        <f t="shared" si="7"/>
        <v>290.56756439721039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315.11129614285721</v>
      </c>
      <c r="D51">
        <f t="shared" si="1"/>
        <v>314.34825071428577</v>
      </c>
      <c r="E51">
        <f t="shared" si="8"/>
        <v>846.66867201561047</v>
      </c>
      <c r="F51">
        <f t="shared" si="2"/>
        <v>283365.03093441983</v>
      </c>
      <c r="G51">
        <f t="shared" si="3"/>
        <v>38957.678830252691</v>
      </c>
      <c r="L51">
        <f>Input!J52</f>
        <v>8.9374522857143575</v>
      </c>
      <c r="M51">
        <f t="shared" si="4"/>
        <v>8.6994728571429292</v>
      </c>
      <c r="N51">
        <f t="shared" si="5"/>
        <v>27.344503313055316</v>
      </c>
      <c r="O51">
        <f t="shared" si="6"/>
        <v>338.81952752313384</v>
      </c>
      <c r="P51">
        <f t="shared" si="7"/>
        <v>313.30147340070835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323.47079814285723</v>
      </c>
      <c r="D52">
        <f t="shared" si="1"/>
        <v>322.70775271428579</v>
      </c>
      <c r="E52">
        <f t="shared" si="8"/>
        <v>874.69165019007391</v>
      </c>
      <c r="F52">
        <f t="shared" si="2"/>
        <v>304686.22307256138</v>
      </c>
      <c r="G52">
        <f t="shared" si="3"/>
        <v>50805.14867790915</v>
      </c>
      <c r="L52">
        <f>Input!J53</f>
        <v>8.3595020000000204</v>
      </c>
      <c r="M52">
        <f t="shared" si="4"/>
        <v>8.1215225714285921</v>
      </c>
      <c r="N52">
        <f t="shared" si="5"/>
        <v>28.022978174463447</v>
      </c>
      <c r="O52">
        <f t="shared" si="6"/>
        <v>386.6522952636908</v>
      </c>
      <c r="P52">
        <f t="shared" si="7"/>
        <v>337.78025142549103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331.41100300000005</v>
      </c>
      <c r="D53">
        <f t="shared" si="1"/>
        <v>330.64795757142861</v>
      </c>
      <c r="E53">
        <f t="shared" si="8"/>
        <v>903.41849564815107</v>
      </c>
      <c r="F53">
        <f t="shared" si="2"/>
        <v>328066.08928869816</v>
      </c>
      <c r="G53">
        <f t="shared" si="3"/>
        <v>64580.44081740133</v>
      </c>
      <c r="L53">
        <f>Input!J54</f>
        <v>7.9402048571428168</v>
      </c>
      <c r="M53">
        <f t="shared" si="4"/>
        <v>7.7022254285713885</v>
      </c>
      <c r="N53">
        <f t="shared" si="5"/>
        <v>28.726845458077158</v>
      </c>
      <c r="O53">
        <f t="shared" si="6"/>
        <v>432.08442747241196</v>
      </c>
      <c r="P53">
        <f t="shared" si="7"/>
        <v>364.14815118672067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339.25299414285712</v>
      </c>
      <c r="D54">
        <f t="shared" si="1"/>
        <v>338.48994871428567</v>
      </c>
      <c r="E54">
        <f t="shared" si="8"/>
        <v>932.87587466605544</v>
      </c>
      <c r="F54">
        <f t="shared" si="2"/>
        <v>353294.62896954274</v>
      </c>
      <c r="G54">
        <f t="shared" si="3"/>
        <v>80419.998126895036</v>
      </c>
      <c r="L54">
        <f>Input!J55</f>
        <v>7.8419911428570686</v>
      </c>
      <c r="M54">
        <f t="shared" si="4"/>
        <v>7.6040117142856403</v>
      </c>
      <c r="N54">
        <f t="shared" si="5"/>
        <v>29.457379017904323</v>
      </c>
      <c r="O54">
        <f t="shared" si="6"/>
        <v>467.22499298873987</v>
      </c>
      <c r="P54">
        <f t="shared" si="7"/>
        <v>392.56288668111813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347.20075385714284</v>
      </c>
      <c r="D55">
        <f t="shared" si="1"/>
        <v>346.4377084285714</v>
      </c>
      <c r="E55">
        <f t="shared" si="8"/>
        <v>963.09180765344536</v>
      </c>
      <c r="F55">
        <f t="shared" si="2"/>
        <v>380262.27809084079</v>
      </c>
      <c r="G55">
        <f t="shared" si="3"/>
        <v>98470.523061508109</v>
      </c>
      <c r="L55">
        <f>Input!J56</f>
        <v>7.9477597142857235</v>
      </c>
      <c r="M55">
        <f t="shared" si="4"/>
        <v>7.7097802857142952</v>
      </c>
      <c r="N55">
        <f t="shared" si="5"/>
        <v>30.215932987389923</v>
      </c>
      <c r="O55">
        <f t="shared" si="6"/>
        <v>495.87154092099223</v>
      </c>
      <c r="P55">
        <f t="shared" si="7"/>
        <v>423.19705353277078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355.56025585714281</v>
      </c>
      <c r="D56">
        <f t="shared" si="1"/>
        <v>354.79721042857136</v>
      </c>
      <c r="E56">
        <f t="shared" si="8"/>
        <v>994.0957555315274</v>
      </c>
      <c r="F56">
        <f t="shared" si="2"/>
        <v>408702.62977075629</v>
      </c>
      <c r="G56">
        <f t="shared" si="3"/>
        <v>118889.85374042892</v>
      </c>
      <c r="L56">
        <f>Input!J57</f>
        <v>8.3595019999999636</v>
      </c>
      <c r="M56">
        <f t="shared" si="4"/>
        <v>8.1215225714285353</v>
      </c>
      <c r="N56">
        <f t="shared" si="5"/>
        <v>31.003947878082094</v>
      </c>
      <c r="O56">
        <f t="shared" si="6"/>
        <v>512.77092912539081</v>
      </c>
      <c r="P56">
        <f t="shared" si="7"/>
        <v>456.23971761131077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363.49290585714289</v>
      </c>
      <c r="D57">
        <f t="shared" si="1"/>
        <v>362.72986042857144</v>
      </c>
      <c r="E57">
        <f t="shared" si="8"/>
        <v>1025.918712752479</v>
      </c>
      <c r="F57">
        <f t="shared" si="2"/>
        <v>439819.45384670165</v>
      </c>
      <c r="G57">
        <f t="shared" si="3"/>
        <v>141847.92533599221</v>
      </c>
      <c r="L57">
        <f>Input!J58</f>
        <v>7.9326500000000806</v>
      </c>
      <c r="M57">
        <f t="shared" si="4"/>
        <v>7.6946705714286523</v>
      </c>
      <c r="N57">
        <f t="shared" si="5"/>
        <v>31.822957220951647</v>
      </c>
      <c r="O57">
        <f t="shared" si="6"/>
        <v>570.74677911145056</v>
      </c>
      <c r="P57">
        <f t="shared" si="7"/>
        <v>491.89819411859969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371.68997742857147</v>
      </c>
      <c r="D58">
        <f t="shared" si="1"/>
        <v>370.92693200000002</v>
      </c>
      <c r="E58">
        <f t="shared" si="8"/>
        <v>1058.5933075582027</v>
      </c>
      <c r="F58">
        <f t="shared" si="2"/>
        <v>472885.04407335498</v>
      </c>
      <c r="G58">
        <f t="shared" si="3"/>
        <v>167527.82616462244</v>
      </c>
      <c r="L58">
        <f>Input!J59</f>
        <v>8.1970715714285802</v>
      </c>
      <c r="M58">
        <f t="shared" si="4"/>
        <v>7.9590921428571519</v>
      </c>
      <c r="N58">
        <f t="shared" si="5"/>
        <v>32.67459480572365</v>
      </c>
      <c r="O58">
        <f t="shared" si="6"/>
        <v>599.14914368545499</v>
      </c>
      <c r="P58">
        <f t="shared" si="7"/>
        <v>530.40004257356429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380.23079714285717</v>
      </c>
      <c r="D59">
        <f t="shared" si="1"/>
        <v>379.46775171428573</v>
      </c>
      <c r="E59">
        <f t="shared" si="8"/>
        <v>1092.1539101381488</v>
      </c>
      <c r="F59">
        <f t="shared" si="2"/>
        <v>507921.56040896376</v>
      </c>
      <c r="G59">
        <f t="shared" si="3"/>
        <v>196126.95904085541</v>
      </c>
      <c r="L59">
        <f>Input!J60</f>
        <v>8.5408197142857034</v>
      </c>
      <c r="M59">
        <f t="shared" si="4"/>
        <v>8.3028402857142751</v>
      </c>
      <c r="N59">
        <f t="shared" si="5"/>
        <v>33.560602579946163</v>
      </c>
      <c r="O59">
        <f t="shared" si="6"/>
        <v>625.98953464479678</v>
      </c>
      <c r="P59">
        <f t="shared" si="7"/>
        <v>571.99530687469826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388.8282785714286</v>
      </c>
      <c r="D60">
        <f t="shared" si="1"/>
        <v>388.06523314285715</v>
      </c>
      <c r="E60">
        <f t="shared" si="8"/>
        <v>1126.6367494148519</v>
      </c>
      <c r="F60">
        <f t="shared" si="2"/>
        <v>545487.88464831351</v>
      </c>
      <c r="G60">
        <f t="shared" si="3"/>
        <v>227858.31977634112</v>
      </c>
      <c r="L60">
        <f>Input!J61</f>
        <v>8.5974814285714274</v>
      </c>
      <c r="M60">
        <f t="shared" si="4"/>
        <v>8.3595019999999991</v>
      </c>
      <c r="N60">
        <f t="shared" si="5"/>
        <v>34.48283927670299</v>
      </c>
      <c r="O60">
        <f t="shared" si="6"/>
        <v>670.05175092582624</v>
      </c>
      <c r="P60">
        <f t="shared" si="7"/>
        <v>616.95903397589223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397.52775128571426</v>
      </c>
      <c r="D61">
        <f t="shared" si="1"/>
        <v>396.76470585714281</v>
      </c>
      <c r="E61">
        <f t="shared" si="8"/>
        <v>1162.0800392628396</v>
      </c>
      <c r="F61">
        <f t="shared" si="2"/>
        <v>585707.55954587273</v>
      </c>
      <c r="G61">
        <f t="shared" si="3"/>
        <v>262951.90620991436</v>
      </c>
      <c r="L61">
        <f>Input!J62</f>
        <v>8.6994727142856618</v>
      </c>
      <c r="M61">
        <f t="shared" si="4"/>
        <v>8.4614932857142335</v>
      </c>
      <c r="N61">
        <f t="shared" si="5"/>
        <v>35.4432898479876</v>
      </c>
      <c r="O61">
        <f t="shared" si="6"/>
        <v>715.23175488088941</v>
      </c>
      <c r="P61">
        <f t="shared" si="7"/>
        <v>665.59410978036931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406.29144057142861</v>
      </c>
      <c r="D62">
        <f t="shared" si="1"/>
        <v>405.52839514285716</v>
      </c>
      <c r="E62">
        <f t="shared" si="8"/>
        <v>1198.5241150527661</v>
      </c>
      <c r="F62">
        <f t="shared" si="2"/>
        <v>628842.21179543482</v>
      </c>
      <c r="G62">
        <f t="shared" si="3"/>
        <v>301656.2728705944</v>
      </c>
      <c r="L62">
        <f>Input!J63</f>
        <v>8.7636892857143494</v>
      </c>
      <c r="M62">
        <f t="shared" si="4"/>
        <v>8.5257098571429211</v>
      </c>
      <c r="N62">
        <f t="shared" si="5"/>
        <v>36.444075789926572</v>
      </c>
      <c r="O62">
        <f t="shared" si="6"/>
        <v>766.20379702257412</v>
      </c>
      <c r="P62">
        <f t="shared" si="7"/>
        <v>718.23445676669041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415.69729685714282</v>
      </c>
      <c r="D63">
        <f t="shared" si="1"/>
        <v>414.93425142857137</v>
      </c>
      <c r="E63">
        <f t="shared" si="8"/>
        <v>1236.0115815091913</v>
      </c>
      <c r="F63">
        <f t="shared" si="2"/>
        <v>674167.98197231931</v>
      </c>
      <c r="G63">
        <f t="shared" si="3"/>
        <v>344240.24833551887</v>
      </c>
      <c r="L63">
        <f>Input!J64</f>
        <v>9.4058562857142078</v>
      </c>
      <c r="M63">
        <f t="shared" si="4"/>
        <v>9.1678768571427796</v>
      </c>
      <c r="N63">
        <f t="shared" si="5"/>
        <v>37.487466456425075</v>
      </c>
      <c r="O63">
        <f t="shared" si="6"/>
        <v>788.57682977977197</v>
      </c>
      <c r="P63">
        <f t="shared" si="7"/>
        <v>775.24864476166806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425.00493942857145</v>
      </c>
      <c r="D64">
        <f t="shared" si="1"/>
        <v>424.241894</v>
      </c>
      <c r="E64">
        <f t="shared" si="8"/>
        <v>1274.5874729787722</v>
      </c>
      <c r="F64">
        <f t="shared" si="2"/>
        <v>723087.60368874331</v>
      </c>
      <c r="G64">
        <f t="shared" si="3"/>
        <v>390994.83458769455</v>
      </c>
      <c r="L64">
        <f>Input!J65</f>
        <v>9.3076425714286302</v>
      </c>
      <c r="M64">
        <f t="shared" si="4"/>
        <v>9.0696631428572019</v>
      </c>
      <c r="N64">
        <f t="shared" si="5"/>
        <v>38.575891469581016</v>
      </c>
      <c r="O64">
        <f t="shared" si="6"/>
        <v>856.63039356419836</v>
      </c>
      <c r="P64">
        <f t="shared" si="7"/>
        <v>837.04397434884265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434.70543700000002</v>
      </c>
      <c r="D65">
        <f t="shared" si="1"/>
        <v>433.94239157142857</v>
      </c>
      <c r="E65">
        <f t="shared" si="8"/>
        <v>1314.299427327353</v>
      </c>
      <c r="F65">
        <f t="shared" si="2"/>
        <v>775028.51040495804</v>
      </c>
      <c r="G65">
        <f t="shared" si="3"/>
        <v>442235.31024898897</v>
      </c>
      <c r="L65">
        <f>Input!J66</f>
        <v>9.7004975714285706</v>
      </c>
      <c r="M65">
        <f t="shared" si="4"/>
        <v>9.4625181428571423</v>
      </c>
      <c r="N65">
        <f t="shared" si="5"/>
        <v>39.711954348580782</v>
      </c>
      <c r="O65">
        <f t="shared" si="6"/>
        <v>900.68753788687548</v>
      </c>
      <c r="P65">
        <f t="shared" si="7"/>
        <v>904.07110186495788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444.71568571428571</v>
      </c>
      <c r="D66">
        <f t="shared" si="1"/>
        <v>443.95264028571427</v>
      </c>
      <c r="E66">
        <f t="shared" si="8"/>
        <v>1355.1978748213389</v>
      </c>
      <c r="F66">
        <f t="shared" si="2"/>
        <v>830367.87746388547</v>
      </c>
      <c r="G66">
        <f t="shared" si="3"/>
        <v>498303.5625147156</v>
      </c>
      <c r="L66">
        <f>Input!J67</f>
        <v>10.010248714285694</v>
      </c>
      <c r="M66">
        <f t="shared" si="4"/>
        <v>9.7722692857142661</v>
      </c>
      <c r="N66">
        <f t="shared" si="5"/>
        <v>40.898447493985884</v>
      </c>
      <c r="O66">
        <f t="shared" si="6"/>
        <v>954.08082385427224</v>
      </c>
      <c r="P66">
        <f t="shared" si="7"/>
        <v>976.82928605125187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454.55972657142854</v>
      </c>
      <c r="D67">
        <f t="shared" si="1"/>
        <v>453.7966811428571</v>
      </c>
      <c r="E67">
        <f t="shared" si="8"/>
        <v>1397.3362435029587</v>
      </c>
      <c r="F67">
        <f t="shared" si="2"/>
        <v>890266.90573869215</v>
      </c>
      <c r="G67">
        <f t="shared" si="3"/>
        <v>559570.67600953195</v>
      </c>
      <c r="L67">
        <f>Input!J68</f>
        <v>9.8440408571428293</v>
      </c>
      <c r="M67">
        <f t="shared" si="4"/>
        <v>9.606061428571401</v>
      </c>
      <c r="N67">
        <f t="shared" si="5"/>
        <v>42.138368681619788</v>
      </c>
      <c r="O67">
        <f t="shared" si="6"/>
        <v>1042.9236096347868</v>
      </c>
      <c r="P67">
        <f t="shared" si="7"/>
        <v>1055.87234950474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464.12801328571419</v>
      </c>
      <c r="D68">
        <f t="shared" ref="D68:D83" si="10">C68-$C$3</f>
        <v>463.36496785714274</v>
      </c>
      <c r="E68">
        <f t="shared" si="8"/>
        <v>1440.7711827429443</v>
      </c>
      <c r="F68">
        <f t="shared" ref="F68:F83" si="11">(D68-E68)^2</f>
        <v>955322.90889738966</v>
      </c>
      <c r="G68">
        <f t="shared" ref="G68:G83" si="12">(E68-$H$4)^2</f>
        <v>626439.81069321791</v>
      </c>
      <c r="L68">
        <f>Input!J69</f>
        <v>9.568286714285648</v>
      </c>
      <c r="M68">
        <f t="shared" ref="M68:M83" si="13">L68-$L$3</f>
        <v>9.3303072857142197</v>
      </c>
      <c r="N68">
        <f t="shared" ref="N68:N83" si="14">2*($X$3/PI())*($Z$3/(4*((B68-$Y$3)^2)+$Z$3*$Z$3))</f>
        <v>43.434939239985532</v>
      </c>
      <c r="O68">
        <f t="shared" ref="O68:O83" si="15">(L68-N68)^2</f>
        <v>1146.9501532964944</v>
      </c>
      <c r="P68">
        <f t="shared" ref="P68:P83" si="16">(N68-$Q$4)^2</f>
        <v>1141.8154634947616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473.79451385714276</v>
      </c>
      <c r="D69">
        <f t="shared" si="10"/>
        <v>473.03146842857132</v>
      </c>
      <c r="E69">
        <f t="shared" ref="E69:E83" si="17">N69+E68</f>
        <v>1485.5628068506048</v>
      </c>
      <c r="F69">
        <f t="shared" si="11"/>
        <v>1025219.7112867145</v>
      </c>
      <c r="G69">
        <f t="shared" si="12"/>
        <v>699349.405455517</v>
      </c>
      <c r="L69">
        <f>Input!J70</f>
        <v>9.6665005714285712</v>
      </c>
      <c r="M69">
        <f t="shared" si="13"/>
        <v>9.4285211428571429</v>
      </c>
      <c r="N69">
        <f t="shared" si="14"/>
        <v>44.791624107660482</v>
      </c>
      <c r="O69">
        <f t="shared" si="15"/>
        <v>1233.7743034355528</v>
      </c>
      <c r="P69">
        <f t="shared" si="16"/>
        <v>1235.3428829284148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482.66019457142858</v>
      </c>
      <c r="D70">
        <f t="shared" si="10"/>
        <v>481.89714914285713</v>
      </c>
      <c r="E70">
        <f t="shared" si="17"/>
        <v>1531.7749608434585</v>
      </c>
      <c r="F70">
        <f t="shared" si="11"/>
        <v>1102243.4195012434</v>
      </c>
      <c r="G70">
        <f t="shared" si="12"/>
        <v>778776.74925364531</v>
      </c>
      <c r="L70">
        <f>Input!J71</f>
        <v>8.8656807142858156</v>
      </c>
      <c r="M70">
        <f t="shared" si="13"/>
        <v>8.6277012857143873</v>
      </c>
      <c r="N70">
        <f t="shared" si="14"/>
        <v>46.21215399285375</v>
      </c>
      <c r="O70">
        <f t="shared" si="15"/>
        <v>1394.7590663467888</v>
      </c>
      <c r="P70">
        <f t="shared" si="16"/>
        <v>1337.2167798175756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492.23603614285719</v>
      </c>
      <c r="D71">
        <f t="shared" si="10"/>
        <v>491.47299071428574</v>
      </c>
      <c r="E71">
        <f t="shared" si="17"/>
        <v>1579.4755107302399</v>
      </c>
      <c r="F71">
        <f t="shared" si="11"/>
        <v>1183749.4835610667</v>
      </c>
      <c r="G71">
        <f t="shared" si="12"/>
        <v>865241.96768524265</v>
      </c>
      <c r="L71">
        <f>Input!J72</f>
        <v>9.5758415714286116</v>
      </c>
      <c r="M71">
        <f t="shared" si="13"/>
        <v>9.3378621428571833</v>
      </c>
      <c r="N71">
        <f t="shared" si="14"/>
        <v>47.700549886781353</v>
      </c>
      <c r="O71">
        <f t="shared" si="15"/>
        <v>1453.4933841307266</v>
      </c>
      <c r="P71">
        <f t="shared" si="16"/>
        <v>1448.2873491907262</v>
      </c>
    </row>
    <row r="72" spans="1:16" x14ac:dyDescent="0.25">
      <c r="A72">
        <f>Input!G73</f>
        <v>69</v>
      </c>
      <c r="B72">
        <f t="shared" si="9"/>
        <v>69</v>
      </c>
      <c r="C72" s="4">
        <f>Input!I73</f>
        <v>501.78543557142854</v>
      </c>
      <c r="D72">
        <f t="shared" si="10"/>
        <v>501.02239014285709</v>
      </c>
      <c r="E72">
        <f t="shared" si="17"/>
        <v>1628.7366609465405</v>
      </c>
      <c r="F72">
        <f t="shared" si="11"/>
        <v>1271739.4765742833</v>
      </c>
      <c r="G72">
        <f t="shared" si="12"/>
        <v>959312.47989712853</v>
      </c>
      <c r="L72">
        <f>Input!J73</f>
        <v>9.5493994285713484</v>
      </c>
      <c r="M72">
        <f t="shared" si="13"/>
        <v>9.3114199999999201</v>
      </c>
      <c r="N72">
        <f t="shared" si="14"/>
        <v>49.261150216300642</v>
      </c>
      <c r="O72">
        <f t="shared" si="15"/>
        <v>1577.0231506267182</v>
      </c>
      <c r="P72">
        <f t="shared" si="16"/>
        <v>1569.5043918203969</v>
      </c>
    </row>
    <row r="73" spans="1:16" x14ac:dyDescent="0.25">
      <c r="A73">
        <f>Input!G74</f>
        <v>70</v>
      </c>
      <c r="B73">
        <f t="shared" si="9"/>
        <v>70</v>
      </c>
      <c r="C73" s="4">
        <f>Input!I74</f>
        <v>511.61814400000009</v>
      </c>
      <c r="D73">
        <f t="shared" si="10"/>
        <v>510.85509857142864</v>
      </c>
      <c r="E73">
        <f t="shared" si="17"/>
        <v>1679.6353019065791</v>
      </c>
      <c r="F73">
        <f t="shared" si="11"/>
        <v>1366047.1637081555</v>
      </c>
      <c r="G73">
        <f t="shared" si="12"/>
        <v>1061607.9888772012</v>
      </c>
      <c r="L73">
        <f>Input!J74</f>
        <v>9.83270842857155</v>
      </c>
      <c r="M73">
        <f t="shared" si="13"/>
        <v>9.5947290000001217</v>
      </c>
      <c r="N73">
        <f t="shared" si="14"/>
        <v>50.898640960038534</v>
      </c>
      <c r="O73">
        <f t="shared" si="15"/>
        <v>1686.4108146789983</v>
      </c>
      <c r="P73">
        <f t="shared" si="16"/>
        <v>1701.9306143961187</v>
      </c>
    </row>
    <row r="74" spans="1:16" x14ac:dyDescent="0.25">
      <c r="A74">
        <f>Input!G75</f>
        <v>71</v>
      </c>
      <c r="B74">
        <f t="shared" si="9"/>
        <v>71</v>
      </c>
      <c r="C74" s="4">
        <f>Input!I75</f>
        <v>521.71905142857145</v>
      </c>
      <c r="D74">
        <f t="shared" si="10"/>
        <v>520.956006</v>
      </c>
      <c r="E74">
        <f t="shared" si="17"/>
        <v>1732.2533910034326</v>
      </c>
      <c r="F74">
        <f t="shared" si="11"/>
        <v>1467241.3549161544</v>
      </c>
      <c r="G74">
        <f t="shared" si="12"/>
        <v>1172806.0776671339</v>
      </c>
      <c r="L74">
        <f>Input!J75</f>
        <v>10.100907428571361</v>
      </c>
      <c r="M74">
        <f t="shared" si="13"/>
        <v>9.8629279999999326</v>
      </c>
      <c r="N74">
        <f t="shared" si="14"/>
        <v>52.618089096853623</v>
      </c>
      <c r="O74">
        <f t="shared" si="15"/>
        <v>1807.7107370137173</v>
      </c>
      <c r="P74">
        <f t="shared" si="16"/>
        <v>1846.7569310787567</v>
      </c>
    </row>
    <row r="75" spans="1:16" x14ac:dyDescent="0.25">
      <c r="A75">
        <f>Input!G76</f>
        <v>72</v>
      </c>
      <c r="B75">
        <f t="shared" si="9"/>
        <v>72</v>
      </c>
      <c r="C75" s="4">
        <f>Input!I76</f>
        <v>532.28458557142858</v>
      </c>
      <c r="D75">
        <f t="shared" si="10"/>
        <v>531.52154014285713</v>
      </c>
      <c r="E75">
        <f t="shared" si="17"/>
        <v>1786.6783708102671</v>
      </c>
      <c r="F75">
        <f t="shared" si="11"/>
        <v>1575418.669571057</v>
      </c>
      <c r="G75">
        <f t="shared" si="12"/>
        <v>1293648.4951109639</v>
      </c>
      <c r="L75">
        <f>Input!J76</f>
        <v>10.565534142857132</v>
      </c>
      <c r="M75">
        <f t="shared" si="13"/>
        <v>10.327554714285704</v>
      </c>
      <c r="N75">
        <f t="shared" si="14"/>
        <v>54.424979806834536</v>
      </c>
      <c r="O75">
        <f t="shared" si="15"/>
        <v>1923.6509739513863</v>
      </c>
      <c r="P75">
        <f t="shared" si="16"/>
        <v>2005.320102213647</v>
      </c>
    </row>
    <row r="76" spans="1:16" x14ac:dyDescent="0.25">
      <c r="A76">
        <f>Input!G77</f>
        <v>73</v>
      </c>
      <c r="B76">
        <f t="shared" si="9"/>
        <v>73</v>
      </c>
      <c r="C76" s="4">
        <f>Input!I77</f>
        <v>542.65746971428575</v>
      </c>
      <c r="D76">
        <f t="shared" si="10"/>
        <v>541.89442428571431</v>
      </c>
      <c r="E76">
        <f t="shared" si="17"/>
        <v>1843.0036287145322</v>
      </c>
      <c r="F76">
        <f t="shared" si="11"/>
        <v>1692885.1618493916</v>
      </c>
      <c r="G76">
        <f t="shared" si="12"/>
        <v>1424948.2277113032</v>
      </c>
      <c r="L76">
        <f>Input!J77</f>
        <v>10.372884142857174</v>
      </c>
      <c r="M76">
        <f t="shared" si="13"/>
        <v>10.134904714285746</v>
      </c>
      <c r="N76">
        <f t="shared" si="14"/>
        <v>56.325257904265136</v>
      </c>
      <c r="O76">
        <f t="shared" si="15"/>
        <v>2111.6206543081348</v>
      </c>
      <c r="P76">
        <f t="shared" si="16"/>
        <v>2179.1231081854658</v>
      </c>
    </row>
    <row r="77" spans="1:16" x14ac:dyDescent="0.25">
      <c r="A77">
        <f>Input!G78</f>
        <v>74</v>
      </c>
      <c r="B77">
        <f t="shared" si="9"/>
        <v>74</v>
      </c>
      <c r="C77" s="4">
        <f>Input!I78</f>
        <v>553.25700100000006</v>
      </c>
      <c r="D77">
        <f t="shared" si="10"/>
        <v>552.49395557142861</v>
      </c>
      <c r="E77">
        <f t="shared" si="17"/>
        <v>1901.3290027649148</v>
      </c>
      <c r="F77">
        <f t="shared" si="11"/>
        <v>1819355.9845374541</v>
      </c>
      <c r="G77">
        <f t="shared" si="12"/>
        <v>1567597.4693513953</v>
      </c>
      <c r="L77">
        <f>Input!J78</f>
        <v>10.599531285714306</v>
      </c>
      <c r="M77">
        <f t="shared" si="13"/>
        <v>10.361551857142878</v>
      </c>
      <c r="N77">
        <f t="shared" si="14"/>
        <v>58.325374050382578</v>
      </c>
      <c r="O77">
        <f t="shared" si="15"/>
        <v>2277.7560675978389</v>
      </c>
      <c r="P77">
        <f t="shared" si="16"/>
        <v>2369.8587312179507</v>
      </c>
    </row>
    <row r="78" spans="1:16" x14ac:dyDescent="0.25">
      <c r="A78">
        <f>Input!G79</f>
        <v>75</v>
      </c>
      <c r="B78">
        <f t="shared" si="9"/>
        <v>75</v>
      </c>
      <c r="C78" s="4">
        <f>Input!I79</f>
        <v>563.58455571428578</v>
      </c>
      <c r="D78">
        <f t="shared" si="10"/>
        <v>562.82151028571434</v>
      </c>
      <c r="E78">
        <f t="shared" si="17"/>
        <v>1961.7613391377611</v>
      </c>
      <c r="F78">
        <f t="shared" si="11"/>
        <v>1957032.6447485939</v>
      </c>
      <c r="G78">
        <f t="shared" si="12"/>
        <v>1722576.6184796344</v>
      </c>
      <c r="L78">
        <f>Input!J79</f>
        <v>10.327554714285725</v>
      </c>
      <c r="M78">
        <f t="shared" si="13"/>
        <v>10.089575285714297</v>
      </c>
      <c r="N78">
        <f t="shared" si="14"/>
        <v>60.43233637284623</v>
      </c>
      <c r="O78">
        <f t="shared" si="15"/>
        <v>2510.4891450520213</v>
      </c>
      <c r="P78">
        <f t="shared" si="16"/>
        <v>2579.4369081342834</v>
      </c>
    </row>
    <row r="79" spans="1:16" x14ac:dyDescent="0.25">
      <c r="A79">
        <f>Input!G80</f>
        <v>76</v>
      </c>
      <c r="B79">
        <f t="shared" si="9"/>
        <v>76</v>
      </c>
      <c r="C79" s="4">
        <f>Input!I80</f>
        <v>573.71568285714295</v>
      </c>
      <c r="D79">
        <f t="shared" si="10"/>
        <v>572.95263742857151</v>
      </c>
      <c r="E79">
        <f t="shared" si="17"/>
        <v>2024.4151073481842</v>
      </c>
      <c r="F79">
        <f t="shared" si="11"/>
        <v>2106743.3015851425</v>
      </c>
      <c r="G79">
        <f t="shared" si="12"/>
        <v>1890964.4533525007</v>
      </c>
      <c r="L79">
        <f>Input!J80</f>
        <v>10.131127142857167</v>
      </c>
      <c r="M79">
        <f t="shared" si="13"/>
        <v>9.8931477142857389</v>
      </c>
      <c r="N79">
        <f t="shared" si="14"/>
        <v>62.653768210423152</v>
      </c>
      <c r="O79">
        <f t="shared" si="15"/>
        <v>2758.6278247123691</v>
      </c>
      <c r="P79">
        <f t="shared" si="16"/>
        <v>2810.0165261360598</v>
      </c>
    </row>
    <row r="80" spans="1:16" x14ac:dyDescent="0.25">
      <c r="A80">
        <f>Input!G81</f>
        <v>77</v>
      </c>
      <c r="B80">
        <f t="shared" si="9"/>
        <v>77</v>
      </c>
      <c r="C80" s="4">
        <f>Input!I81</f>
        <v>583.29530185714282</v>
      </c>
      <c r="D80">
        <f t="shared" si="10"/>
        <v>582.53225642857137</v>
      </c>
      <c r="E80">
        <f t="shared" si="17"/>
        <v>2089.4130801557785</v>
      </c>
      <c r="F80">
        <f t="shared" si="11"/>
        <v>2270689.8169167861</v>
      </c>
      <c r="G80">
        <f t="shared" si="12"/>
        <v>2073949.6607075727</v>
      </c>
      <c r="L80">
        <f>Input!J81</f>
        <v>9.579618999999866</v>
      </c>
      <c r="M80">
        <f t="shared" si="13"/>
        <v>9.3416395714284377</v>
      </c>
      <c r="N80">
        <f t="shared" si="14"/>
        <v>64.997972807594465</v>
      </c>
      <c r="O80">
        <f t="shared" si="15"/>
        <v>3071.1939387437346</v>
      </c>
      <c r="P80">
        <f t="shared" si="16"/>
        <v>3064.0424657936587</v>
      </c>
    </row>
    <row r="81" spans="1:20" x14ac:dyDescent="0.25">
      <c r="A81">
        <f>Input!G82</f>
        <v>78</v>
      </c>
      <c r="B81">
        <f t="shared" si="9"/>
        <v>78</v>
      </c>
      <c r="C81" s="4">
        <f>Input!I82</f>
        <v>593.26777614285709</v>
      </c>
      <c r="D81">
        <f t="shared" si="10"/>
        <v>592.50473071428564</v>
      </c>
      <c r="E81">
        <f t="shared" si="17"/>
        <v>2156.8870860628645</v>
      </c>
      <c r="F81">
        <f t="shared" si="11"/>
        <v>2447292.1537259673</v>
      </c>
      <c r="G81">
        <f t="shared" si="12"/>
        <v>2272843.9225362823</v>
      </c>
      <c r="L81">
        <f>Input!J82</f>
        <v>9.9724742857142701</v>
      </c>
      <c r="M81">
        <f t="shared" si="13"/>
        <v>9.7344948571428418</v>
      </c>
      <c r="N81">
        <f t="shared" si="14"/>
        <v>67.474005907085811</v>
      </c>
      <c r="O81">
        <f t="shared" si="15"/>
        <v>3306.4261388035911</v>
      </c>
      <c r="P81">
        <f t="shared" si="16"/>
        <v>3344.2888559701928</v>
      </c>
    </row>
    <row r="82" spans="1:20" x14ac:dyDescent="0.25">
      <c r="A82">
        <f>Input!G83</f>
        <v>79</v>
      </c>
      <c r="B82">
        <f t="shared" si="9"/>
        <v>79</v>
      </c>
      <c r="C82" s="4">
        <f>Input!I83</f>
        <v>602.56030885714279</v>
      </c>
      <c r="D82">
        <f t="shared" si="10"/>
        <v>601.79726342857134</v>
      </c>
      <c r="E82">
        <f t="shared" si="17"/>
        <v>2226.9788433945173</v>
      </c>
      <c r="F82">
        <f t="shared" si="11"/>
        <v>2641215.1678606085</v>
      </c>
      <c r="G82">
        <f t="shared" si="12"/>
        <v>2489096.800352341</v>
      </c>
      <c r="L82">
        <f>Input!J83</f>
        <v>9.2925327142856986</v>
      </c>
      <c r="M82">
        <f t="shared" si="13"/>
        <v>9.0545532857142703</v>
      </c>
      <c r="N82">
        <f t="shared" si="14"/>
        <v>70.091757331653</v>
      </c>
      <c r="O82">
        <f t="shared" si="15"/>
        <v>3696.5457140730819</v>
      </c>
      <c r="P82">
        <f t="shared" si="16"/>
        <v>3653.9097009355824</v>
      </c>
    </row>
    <row r="83" spans="1:20" x14ac:dyDescent="0.25">
      <c r="A83">
        <f>Input!G84</f>
        <v>80</v>
      </c>
      <c r="B83">
        <f t="shared" si="9"/>
        <v>80</v>
      </c>
      <c r="C83" s="4">
        <f>Input!I84</f>
        <v>612.13237300000003</v>
      </c>
      <c r="D83">
        <f t="shared" si="10"/>
        <v>611.36932757142858</v>
      </c>
      <c r="E83">
        <f t="shared" si="17"/>
        <v>2299.8408862077708</v>
      </c>
      <c r="F83">
        <f t="shared" si="11"/>
        <v>2850936.2043238389</v>
      </c>
      <c r="G83">
        <f t="shared" si="12"/>
        <v>2724312.6976096882</v>
      </c>
      <c r="L83">
        <f>Input!J84</f>
        <v>9.5720641428572435</v>
      </c>
      <c r="M83">
        <f t="shared" si="13"/>
        <v>9.3340847142858152</v>
      </c>
      <c r="N83">
        <f t="shared" si="14"/>
        <v>72.862042813253737</v>
      </c>
      <c r="O83">
        <f t="shared" si="15"/>
        <v>4005.6214000992431</v>
      </c>
      <c r="P83">
        <f t="shared" si="16"/>
        <v>3996.4982787292693</v>
      </c>
      <c r="T83" s="4"/>
    </row>
    <row r="84" spans="1:20" x14ac:dyDescent="0.25">
      <c r="A84">
        <f>Input!G85</f>
        <v>81</v>
      </c>
      <c r="B84">
        <f t="shared" ref="B84:B145" si="18">A84-$A$3</f>
        <v>81</v>
      </c>
      <c r="C84" s="4">
        <f>Input!I85</f>
        <v>620.89983985714287</v>
      </c>
      <c r="D84">
        <f t="shared" ref="D84:D145" si="19">C84-$C$3</f>
        <v>620.13679442857142</v>
      </c>
      <c r="E84">
        <f t="shared" ref="E84:E145" si="20">N84+E83</f>
        <v>2375.6375937298244</v>
      </c>
      <c r="F84">
        <f t="shared" ref="F84:F145" si="21">(D84-E84)^2</f>
        <v>3081783.056347338</v>
      </c>
      <c r="G84">
        <f t="shared" ref="G84:G145" si="22">(E84-$H$4)^2</f>
        <v>2980270.230059884</v>
      </c>
      <c r="L84">
        <f>Input!J85</f>
        <v>8.7674668571428356</v>
      </c>
      <c r="M84">
        <f t="shared" ref="M84:M145" si="23">L84-$L$3</f>
        <v>8.5294874285714073</v>
      </c>
      <c r="N84">
        <f t="shared" ref="N84:N145" si="24">2*($X$3/PI())*($Z$3/(4*((B84-$Y$3)^2)+$Z$3*$Z$3))</f>
        <v>75.796707522053481</v>
      </c>
      <c r="O84">
        <f t="shared" ref="O84:O145" si="25">(L84-N84)^2</f>
        <v>4492.9191041145104</v>
      </c>
      <c r="P84">
        <f t="shared" ref="P84:P145" si="26">(N84-$Q$4)^2</f>
        <v>4376.1570022545884</v>
      </c>
      <c r="T84" s="4"/>
    </row>
    <row r="85" spans="1:20" x14ac:dyDescent="0.25">
      <c r="A85">
        <f>Input!G86</f>
        <v>82</v>
      </c>
      <c r="B85">
        <f t="shared" si="18"/>
        <v>82</v>
      </c>
      <c r="C85" s="4">
        <f>Input!I86</f>
        <v>629.26311928571431</v>
      </c>
      <c r="D85">
        <f t="shared" si="19"/>
        <v>628.50007385714287</v>
      </c>
      <c r="E85">
        <f t="shared" si="20"/>
        <v>2454.5463367041175</v>
      </c>
      <c r="F85">
        <f t="shared" si="21"/>
        <v>3334444.954057402</v>
      </c>
      <c r="G85">
        <f t="shared" si="22"/>
        <v>3258944.392500977</v>
      </c>
      <c r="L85">
        <f>Input!J86</f>
        <v>8.3632794285714454</v>
      </c>
      <c r="M85">
        <f t="shared" si="23"/>
        <v>8.1253000000000171</v>
      </c>
      <c r="N85">
        <f t="shared" si="24"/>
        <v>78.908742974292934</v>
      </c>
      <c r="O85">
        <f t="shared" si="25"/>
        <v>4976.66242688072</v>
      </c>
      <c r="P85">
        <f t="shared" si="26"/>
        <v>4797.5797936437075</v>
      </c>
      <c r="T85" s="4"/>
    </row>
    <row r="86" spans="1:20" x14ac:dyDescent="0.25">
      <c r="A86">
        <f>Input!G87</f>
        <v>83</v>
      </c>
      <c r="B86">
        <f t="shared" si="18"/>
        <v>83</v>
      </c>
      <c r="C86" s="4">
        <f>Input!I87</f>
        <v>637.66039585714293</v>
      </c>
      <c r="D86">
        <f t="shared" si="19"/>
        <v>636.89735042857149</v>
      </c>
      <c r="E86">
        <f t="shared" si="20"/>
        <v>2536.7587559665576</v>
      </c>
      <c r="F86">
        <f t="shared" si="21"/>
        <v>3609473.3602527725</v>
      </c>
      <c r="G86">
        <f t="shared" si="22"/>
        <v>3562531.980578694</v>
      </c>
      <c r="L86">
        <f>Input!J87</f>
        <v>8.3972765714286197</v>
      </c>
      <c r="M86">
        <f t="shared" si="23"/>
        <v>8.1592971428571914</v>
      </c>
      <c r="N86">
        <f t="shared" si="24"/>
        <v>82.212419262439951</v>
      </c>
      <c r="O86">
        <f t="shared" si="25"/>
        <v>5448.6752904943633</v>
      </c>
      <c r="P86">
        <f t="shared" si="26"/>
        <v>5266.1494645033226</v>
      </c>
      <c r="T86" s="4"/>
    </row>
    <row r="87" spans="1:20" x14ac:dyDescent="0.25">
      <c r="A87">
        <f>Input!G88</f>
        <v>84</v>
      </c>
      <c r="B87">
        <f t="shared" si="18"/>
        <v>84</v>
      </c>
      <c r="C87" s="4">
        <f>Input!I88</f>
        <v>646.1785508571428</v>
      </c>
      <c r="D87">
        <f t="shared" si="19"/>
        <v>645.41550542857135</v>
      </c>
      <c r="E87">
        <f t="shared" si="20"/>
        <v>2622.4821908262979</v>
      </c>
      <c r="F87">
        <f t="shared" si="21"/>
        <v>3908792.6785095534</v>
      </c>
      <c r="G87">
        <f t="shared" si="22"/>
        <v>3893480.8105407292</v>
      </c>
      <c r="L87">
        <f>Input!J88</f>
        <v>8.5181549999998651</v>
      </c>
      <c r="M87">
        <f t="shared" si="23"/>
        <v>8.2801755714284369</v>
      </c>
      <c r="N87">
        <f t="shared" si="24"/>
        <v>85.723434859740223</v>
      </c>
      <c r="O87">
        <f t="shared" si="25"/>
        <v>5960.6552382208301</v>
      </c>
      <c r="P87">
        <f t="shared" si="26"/>
        <v>5788.053140422724</v>
      </c>
      <c r="T87" s="4"/>
    </row>
    <row r="88" spans="1:20" x14ac:dyDescent="0.25">
      <c r="A88">
        <f>Input!G89</f>
        <v>85</v>
      </c>
      <c r="B88">
        <f t="shared" si="18"/>
        <v>85</v>
      </c>
      <c r="C88" s="4">
        <f>Input!I89</f>
        <v>655.30109814285709</v>
      </c>
      <c r="D88">
        <f t="shared" si="19"/>
        <v>654.53805271428564</v>
      </c>
      <c r="E88">
        <f t="shared" si="20"/>
        <v>2711.9412774380935</v>
      </c>
      <c r="F88">
        <f t="shared" si="21"/>
        <v>4232908.0291039236</v>
      </c>
      <c r="G88">
        <f t="shared" si="22"/>
        <v>4254523.3811772205</v>
      </c>
      <c r="L88">
        <f>Input!J89</f>
        <v>9.1225472857142904</v>
      </c>
      <c r="M88">
        <f t="shared" si="23"/>
        <v>8.8845678571428621</v>
      </c>
      <c r="N88">
        <f t="shared" si="24"/>
        <v>89.459086611795541</v>
      </c>
      <c r="O88">
        <f t="shared" si="25"/>
        <v>6453.9595508909997</v>
      </c>
      <c r="P88">
        <f t="shared" si="26"/>
        <v>6370.4194437714195</v>
      </c>
      <c r="T88" s="4"/>
    </row>
    <row r="89" spans="1:20" x14ac:dyDescent="0.25">
      <c r="A89">
        <f>Input!G90</f>
        <v>86</v>
      </c>
      <c r="B89">
        <f t="shared" si="18"/>
        <v>86</v>
      </c>
      <c r="C89" s="4">
        <f>Input!I90</f>
        <v>665.78352842857146</v>
      </c>
      <c r="D89">
        <f t="shared" si="19"/>
        <v>665.02048300000001</v>
      </c>
      <c r="E89">
        <f t="shared" si="20"/>
        <v>2805.3797403869221</v>
      </c>
      <c r="F89">
        <f t="shared" si="21"/>
        <v>4581137.7506818958</v>
      </c>
      <c r="G89">
        <f t="shared" si="22"/>
        <v>4648715.7443860015</v>
      </c>
      <c r="L89">
        <f>Input!J90</f>
        <v>10.482430285714372</v>
      </c>
      <c r="M89">
        <f t="shared" si="23"/>
        <v>10.244450857142944</v>
      </c>
      <c r="N89">
        <f t="shared" si="24"/>
        <v>93.438462948828374</v>
      </c>
      <c r="O89">
        <f t="shared" si="25"/>
        <v>6881.7033552036373</v>
      </c>
      <c r="P89">
        <f t="shared" si="26"/>
        <v>7021.4819875281783</v>
      </c>
      <c r="T89" s="4"/>
    </row>
    <row r="90" spans="1:20" x14ac:dyDescent="0.25">
      <c r="A90">
        <f>Input!G91</f>
        <v>87</v>
      </c>
      <c r="B90">
        <f t="shared" si="18"/>
        <v>87</v>
      </c>
      <c r="C90" s="4">
        <f>Input!I91</f>
        <v>677.09699814285705</v>
      </c>
      <c r="D90">
        <f t="shared" si="19"/>
        <v>676.3339527142856</v>
      </c>
      <c r="E90">
        <f t="shared" si="20"/>
        <v>2903.0624042307131</v>
      </c>
      <c r="F90">
        <f t="shared" si="21"/>
        <v>4958319.5967927463</v>
      </c>
      <c r="G90">
        <f t="shared" si="22"/>
        <v>5079482.4985595122</v>
      </c>
      <c r="L90">
        <f>Input!J91</f>
        <v>11.313469714285588</v>
      </c>
      <c r="M90">
        <f t="shared" si="23"/>
        <v>11.07549028571416</v>
      </c>
      <c r="N90">
        <f t="shared" si="24"/>
        <v>97.682663843791033</v>
      </c>
      <c r="O90">
        <f t="shared" si="25"/>
        <v>7459.6376945801976</v>
      </c>
      <c r="P90">
        <f t="shared" si="26"/>
        <v>7750.7747768505524</v>
      </c>
      <c r="T90" s="4"/>
    </row>
    <row r="91" spans="1:20" x14ac:dyDescent="0.25">
      <c r="A91">
        <f>Input!G92</f>
        <v>88</v>
      </c>
      <c r="B91">
        <f t="shared" si="18"/>
        <v>88</v>
      </c>
      <c r="C91" s="4">
        <f>Input!I92</f>
        <v>689.05263471428577</v>
      </c>
      <c r="D91">
        <f t="shared" si="19"/>
        <v>688.28958928571433</v>
      </c>
      <c r="E91">
        <f t="shared" si="20"/>
        <v>3005.277455845433</v>
      </c>
      <c r="F91">
        <f t="shared" si="21"/>
        <v>5368432.7737849578</v>
      </c>
      <c r="G91">
        <f t="shared" si="22"/>
        <v>5550668.9981057569</v>
      </c>
      <c r="L91">
        <f>Input!J92</f>
        <v>11.955636571428727</v>
      </c>
      <c r="M91">
        <f t="shared" si="23"/>
        <v>11.717657142857298</v>
      </c>
      <c r="N91">
        <f t="shared" si="24"/>
        <v>102.21505161471974</v>
      </c>
      <c r="O91">
        <f t="shared" si="25"/>
        <v>8146.7620039570684</v>
      </c>
      <c r="P91">
        <f t="shared" si="26"/>
        <v>8569.3664180193628</v>
      </c>
      <c r="T91" s="4"/>
    </row>
    <row r="92" spans="1:20" x14ac:dyDescent="0.25">
      <c r="A92">
        <f>Input!G93</f>
        <v>89</v>
      </c>
      <c r="B92">
        <f t="shared" si="18"/>
        <v>89</v>
      </c>
      <c r="C92" s="4">
        <f>Input!I93</f>
        <v>700.97049685714296</v>
      </c>
      <c r="D92">
        <f t="shared" si="19"/>
        <v>700.20745142857152</v>
      </c>
      <c r="E92">
        <f t="shared" si="20"/>
        <v>3112.3389931827078</v>
      </c>
      <c r="F92">
        <f t="shared" si="21"/>
        <v>5818378.5747251874</v>
      </c>
      <c r="G92">
        <f t="shared" si="22"/>
        <v>6066602.0901014796</v>
      </c>
      <c r="L92">
        <f>Input!J93</f>
        <v>11.917862142857189</v>
      </c>
      <c r="M92">
        <f t="shared" si="23"/>
        <v>11.67988271428576</v>
      </c>
      <c r="N92">
        <f t="shared" si="24"/>
        <v>107.06153733727494</v>
      </c>
      <c r="O92">
        <f t="shared" si="25"/>
        <v>9052.3189295008633</v>
      </c>
      <c r="P92">
        <f t="shared" si="26"/>
        <v>9490.1416647592087</v>
      </c>
      <c r="T92" s="4"/>
    </row>
    <row r="93" spans="1:20" x14ac:dyDescent="0.25">
      <c r="A93">
        <f>Input!G94</f>
        <v>90</v>
      </c>
      <c r="B93">
        <f t="shared" si="18"/>
        <v>90</v>
      </c>
      <c r="C93" s="4">
        <f>Input!I94</f>
        <v>712.88080414285719</v>
      </c>
      <c r="D93">
        <f t="shared" si="19"/>
        <v>712.11775871428574</v>
      </c>
      <c r="E93">
        <f t="shared" si="20"/>
        <v>3224.589901591633</v>
      </c>
      <c r="F93">
        <f t="shared" si="21"/>
        <v>6312516.2687346898</v>
      </c>
      <c r="G93">
        <f t="shared" si="22"/>
        <v>6632160.9543118458</v>
      </c>
      <c r="L93">
        <f>Input!J94</f>
        <v>11.910307285714225</v>
      </c>
      <c r="M93">
        <f t="shared" si="23"/>
        <v>11.672327857142797</v>
      </c>
      <c r="N93">
        <f t="shared" si="24"/>
        <v>112.25090840892506</v>
      </c>
      <c r="O93">
        <f t="shared" si="25"/>
        <v>10068.236233767298</v>
      </c>
      <c r="P93">
        <f t="shared" si="26"/>
        <v>10528.140877176933</v>
      </c>
      <c r="T93" s="4"/>
    </row>
    <row r="94" spans="1:20" x14ac:dyDescent="0.25">
      <c r="A94">
        <f>Input!G95</f>
        <v>91</v>
      </c>
      <c r="B94">
        <f t="shared" si="18"/>
        <v>91</v>
      </c>
      <c r="C94" s="4">
        <f>Input!I95</f>
        <v>724.8439957142856</v>
      </c>
      <c r="D94">
        <f t="shared" si="19"/>
        <v>724.08095028571415</v>
      </c>
      <c r="E94">
        <f t="shared" si="20"/>
        <v>3342.4051052957184</v>
      </c>
      <c r="F94">
        <f t="shared" si="21"/>
        <v>6855621.3807088528</v>
      </c>
      <c r="G94">
        <f t="shared" si="22"/>
        <v>7252859.9467929928</v>
      </c>
      <c r="L94">
        <f>Input!J95</f>
        <v>11.96319157142841</v>
      </c>
      <c r="M94">
        <f t="shared" si="23"/>
        <v>11.725212142856982</v>
      </c>
      <c r="N94">
        <f t="shared" si="24"/>
        <v>117.81520370408525</v>
      </c>
      <c r="O94">
        <f t="shared" si="25"/>
        <v>11204.64847253213</v>
      </c>
      <c r="P94">
        <f t="shared" si="26"/>
        <v>11700.970540390321</v>
      </c>
      <c r="T94" s="4"/>
    </row>
    <row r="95" spans="1:20" x14ac:dyDescent="0.25">
      <c r="A95">
        <f>Input!G96</f>
        <v>92</v>
      </c>
      <c r="B95">
        <f t="shared" si="18"/>
        <v>92</v>
      </c>
      <c r="C95" s="4">
        <f>Input!I96</f>
        <v>736.29345371428565</v>
      </c>
      <c r="D95">
        <f t="shared" si="19"/>
        <v>735.5304082857142</v>
      </c>
      <c r="E95">
        <f t="shared" si="20"/>
        <v>3466.1952490896847</v>
      </c>
      <c r="F95">
        <f t="shared" si="21"/>
        <v>7456530.4728029734</v>
      </c>
      <c r="G95">
        <f t="shared" si="22"/>
        <v>7934945.7439973932</v>
      </c>
      <c r="L95">
        <f>Input!J96</f>
        <v>11.44945800000005</v>
      </c>
      <c r="M95">
        <f t="shared" si="23"/>
        <v>11.211478571428621</v>
      </c>
      <c r="N95">
        <f t="shared" si="24"/>
        <v>123.79014379396654</v>
      </c>
      <c r="O95">
        <f t="shared" si="25"/>
        <v>12620.429684658704</v>
      </c>
      <c r="P95">
        <f t="shared" si="26"/>
        <v>13029.301231110507</v>
      </c>
      <c r="T95" s="4"/>
    </row>
    <row r="96" spans="1:20" x14ac:dyDescent="0.25">
      <c r="A96">
        <f>Input!G97</f>
        <v>93</v>
      </c>
      <c r="B96">
        <f t="shared" si="18"/>
        <v>93</v>
      </c>
      <c r="C96" s="4">
        <f>Input!I97</f>
        <v>746.98742128571428</v>
      </c>
      <c r="D96">
        <f t="shared" si="19"/>
        <v>746.22437585714283</v>
      </c>
      <c r="E96">
        <f t="shared" si="20"/>
        <v>3596.410873978296</v>
      </c>
      <c r="F96">
        <f t="shared" si="21"/>
        <v>8123563.0740721207</v>
      </c>
      <c r="G96">
        <f t="shared" si="22"/>
        <v>8685511.5711850319</v>
      </c>
      <c r="L96">
        <f>Input!J97</f>
        <v>10.69396757142863</v>
      </c>
      <c r="M96">
        <f t="shared" si="23"/>
        <v>10.455988142857201</v>
      </c>
      <c r="N96">
        <f t="shared" si="24"/>
        <v>130.2156248886113</v>
      </c>
      <c r="O96">
        <f t="shared" si="25"/>
        <v>14285.426567846047</v>
      </c>
      <c r="P96">
        <f t="shared" si="26"/>
        <v>14537.473513353925</v>
      </c>
      <c r="T96" s="4"/>
    </row>
    <row r="97" spans="1:20" x14ac:dyDescent="0.25">
      <c r="A97">
        <f>Input!G98</f>
        <v>94</v>
      </c>
      <c r="B97">
        <f t="shared" si="18"/>
        <v>94</v>
      </c>
      <c r="C97" s="4">
        <f>Input!I98</f>
        <v>756.91456614285721</v>
      </c>
      <c r="D97">
        <f t="shared" si="19"/>
        <v>756.15152071428577</v>
      </c>
      <c r="E97">
        <f t="shared" si="20"/>
        <v>3733.5471604785985</v>
      </c>
      <c r="F97">
        <f t="shared" si="21"/>
        <v>8864884.7956875414</v>
      </c>
      <c r="G97">
        <f t="shared" si="22"/>
        <v>9512631.8978195582</v>
      </c>
      <c r="L97">
        <f>Input!J98</f>
        <v>9.9271448571429346</v>
      </c>
      <c r="M97">
        <f t="shared" si="23"/>
        <v>9.6891654285715063</v>
      </c>
      <c r="N97">
        <f t="shared" si="24"/>
        <v>137.13628650030248</v>
      </c>
      <c r="O97">
        <f t="shared" si="25"/>
        <v>16182.165717589427</v>
      </c>
      <c r="P97">
        <f t="shared" si="26"/>
        <v>16254.237421664182</v>
      </c>
      <c r="T97" s="4"/>
    </row>
    <row r="98" spans="1:20" x14ac:dyDescent="0.25">
      <c r="A98">
        <f>Input!G99</f>
        <v>95</v>
      </c>
      <c r="B98">
        <f t="shared" si="18"/>
        <v>95</v>
      </c>
      <c r="C98" s="4">
        <f>Input!I99</f>
        <v>766.86815300000012</v>
      </c>
      <c r="D98">
        <f t="shared" si="19"/>
        <v>766.10510757142868</v>
      </c>
      <c r="E98">
        <f t="shared" si="20"/>
        <v>3878.1493248066231</v>
      </c>
      <c r="F98">
        <f t="shared" si="21"/>
        <v>9684819.2100270148</v>
      </c>
      <c r="G98">
        <f t="shared" si="22"/>
        <v>10425521.720741095</v>
      </c>
      <c r="L98">
        <f>Input!J99</f>
        <v>9.9535868571429091</v>
      </c>
      <c r="M98">
        <f t="shared" si="23"/>
        <v>9.7156074285714809</v>
      </c>
      <c r="N98">
        <f t="shared" si="24"/>
        <v>144.60216432802466</v>
      </c>
      <c r="O98">
        <f t="shared" si="25"/>
        <v>18130.239414932043</v>
      </c>
      <c r="P98">
        <f t="shared" si="26"/>
        <v>18213.657747479188</v>
      </c>
      <c r="T98" s="4"/>
    </row>
    <row r="99" spans="1:20" x14ac:dyDescent="0.25">
      <c r="A99">
        <f>Input!G100</f>
        <v>96</v>
      </c>
      <c r="B99">
        <f t="shared" si="18"/>
        <v>96</v>
      </c>
      <c r="C99" s="4">
        <f>Input!I100</f>
        <v>777.66788914285723</v>
      </c>
      <c r="D99">
        <f t="shared" si="19"/>
        <v>776.90484371428579</v>
      </c>
      <c r="E99">
        <f t="shared" si="20"/>
        <v>4030.818766315153</v>
      </c>
      <c r="F99">
        <f t="shared" si="21"/>
        <v>10587955.815695764</v>
      </c>
      <c r="G99">
        <f t="shared" si="22"/>
        <v>11434725.467231344</v>
      </c>
      <c r="L99">
        <f>Input!J100</f>
        <v>10.799736142857114</v>
      </c>
      <c r="M99">
        <f t="shared" si="23"/>
        <v>10.561756714285686</v>
      </c>
      <c r="N99">
        <f t="shared" si="24"/>
        <v>152.66944150852981</v>
      </c>
      <c r="O99">
        <f t="shared" si="25"/>
        <v>20127.013300542782</v>
      </c>
      <c r="P99">
        <f t="shared" si="26"/>
        <v>20456.225655947128</v>
      </c>
      <c r="T99" s="4"/>
    </row>
    <row r="100" spans="1:20" x14ac:dyDescent="0.25">
      <c r="A100">
        <f>Input!G101</f>
        <v>97</v>
      </c>
      <c r="B100">
        <f t="shared" si="18"/>
        <v>97</v>
      </c>
      <c r="C100" s="4">
        <f>Input!I101</f>
        <v>788.29764</v>
      </c>
      <c r="D100">
        <f t="shared" si="19"/>
        <v>787.53459457142856</v>
      </c>
      <c r="E100">
        <f t="shared" si="20"/>
        <v>4192.2200794485452</v>
      </c>
      <c r="F100">
        <f t="shared" si="21"/>
        <v>11591883.250932928</v>
      </c>
      <c r="G100">
        <f t="shared" si="22"/>
        <v>12552341.676882682</v>
      </c>
      <c r="L100">
        <f>Input!J101</f>
        <v>10.629750857142767</v>
      </c>
      <c r="M100">
        <f t="shared" si="23"/>
        <v>10.391771428571339</v>
      </c>
      <c r="N100">
        <f t="shared" si="24"/>
        <v>161.40131313339248</v>
      </c>
      <c r="O100">
        <f t="shared" si="25"/>
        <v>22732.063991221046</v>
      </c>
      <c r="P100">
        <f t="shared" si="26"/>
        <v>23030.227697049791</v>
      </c>
      <c r="T100" s="4"/>
    </row>
    <row r="101" spans="1:20" x14ac:dyDescent="0.25">
      <c r="A101">
        <f>Input!G102</f>
        <v>98</v>
      </c>
      <c r="B101">
        <f t="shared" si="18"/>
        <v>98</v>
      </c>
      <c r="C101" s="4">
        <f>Input!I102</f>
        <v>798.64408199999991</v>
      </c>
      <c r="D101">
        <f t="shared" si="19"/>
        <v>797.88103657142847</v>
      </c>
      <c r="E101">
        <f t="shared" si="20"/>
        <v>4363.0890601650917</v>
      </c>
      <c r="F101">
        <f t="shared" si="21"/>
        <v>12710708.251496635</v>
      </c>
      <c r="G101">
        <f t="shared" si="22"/>
        <v>13792291.015788997</v>
      </c>
      <c r="L101">
        <f>Input!J102</f>
        <v>10.346441999999911</v>
      </c>
      <c r="M101">
        <f t="shared" si="23"/>
        <v>10.108462571428483</v>
      </c>
      <c r="N101">
        <f t="shared" si="24"/>
        <v>170.86898071654647</v>
      </c>
      <c r="O101">
        <f t="shared" si="25"/>
        <v>25767.48543600519</v>
      </c>
      <c r="P101">
        <f t="shared" si="26"/>
        <v>25993.436621258032</v>
      </c>
      <c r="T101" s="4"/>
    </row>
    <row r="102" spans="1:20" x14ac:dyDescent="0.25">
      <c r="A102">
        <f>Input!G103</f>
        <v>99</v>
      </c>
      <c r="B102">
        <f t="shared" si="18"/>
        <v>99</v>
      </c>
      <c r="C102" s="4">
        <f>Input!I103</f>
        <v>808.47679042857146</v>
      </c>
      <c r="D102">
        <f t="shared" si="19"/>
        <v>807.71374500000002</v>
      </c>
      <c r="E102">
        <f t="shared" si="20"/>
        <v>4544.2418551389082</v>
      </c>
      <c r="F102">
        <f t="shared" si="21"/>
        <v>13961642.317858241</v>
      </c>
      <c r="G102">
        <f t="shared" si="22"/>
        <v>15170636.903383307</v>
      </c>
      <c r="L102">
        <f>Input!J103</f>
        <v>9.83270842857155</v>
      </c>
      <c r="M102">
        <f t="shared" si="23"/>
        <v>9.5947290000001217</v>
      </c>
      <c r="N102">
        <f t="shared" si="24"/>
        <v>181.15279497381667</v>
      </c>
      <c r="O102">
        <f t="shared" si="25"/>
        <v>29350.572053870277</v>
      </c>
      <c r="P102">
        <f t="shared" si="26"/>
        <v>29415.205281680828</v>
      </c>
      <c r="T102" s="4"/>
    </row>
    <row r="103" spans="1:20" x14ac:dyDescent="0.25">
      <c r="A103">
        <f>Input!G104</f>
        <v>100</v>
      </c>
      <c r="B103">
        <f t="shared" si="18"/>
        <v>100</v>
      </c>
      <c r="C103" s="4">
        <f>Input!I104</f>
        <v>818.06774185714289</v>
      </c>
      <c r="D103">
        <f t="shared" si="19"/>
        <v>817.30469642857145</v>
      </c>
      <c r="E103">
        <f t="shared" si="20"/>
        <v>4736.5854217460937</v>
      </c>
      <c r="F103">
        <f t="shared" si="21"/>
        <v>15360761.403845444</v>
      </c>
      <c r="G103">
        <f t="shared" si="22"/>
        <v>16705970.169691343</v>
      </c>
      <c r="L103">
        <f>Input!J104</f>
        <v>9.5909514285714295</v>
      </c>
      <c r="M103">
        <f t="shared" si="23"/>
        <v>9.3529720000000012</v>
      </c>
      <c r="N103">
        <f t="shared" si="24"/>
        <v>192.34356660718547</v>
      </c>
      <c r="O103">
        <f t="shared" si="25"/>
        <v>33398.518354622589</v>
      </c>
      <c r="P103">
        <f t="shared" si="26"/>
        <v>33379.066155797213</v>
      </c>
      <c r="T103" s="4"/>
    </row>
    <row r="104" spans="1:20" x14ac:dyDescent="0.25">
      <c r="A104">
        <f>Input!G105</f>
        <v>101</v>
      </c>
      <c r="B104">
        <f t="shared" si="18"/>
        <v>101</v>
      </c>
      <c r="C104" s="4">
        <f>Input!I105</f>
        <v>827.28094799999997</v>
      </c>
      <c r="D104">
        <f t="shared" si="19"/>
        <v>826.51790257142852</v>
      </c>
      <c r="E104">
        <f t="shared" si="20"/>
        <v>4941.1294871279351</v>
      </c>
      <c r="F104">
        <f t="shared" si="21"/>
        <v>16930028.491766606</v>
      </c>
      <c r="G104">
        <f t="shared" si="22"/>
        <v>18419871.802987698</v>
      </c>
      <c r="L104">
        <f>Input!J105</f>
        <v>9.2132061428570751</v>
      </c>
      <c r="M104">
        <f t="shared" si="23"/>
        <v>8.9752267142856468</v>
      </c>
      <c r="N104">
        <f t="shared" si="24"/>
        <v>204.54406538184131</v>
      </c>
      <c r="O104">
        <f t="shared" si="25"/>
        <v>38154.144571039869</v>
      </c>
      <c r="P104">
        <f t="shared" si="26"/>
        <v>37985.965630319806</v>
      </c>
      <c r="T104" s="4"/>
    </row>
    <row r="105" spans="1:20" x14ac:dyDescent="0.25">
      <c r="A105">
        <f>Input!G106</f>
        <v>102</v>
      </c>
      <c r="B105">
        <f t="shared" si="18"/>
        <v>102</v>
      </c>
      <c r="C105" s="4">
        <f>Input!I106</f>
        <v>836.08996685714283</v>
      </c>
      <c r="D105">
        <f t="shared" si="19"/>
        <v>835.32692142857138</v>
      </c>
      <c r="E105">
        <f t="shared" si="20"/>
        <v>5159.0002141475088</v>
      </c>
      <c r="F105">
        <f t="shared" si="21"/>
        <v>18694150.742171023</v>
      </c>
      <c r="G105">
        <f t="shared" si="22"/>
        <v>20337471.105303381</v>
      </c>
      <c r="L105">
        <f>Input!J106</f>
        <v>8.8090188571428598</v>
      </c>
      <c r="M105">
        <f t="shared" si="23"/>
        <v>8.5710394285714315</v>
      </c>
      <c r="N105">
        <f t="shared" si="24"/>
        <v>217.87072701957354</v>
      </c>
      <c r="O105">
        <f t="shared" si="25"/>
        <v>43706.797819793333</v>
      </c>
      <c r="P105">
        <f t="shared" si="26"/>
        <v>43358.295213251484</v>
      </c>
      <c r="T105" s="4"/>
    </row>
    <row r="106" spans="1:20" x14ac:dyDescent="0.25">
      <c r="A106">
        <f>Input!G107</f>
        <v>103</v>
      </c>
      <c r="B106">
        <f t="shared" si="18"/>
        <v>103</v>
      </c>
      <c r="C106" s="4">
        <f>Input!I107</f>
        <v>844.09816585714282</v>
      </c>
      <c r="D106">
        <f t="shared" si="19"/>
        <v>843.33512042857137</v>
      </c>
      <c r="E106">
        <f t="shared" si="20"/>
        <v>5391.4557984761368</v>
      </c>
      <c r="F106">
        <f t="shared" si="21"/>
        <v>20685401.702083852</v>
      </c>
      <c r="G106">
        <f t="shared" si="22"/>
        <v>22488120.571085531</v>
      </c>
      <c r="L106">
        <f>Input!J107</f>
        <v>8.0081989999999905</v>
      </c>
      <c r="M106">
        <f t="shared" si="23"/>
        <v>7.7702195714285622</v>
      </c>
      <c r="N106">
        <f t="shared" si="24"/>
        <v>232.45558432862839</v>
      </c>
      <c r="O106">
        <f t="shared" si="25"/>
        <v>50376.628780857798</v>
      </c>
      <c r="P106">
        <f t="shared" si="26"/>
        <v>49644.922251535558</v>
      </c>
      <c r="T106" s="4"/>
    </row>
    <row r="107" spans="1:20" x14ac:dyDescent="0.25">
      <c r="A107">
        <f>Input!G108</f>
        <v>104</v>
      </c>
      <c r="B107">
        <f t="shared" si="18"/>
        <v>104</v>
      </c>
      <c r="C107" s="4">
        <f>Input!I108</f>
        <v>852.0459255714286</v>
      </c>
      <c r="D107">
        <f t="shared" si="19"/>
        <v>851.28288014285715</v>
      </c>
      <c r="E107">
        <f t="shared" si="20"/>
        <v>5639.9042305092235</v>
      </c>
      <c r="F107">
        <f t="shared" si="21"/>
        <v>22930894.437184606</v>
      </c>
      <c r="G107">
        <f t="shared" si="22"/>
        <v>24906213.676155768</v>
      </c>
      <c r="L107">
        <f>Input!J108</f>
        <v>7.9477597142857803</v>
      </c>
      <c r="M107">
        <f t="shared" si="23"/>
        <v>7.709780285714352</v>
      </c>
      <c r="N107">
        <f t="shared" si="24"/>
        <v>248.44843203308631</v>
      </c>
      <c r="O107">
        <f t="shared" si="25"/>
        <v>57840.573385795062</v>
      </c>
      <c r="P107">
        <f t="shared" si="26"/>
        <v>57027.471167033465</v>
      </c>
      <c r="T107" s="4"/>
    </row>
    <row r="108" spans="1:20" x14ac:dyDescent="0.25">
      <c r="A108">
        <f>Input!G109</f>
        <v>105</v>
      </c>
      <c r="B108">
        <f t="shared" si="18"/>
        <v>105</v>
      </c>
      <c r="C108" s="4">
        <f>Input!I109</f>
        <v>859.89924900000005</v>
      </c>
      <c r="D108">
        <f t="shared" si="19"/>
        <v>859.13620357142861</v>
      </c>
      <c r="E108">
        <f t="shared" si="20"/>
        <v>5905.9234521490644</v>
      </c>
      <c r="F108">
        <f t="shared" si="21"/>
        <v>25470061.532405827</v>
      </c>
      <c r="G108">
        <f t="shared" si="22"/>
        <v>27632177.637320194</v>
      </c>
      <c r="L108">
        <f>Input!J109</f>
        <v>7.853323428571457</v>
      </c>
      <c r="M108">
        <f t="shared" si="23"/>
        <v>7.6153440000000288</v>
      </c>
      <c r="N108">
        <f t="shared" si="24"/>
        <v>266.01922163984125</v>
      </c>
      <c r="O108">
        <f t="shared" si="25"/>
        <v>66649.630999231711</v>
      </c>
      <c r="P108">
        <f t="shared" si="26"/>
        <v>65728.162381591013</v>
      </c>
      <c r="T108" s="4"/>
    </row>
    <row r="109" spans="1:20" x14ac:dyDescent="0.25">
      <c r="A109">
        <f>Input!G110</f>
        <v>106</v>
      </c>
      <c r="B109">
        <f t="shared" si="18"/>
        <v>106</v>
      </c>
      <c r="C109" s="4">
        <f>Input!I110</f>
        <v>867.80923428571418</v>
      </c>
      <c r="D109">
        <f t="shared" si="19"/>
        <v>867.04618885714274</v>
      </c>
      <c r="E109">
        <f t="shared" si="20"/>
        <v>6191.2841120413104</v>
      </c>
      <c r="F109">
        <f t="shared" si="21"/>
        <v>28347509.462672461</v>
      </c>
      <c r="G109">
        <f t="shared" si="22"/>
        <v>30713680.168835517</v>
      </c>
      <c r="L109">
        <f>Input!J110</f>
        <v>7.9099852857141286</v>
      </c>
      <c r="M109">
        <f t="shared" si="23"/>
        <v>7.6720058571427003</v>
      </c>
      <c r="N109">
        <f t="shared" si="24"/>
        <v>285.36065989224591</v>
      </c>
      <c r="O109">
        <f t="shared" si="25"/>
        <v>76978.876839619581</v>
      </c>
      <c r="P109">
        <f t="shared" si="26"/>
        <v>76019.577720543311</v>
      </c>
      <c r="T109" s="4"/>
    </row>
    <row r="110" spans="1:20" x14ac:dyDescent="0.25">
      <c r="A110">
        <f>Input!G111</f>
        <v>107</v>
      </c>
      <c r="B110">
        <f t="shared" si="18"/>
        <v>107</v>
      </c>
      <c r="C110" s="4">
        <f>Input!I111</f>
        <v>875.27348014285712</v>
      </c>
      <c r="D110">
        <f t="shared" si="19"/>
        <v>874.51043471428568</v>
      </c>
      <c r="E110">
        <f t="shared" si="20"/>
        <v>6497.975058728086</v>
      </c>
      <c r="F110">
        <f t="shared" si="21"/>
        <v>31623354.377534669</v>
      </c>
      <c r="G110">
        <f t="shared" si="22"/>
        <v>34207097.319521986</v>
      </c>
      <c r="L110">
        <f>Input!J111</f>
        <v>7.4642458571429415</v>
      </c>
      <c r="M110">
        <f t="shared" si="23"/>
        <v>7.2262664285715132</v>
      </c>
      <c r="N110">
        <f t="shared" si="24"/>
        <v>306.69094668677593</v>
      </c>
      <c r="O110">
        <f t="shared" si="25"/>
        <v>89536.618489386688</v>
      </c>
      <c r="P110">
        <f t="shared" si="26"/>
        <v>88236.782069199064</v>
      </c>
      <c r="T110" s="4"/>
    </row>
    <row r="111" spans="1:20" x14ac:dyDescent="0.25">
      <c r="A111">
        <f>Input!G112</f>
        <v>108</v>
      </c>
      <c r="B111">
        <f t="shared" si="18"/>
        <v>108</v>
      </c>
      <c r="C111" s="4">
        <f>Input!I112</f>
        <v>882.55263085714284</v>
      </c>
      <c r="D111">
        <f t="shared" si="19"/>
        <v>881.7895854285714</v>
      </c>
      <c r="E111">
        <f t="shared" si="20"/>
        <v>6828.2315868114392</v>
      </c>
      <c r="F111">
        <f t="shared" si="21"/>
        <v>35360172.475810282</v>
      </c>
      <c r="G111">
        <f t="shared" si="22"/>
        <v>38179298.429999456</v>
      </c>
      <c r="L111">
        <f>Input!J112</f>
        <v>7.2791507142857199</v>
      </c>
      <c r="M111">
        <f t="shared" si="23"/>
        <v>7.0411712857142916</v>
      </c>
      <c r="N111">
        <f t="shared" si="24"/>
        <v>330.25652808335349</v>
      </c>
      <c r="O111">
        <f t="shared" si="25"/>
        <v>104314.3862922012</v>
      </c>
      <c r="P111">
        <f t="shared" si="26"/>
        <v>102792.27825094946</v>
      </c>
      <c r="T111" s="4"/>
    </row>
    <row r="112" spans="1:20" x14ac:dyDescent="0.25">
      <c r="A112">
        <f>Input!G113</f>
        <v>109</v>
      </c>
      <c r="B112">
        <f t="shared" si="18"/>
        <v>109</v>
      </c>
      <c r="C112" s="4">
        <f>Input!I113</f>
        <v>889.60135700000012</v>
      </c>
      <c r="D112">
        <f t="shared" si="19"/>
        <v>888.83831157142868</v>
      </c>
      <c r="E112">
        <f t="shared" si="20"/>
        <v>7184.5662328917233</v>
      </c>
      <c r="F112">
        <f t="shared" si="21"/>
        <v>39636190.059291959</v>
      </c>
      <c r="G112">
        <f t="shared" si="22"/>
        <v>42709813.543032147</v>
      </c>
      <c r="L112">
        <f>Input!J113</f>
        <v>7.0487261428572765</v>
      </c>
      <c r="M112">
        <f t="shared" si="23"/>
        <v>6.8107467142858482</v>
      </c>
      <c r="N112">
        <f t="shared" si="24"/>
        <v>356.33464608028419</v>
      </c>
      <c r="O112">
        <f t="shared" si="25"/>
        <v>122000.6538665346</v>
      </c>
      <c r="P112">
        <f t="shared" si="26"/>
        <v>120194.27981966615</v>
      </c>
      <c r="T112" s="4"/>
    </row>
    <row r="113" spans="1:20" x14ac:dyDescent="0.25">
      <c r="A113">
        <f>Input!G114</f>
        <v>110</v>
      </c>
      <c r="B113">
        <f t="shared" si="18"/>
        <v>110</v>
      </c>
      <c r="C113" s="4">
        <f>Input!I114</f>
        <v>896.9824988571429</v>
      </c>
      <c r="D113">
        <f t="shared" si="19"/>
        <v>896.21945342857146</v>
      </c>
      <c r="E113">
        <f t="shared" si="20"/>
        <v>7569.801556253833</v>
      </c>
      <c r="F113">
        <f t="shared" si="21"/>
        <v>44536698.083149634</v>
      </c>
      <c r="G113">
        <f t="shared" si="22"/>
        <v>47893457.01230175</v>
      </c>
      <c r="L113">
        <f>Input!J114</f>
        <v>7.3811418571427794</v>
      </c>
      <c r="M113">
        <f t="shared" si="23"/>
        <v>7.1431624285713511</v>
      </c>
      <c r="N113">
        <f t="shared" si="24"/>
        <v>385.23532336210957</v>
      </c>
      <c r="O113">
        <f t="shared" si="25"/>
        <v>142773.78248078839</v>
      </c>
      <c r="P113">
        <f t="shared" si="26"/>
        <v>141068.70756649884</v>
      </c>
      <c r="T113" s="4"/>
    </row>
    <row r="114" spans="1:20" x14ac:dyDescent="0.25">
      <c r="A114">
        <f>Input!G115</f>
        <v>111</v>
      </c>
      <c r="B114">
        <f t="shared" si="18"/>
        <v>111</v>
      </c>
      <c r="C114" s="4">
        <f>Input!I115</f>
        <v>904.63939471428569</v>
      </c>
      <c r="D114">
        <f t="shared" si="19"/>
        <v>903.87634928571424</v>
      </c>
      <c r="E114">
        <f t="shared" si="20"/>
        <v>7987.1037628318909</v>
      </c>
      <c r="F114">
        <f t="shared" si="21"/>
        <v>50172110.592012063</v>
      </c>
      <c r="G114">
        <f t="shared" si="22"/>
        <v>53843486.231846549</v>
      </c>
      <c r="L114">
        <f>Input!J115</f>
        <v>7.6568958571427856</v>
      </c>
      <c r="M114">
        <f t="shared" si="23"/>
        <v>7.4189164285713574</v>
      </c>
      <c r="N114">
        <f t="shared" si="24"/>
        <v>417.30220657805773</v>
      </c>
      <c r="O114">
        <f t="shared" si="25"/>
        <v>167809.28059563495</v>
      </c>
      <c r="P114">
        <f t="shared" si="26"/>
        <v>166185.06727871028</v>
      </c>
      <c r="T114" s="4"/>
    </row>
    <row r="115" spans="1:20" x14ac:dyDescent="0.25">
      <c r="A115">
        <f>Input!G116</f>
        <v>112</v>
      </c>
      <c r="B115">
        <f t="shared" si="18"/>
        <v>112</v>
      </c>
      <c r="C115" s="4">
        <f>Input!I116</f>
        <v>912.23207385714272</v>
      </c>
      <c r="D115">
        <f t="shared" si="19"/>
        <v>911.46902842857128</v>
      </c>
      <c r="E115">
        <f t="shared" si="20"/>
        <v>8440.0151403053442</v>
      </c>
      <c r="F115">
        <f t="shared" si="21"/>
        <v>56679006.558654867</v>
      </c>
      <c r="G115">
        <f t="shared" si="22"/>
        <v>60695372.108097203</v>
      </c>
      <c r="L115">
        <f>Input!J116</f>
        <v>7.5926791428570368</v>
      </c>
      <c r="M115">
        <f t="shared" si="23"/>
        <v>7.3546997142856085</v>
      </c>
      <c r="N115">
        <f t="shared" si="24"/>
        <v>452.91137747345385</v>
      </c>
      <c r="O115">
        <f t="shared" si="25"/>
        <v>198308.74308285708</v>
      </c>
      <c r="P115">
        <f t="shared" si="26"/>
        <v>196485.80905752184</v>
      </c>
      <c r="T115" s="4"/>
    </row>
    <row r="116" spans="1:20" x14ac:dyDescent="0.25">
      <c r="A116">
        <f>Input!G117</f>
        <v>113</v>
      </c>
      <c r="B116">
        <f t="shared" si="18"/>
        <v>113</v>
      </c>
      <c r="C116" s="4">
        <f>Input!I117</f>
        <v>919.80586571428569</v>
      </c>
      <c r="D116">
        <f t="shared" si="19"/>
        <v>919.04282028571424</v>
      </c>
      <c r="E116">
        <f t="shared" si="20"/>
        <v>8932.4819333372288</v>
      </c>
      <c r="F116">
        <f t="shared" si="21"/>
        <v>64215206.41858384</v>
      </c>
      <c r="G116">
        <f t="shared" si="22"/>
        <v>68611240.850749642</v>
      </c>
      <c r="L116">
        <f>Input!J117</f>
        <v>7.5737918571429645</v>
      </c>
      <c r="M116">
        <f t="shared" si="23"/>
        <v>7.3358124285715363</v>
      </c>
      <c r="N116">
        <f t="shared" si="24"/>
        <v>492.46679303188552</v>
      </c>
      <c r="O116">
        <f t="shared" si="25"/>
        <v>235121.22258824887</v>
      </c>
      <c r="P116">
        <f t="shared" si="26"/>
        <v>233117.67641909351</v>
      </c>
      <c r="T116" s="4"/>
    </row>
    <row r="117" spans="1:20" x14ac:dyDescent="0.25">
      <c r="A117">
        <f>Input!G118</f>
        <v>114</v>
      </c>
      <c r="B117">
        <f t="shared" si="18"/>
        <v>114</v>
      </c>
      <c r="C117" s="4">
        <f>Input!I118</f>
        <v>927.52320085714291</v>
      </c>
      <c r="D117">
        <f t="shared" si="19"/>
        <v>926.76015542857147</v>
      </c>
      <c r="E117">
        <f t="shared" si="20"/>
        <v>9468.8723314932213</v>
      </c>
      <c r="F117">
        <f t="shared" si="21"/>
        <v>72967680.428471938</v>
      </c>
      <c r="G117">
        <f t="shared" si="22"/>
        <v>77785002.950998396</v>
      </c>
      <c r="L117">
        <f>Input!J118</f>
        <v>7.7173351428572232</v>
      </c>
      <c r="M117">
        <f t="shared" si="23"/>
        <v>7.4793557142857949</v>
      </c>
      <c r="N117">
        <f t="shared" si="24"/>
        <v>536.39039815599165</v>
      </c>
      <c r="O117">
        <f t="shared" si="25"/>
        <v>279495.20755568962</v>
      </c>
      <c r="P117">
        <f t="shared" si="26"/>
        <v>277461.57917531236</v>
      </c>
      <c r="T117" s="4"/>
    </row>
    <row r="118" spans="1:20" x14ac:dyDescent="0.25">
      <c r="A118">
        <f>Input!G119</f>
        <v>115</v>
      </c>
      <c r="B118">
        <f t="shared" si="18"/>
        <v>115</v>
      </c>
      <c r="C118" s="4">
        <f>Input!I119</f>
        <v>935.08188299999995</v>
      </c>
      <c r="D118">
        <f t="shared" si="19"/>
        <v>934.3188375714285</v>
      </c>
      <c r="E118">
        <f t="shared" si="20"/>
        <v>10053.976475460136</v>
      </c>
      <c r="F118">
        <f t="shared" si="21"/>
        <v>83168155.432301834</v>
      </c>
      <c r="G118">
        <f t="shared" si="22"/>
        <v>88448096.190257266</v>
      </c>
      <c r="L118">
        <f>Input!J119</f>
        <v>7.5586821428570374</v>
      </c>
      <c r="M118">
        <f t="shared" si="23"/>
        <v>7.3207027142856091</v>
      </c>
      <c r="N118">
        <f t="shared" si="24"/>
        <v>585.10414396691476</v>
      </c>
      <c r="O118">
        <f t="shared" si="25"/>
        <v>333558.76047356409</v>
      </c>
      <c r="P118">
        <f t="shared" si="26"/>
        <v>331154.17103957414</v>
      </c>
      <c r="T118" s="4"/>
    </row>
    <row r="119" spans="1:20" x14ac:dyDescent="0.25">
      <c r="A119">
        <f>Input!G120</f>
        <v>116</v>
      </c>
      <c r="B119">
        <f t="shared" si="18"/>
        <v>116</v>
      </c>
      <c r="C119" s="4">
        <f>Input!I120</f>
        <v>942.70855914285698</v>
      </c>
      <c r="D119">
        <f t="shared" si="19"/>
        <v>941.94551371428554</v>
      </c>
      <c r="E119">
        <f t="shared" si="20"/>
        <v>10692.976635876141</v>
      </c>
      <c r="F119">
        <f t="shared" si="21"/>
        <v>95082607.945369095</v>
      </c>
      <c r="G119">
        <f t="shared" si="22"/>
        <v>100875607.58719033</v>
      </c>
      <c r="L119">
        <f>Input!J120</f>
        <v>7.6266761428570362</v>
      </c>
      <c r="M119">
        <f t="shared" si="23"/>
        <v>7.3886967142856079</v>
      </c>
      <c r="N119">
        <f t="shared" si="24"/>
        <v>639.00016041600418</v>
      </c>
      <c r="O119">
        <f t="shared" si="25"/>
        <v>398632.476643214</v>
      </c>
      <c r="P119">
        <f t="shared" si="26"/>
        <v>396088.95108146151</v>
      </c>
      <c r="T119" s="4"/>
    </row>
    <row r="120" spans="1:20" x14ac:dyDescent="0.25">
      <c r="A120">
        <f>Input!G121</f>
        <v>117</v>
      </c>
      <c r="B120">
        <f t="shared" si="18"/>
        <v>117</v>
      </c>
      <c r="C120" s="4">
        <f>Input!I121</f>
        <v>949.93860285714266</v>
      </c>
      <c r="D120">
        <f t="shared" si="19"/>
        <v>949.17555742857121</v>
      </c>
      <c r="E120">
        <f t="shared" si="20"/>
        <v>11391.370929578386</v>
      </c>
      <c r="F120">
        <f t="shared" si="21"/>
        <v>109039444.19014703</v>
      </c>
      <c r="G120">
        <f t="shared" si="22"/>
        <v>115392266.7050772</v>
      </c>
      <c r="L120">
        <f>Input!J121</f>
        <v>7.2300437142856708</v>
      </c>
      <c r="M120">
        <f t="shared" si="23"/>
        <v>6.9920642857142425</v>
      </c>
      <c r="N120">
        <f t="shared" si="24"/>
        <v>698.3942937022457</v>
      </c>
      <c r="O120">
        <f t="shared" si="25"/>
        <v>477708.02046141931</v>
      </c>
      <c r="P120">
        <f t="shared" si="26"/>
        <v>474376.72021493019</v>
      </c>
      <c r="T120" s="4"/>
    </row>
    <row r="121" spans="1:20" x14ac:dyDescent="0.25">
      <c r="A121">
        <f>Input!G122</f>
        <v>118</v>
      </c>
      <c r="B121">
        <f t="shared" si="18"/>
        <v>118</v>
      </c>
      <c r="C121" s="4">
        <f>Input!I122</f>
        <v>956.7569042857142</v>
      </c>
      <c r="D121">
        <f t="shared" si="19"/>
        <v>955.99385885714275</v>
      </c>
      <c r="E121">
        <f t="shared" si="20"/>
        <v>12154.828380585164</v>
      </c>
      <c r="F121">
        <f t="shared" si="21"/>
        <v>125413894.64504729</v>
      </c>
      <c r="G121">
        <f t="shared" si="22"/>
        <v>132377374.87653472</v>
      </c>
      <c r="L121">
        <f>Input!J122</f>
        <v>6.8183014285715444</v>
      </c>
      <c r="M121">
        <f t="shared" si="23"/>
        <v>6.5803220000001161</v>
      </c>
      <c r="N121">
        <f t="shared" si="24"/>
        <v>763.45745100677686</v>
      </c>
      <c r="O121">
        <f t="shared" si="25"/>
        <v>572502.80267442972</v>
      </c>
      <c r="P121">
        <f t="shared" si="26"/>
        <v>568234.44873898465</v>
      </c>
      <c r="T121" s="4"/>
    </row>
    <row r="122" spans="1:20" x14ac:dyDescent="0.25">
      <c r="A122">
        <f>Input!G123</f>
        <v>119</v>
      </c>
      <c r="B122">
        <f t="shared" si="18"/>
        <v>119</v>
      </c>
      <c r="C122" s="4">
        <f>Input!I123</f>
        <v>963.59787042857147</v>
      </c>
      <c r="D122">
        <f t="shared" si="19"/>
        <v>962.83482500000002</v>
      </c>
      <c r="E122">
        <f t="shared" si="20"/>
        <v>12988.947759121256</v>
      </c>
      <c r="F122">
        <f t="shared" si="21"/>
        <v>144627392.30423859</v>
      </c>
      <c r="G122">
        <f t="shared" si="22"/>
        <v>152267112.26684806</v>
      </c>
      <c r="L122">
        <f>Input!J123</f>
        <v>6.840966142857269</v>
      </c>
      <c r="M122">
        <f t="shared" si="23"/>
        <v>6.6029867142858407</v>
      </c>
      <c r="N122">
        <f t="shared" si="24"/>
        <v>834.11937853609174</v>
      </c>
      <c r="O122">
        <f t="shared" si="25"/>
        <v>684389.57161187055</v>
      </c>
      <c r="P122">
        <f t="shared" si="26"/>
        <v>679759.35430601158</v>
      </c>
      <c r="T122" s="4"/>
    </row>
    <row r="123" spans="1:20" x14ac:dyDescent="0.25">
      <c r="A123">
        <f>Input!G124</f>
        <v>120</v>
      </c>
      <c r="B123">
        <f t="shared" si="18"/>
        <v>120</v>
      </c>
      <c r="C123" s="4">
        <f>Input!I124</f>
        <v>970.40483957142862</v>
      </c>
      <c r="D123">
        <f t="shared" si="19"/>
        <v>969.64179414285718</v>
      </c>
      <c r="E123">
        <f t="shared" si="20"/>
        <v>13898.88960573873</v>
      </c>
      <c r="F123">
        <f t="shared" si="21"/>
        <v>167165448.97365665</v>
      </c>
      <c r="G123">
        <f t="shared" si="22"/>
        <v>175551845.31813717</v>
      </c>
      <c r="L123">
        <f>Input!J124</f>
        <v>6.8069691428571559</v>
      </c>
      <c r="M123">
        <f t="shared" si="23"/>
        <v>6.5689897142857276</v>
      </c>
      <c r="N123">
        <f t="shared" si="24"/>
        <v>909.94184661747465</v>
      </c>
      <c r="O123">
        <f t="shared" si="25"/>
        <v>815652.60691109241</v>
      </c>
      <c r="P123">
        <f t="shared" si="26"/>
        <v>810535.88994175626</v>
      </c>
      <c r="T123" s="4"/>
    </row>
    <row r="124" spans="1:20" x14ac:dyDescent="0.25">
      <c r="A124">
        <f>Input!G125</f>
        <v>121</v>
      </c>
      <c r="B124">
        <f t="shared" si="18"/>
        <v>121</v>
      </c>
      <c r="C124" s="4">
        <f>Input!I125</f>
        <v>977.73687442857147</v>
      </c>
      <c r="D124">
        <f t="shared" si="19"/>
        <v>976.97382900000002</v>
      </c>
      <c r="E124">
        <f t="shared" si="20"/>
        <v>14888.85414623848</v>
      </c>
      <c r="F124">
        <f t="shared" si="21"/>
        <v>193540413.96116742</v>
      </c>
      <c r="G124">
        <f t="shared" si="22"/>
        <v>202765139.36359933</v>
      </c>
      <c r="L124">
        <f>Input!J125</f>
        <v>7.332034857142844</v>
      </c>
      <c r="M124">
        <f t="shared" si="23"/>
        <v>7.0940554285714157</v>
      </c>
      <c r="N124">
        <f t="shared" si="24"/>
        <v>989.96454049975057</v>
      </c>
      <c r="O124">
        <f t="shared" si="25"/>
        <v>965566.6411454695</v>
      </c>
      <c r="P124">
        <f t="shared" si="26"/>
        <v>961028.01076189824</v>
      </c>
      <c r="T124" s="4"/>
    </row>
    <row r="125" spans="1:20" x14ac:dyDescent="0.25">
      <c r="A125">
        <f>Input!G126</f>
        <v>122</v>
      </c>
      <c r="B125">
        <f t="shared" si="18"/>
        <v>122</v>
      </c>
      <c r="C125" s="4">
        <f>Input!I126</f>
        <v>985.42398985714283</v>
      </c>
      <c r="D125">
        <f t="shared" si="19"/>
        <v>984.66094442857138</v>
      </c>
      <c r="E125">
        <f t="shared" si="20"/>
        <v>15961.393467583723</v>
      </c>
      <c r="F125">
        <f t="shared" si="21"/>
        <v>224302517.07013327</v>
      </c>
      <c r="G125">
        <f t="shared" si="22"/>
        <v>234460461.29708606</v>
      </c>
      <c r="L125">
        <f>Input!J126</f>
        <v>7.6871154285713601</v>
      </c>
      <c r="M125">
        <f t="shared" si="23"/>
        <v>7.4491359999999318</v>
      </c>
      <c r="N125">
        <f t="shared" si="24"/>
        <v>1072.5393213452423</v>
      </c>
      <c r="O125">
        <f t="shared" si="25"/>
        <v>1133910.2204456003</v>
      </c>
      <c r="P125">
        <f t="shared" si="26"/>
        <v>1129746.0831775498</v>
      </c>
      <c r="T125" s="4"/>
    </row>
    <row r="126" spans="1:20" x14ac:dyDescent="0.25">
      <c r="A126">
        <f>Input!G127</f>
        <v>123</v>
      </c>
      <c r="B126">
        <f t="shared" si="18"/>
        <v>123</v>
      </c>
      <c r="C126" s="4">
        <f>Input!I127</f>
        <v>993.14887985714279</v>
      </c>
      <c r="D126">
        <f t="shared" si="19"/>
        <v>992.38583442857134</v>
      </c>
      <c r="E126">
        <f t="shared" si="20"/>
        <v>17116.581413663542</v>
      </c>
      <c r="F126">
        <f t="shared" si="21"/>
        <v>259989683.07742059</v>
      </c>
      <c r="G126">
        <f t="shared" si="22"/>
        <v>271171631.32702786</v>
      </c>
      <c r="L126">
        <f>Input!J127</f>
        <v>7.7248899999999594</v>
      </c>
      <c r="M126">
        <f t="shared" si="23"/>
        <v>7.4869105714285311</v>
      </c>
      <c r="N126">
        <f t="shared" si="24"/>
        <v>1155.1879460798193</v>
      </c>
      <c r="O126">
        <f t="shared" si="25"/>
        <v>1316671.4650680386</v>
      </c>
      <c r="P126">
        <f t="shared" si="26"/>
        <v>1312270.5218173696</v>
      </c>
      <c r="T126" s="4"/>
    </row>
    <row r="127" spans="1:20" x14ac:dyDescent="0.25">
      <c r="A127">
        <f>Input!G128</f>
        <v>124</v>
      </c>
      <c r="B127">
        <f t="shared" si="18"/>
        <v>124</v>
      </c>
      <c r="C127" s="4">
        <f>Input!I128</f>
        <v>1000.8246629999998</v>
      </c>
      <c r="D127">
        <f t="shared" si="19"/>
        <v>1000.0616175714283</v>
      </c>
      <c r="E127">
        <f t="shared" si="20"/>
        <v>18351.123479103284</v>
      </c>
      <c r="F127">
        <f t="shared" si="21"/>
        <v>301059347.7227053</v>
      </c>
      <c r="G127">
        <f t="shared" si="22"/>
        <v>313354849.20994222</v>
      </c>
      <c r="L127">
        <f>Input!J128</f>
        <v>7.6757831428569716</v>
      </c>
      <c r="M127">
        <f t="shared" si="23"/>
        <v>7.4378037142855433</v>
      </c>
      <c r="N127">
        <f t="shared" si="24"/>
        <v>1234.5420654397417</v>
      </c>
      <c r="O127">
        <f t="shared" si="25"/>
        <v>1505200.8746369793</v>
      </c>
      <c r="P127">
        <f t="shared" si="26"/>
        <v>1500374.8316933769</v>
      </c>
      <c r="T127" s="4"/>
    </row>
    <row r="128" spans="1:20" x14ac:dyDescent="0.25">
      <c r="A128">
        <f>Input!G129</f>
        <v>125</v>
      </c>
      <c r="B128">
        <f t="shared" si="18"/>
        <v>125</v>
      </c>
      <c r="C128" s="4">
        <f>Input!I129</f>
        <v>1008.7686452857142</v>
      </c>
      <c r="D128">
        <f t="shared" si="19"/>
        <v>1008.0055998571428</v>
      </c>
      <c r="E128">
        <f t="shared" si="20"/>
        <v>19657.565709796207</v>
      </c>
      <c r="F128">
        <f t="shared" si="21"/>
        <v>347806092.29423028</v>
      </c>
      <c r="G128">
        <f t="shared" si="22"/>
        <v>361314481.77028877</v>
      </c>
      <c r="L128">
        <f>Input!J129</f>
        <v>7.9439822857144691</v>
      </c>
      <c r="M128">
        <f t="shared" si="23"/>
        <v>7.7060028571430408</v>
      </c>
      <c r="N128">
        <f t="shared" si="24"/>
        <v>1306.4422306929239</v>
      </c>
      <c r="O128">
        <f t="shared" si="25"/>
        <v>1686097.7011165905</v>
      </c>
      <c r="P128">
        <f t="shared" si="26"/>
        <v>1681685.1863333888</v>
      </c>
      <c r="T128" s="4"/>
    </row>
    <row r="129" spans="1:20" x14ac:dyDescent="0.25">
      <c r="A129">
        <f>Input!G130</f>
        <v>126</v>
      </c>
      <c r="B129">
        <f t="shared" si="18"/>
        <v>126</v>
      </c>
      <c r="C129" s="4">
        <f>Input!I130</f>
        <v>1017.0450434285714</v>
      </c>
      <c r="D129">
        <f t="shared" si="19"/>
        <v>1016.2819979999999</v>
      </c>
      <c r="E129">
        <f t="shared" si="20"/>
        <v>21023.831634050086</v>
      </c>
      <c r="F129">
        <f t="shared" si="21"/>
        <v>400302042.439008</v>
      </c>
      <c r="G129">
        <f t="shared" si="22"/>
        <v>415121878.53047466</v>
      </c>
      <c r="L129">
        <f>Input!J130</f>
        <v>8.2763981428571469</v>
      </c>
      <c r="M129">
        <f t="shared" si="23"/>
        <v>8.0384187142857186</v>
      </c>
      <c r="N129">
        <f t="shared" si="24"/>
        <v>1366.2659242538793</v>
      </c>
      <c r="O129">
        <f t="shared" si="25"/>
        <v>1844135.5530272389</v>
      </c>
      <c r="P129">
        <f t="shared" si="26"/>
        <v>1840422.5591295415</v>
      </c>
      <c r="T129" s="4"/>
    </row>
    <row r="130" spans="1:20" x14ac:dyDescent="0.25">
      <c r="A130">
        <f>Input!G131</f>
        <v>127</v>
      </c>
      <c r="B130">
        <f t="shared" si="18"/>
        <v>127</v>
      </c>
      <c r="C130" s="4">
        <f>Input!I131</f>
        <v>1025.449874857143</v>
      </c>
      <c r="D130">
        <f t="shared" si="19"/>
        <v>1024.6868294285716</v>
      </c>
      <c r="E130">
        <f t="shared" si="20"/>
        <v>22433.334559475035</v>
      </c>
      <c r="F130">
        <f t="shared" si="21"/>
        <v>458330197.62922364</v>
      </c>
      <c r="G130">
        <f t="shared" si="22"/>
        <v>474544524.37933183</v>
      </c>
      <c r="L130">
        <f>Input!J131</f>
        <v>8.4048314285715833</v>
      </c>
      <c r="M130">
        <f t="shared" si="23"/>
        <v>8.166852000000155</v>
      </c>
      <c r="N130">
        <f t="shared" si="24"/>
        <v>1409.5029254249475</v>
      </c>
      <c r="O130">
        <f t="shared" si="25"/>
        <v>1963075.8690002779</v>
      </c>
      <c r="P130">
        <f t="shared" si="26"/>
        <v>1959604.5093582422</v>
      </c>
      <c r="T130" s="4"/>
    </row>
    <row r="131" spans="1:20" x14ac:dyDescent="0.25">
      <c r="A131">
        <f>Input!G132</f>
        <v>128</v>
      </c>
      <c r="B131">
        <f t="shared" si="18"/>
        <v>128</v>
      </c>
      <c r="C131" s="4">
        <f>Input!I132</f>
        <v>1033.809376857143</v>
      </c>
      <c r="D131">
        <f t="shared" si="19"/>
        <v>1033.0463314285716</v>
      </c>
      <c r="E131">
        <f t="shared" si="20"/>
        <v>23865.831639216045</v>
      </c>
      <c r="F131">
        <f t="shared" si="21"/>
        <v>521336084.91151559</v>
      </c>
      <c r="G131">
        <f t="shared" si="22"/>
        <v>539007727.89584959</v>
      </c>
      <c r="L131">
        <f>Input!J132</f>
        <v>8.3595020000000204</v>
      </c>
      <c r="M131">
        <f t="shared" si="23"/>
        <v>8.1215225714285921</v>
      </c>
      <c r="N131">
        <f t="shared" si="24"/>
        <v>1432.4970797410106</v>
      </c>
      <c r="O131">
        <f t="shared" si="25"/>
        <v>2028167.8403340329</v>
      </c>
      <c r="P131">
        <f t="shared" si="26"/>
        <v>2024510.3765533287</v>
      </c>
      <c r="T131" s="4"/>
    </row>
    <row r="132" spans="1:20" x14ac:dyDescent="0.25">
      <c r="A132">
        <f>Input!G133</f>
        <v>129</v>
      </c>
      <c r="B132">
        <f t="shared" si="18"/>
        <v>129</v>
      </c>
      <c r="C132" s="4">
        <f>Input!I133</f>
        <v>1042.0933298571429</v>
      </c>
      <c r="D132">
        <f t="shared" si="19"/>
        <v>1041.3302844285715</v>
      </c>
      <c r="E132">
        <f t="shared" si="20"/>
        <v>25298.995068975899</v>
      </c>
      <c r="F132">
        <f t="shared" si="21"/>
        <v>588434300.79946756</v>
      </c>
      <c r="G132">
        <f t="shared" si="22"/>
        <v>607607877.39591968</v>
      </c>
      <c r="L132">
        <f>Input!J133</f>
        <v>8.2839529999998831</v>
      </c>
      <c r="M132">
        <f t="shared" si="23"/>
        <v>8.0459735714284548</v>
      </c>
      <c r="N132">
        <f t="shared" si="24"/>
        <v>1433.1634297598553</v>
      </c>
      <c r="O132">
        <f t="shared" si="25"/>
        <v>2030281.5232914393</v>
      </c>
      <c r="P132">
        <f t="shared" si="26"/>
        <v>2026407.0566898424</v>
      </c>
      <c r="T132" s="4"/>
    </row>
    <row r="133" spans="1:20" x14ac:dyDescent="0.25">
      <c r="A133">
        <f>Input!G134</f>
        <v>130</v>
      </c>
      <c r="B133">
        <f t="shared" si="18"/>
        <v>130</v>
      </c>
      <c r="C133" s="4">
        <f>Input!I134</f>
        <v>1050.8759065714287</v>
      </c>
      <c r="D133">
        <f t="shared" si="19"/>
        <v>1050.1128611428574</v>
      </c>
      <c r="E133">
        <f t="shared" si="20"/>
        <v>26710.435141636459</v>
      </c>
      <c r="F133">
        <f t="shared" si="21"/>
        <v>658452139.53879631</v>
      </c>
      <c r="G133">
        <f t="shared" si="22"/>
        <v>679183198.77267826</v>
      </c>
      <c r="L133">
        <f>Input!J134</f>
        <v>8.782576714285824</v>
      </c>
      <c r="M133">
        <f t="shared" si="23"/>
        <v>8.5445972857143957</v>
      </c>
      <c r="N133">
        <f t="shared" si="24"/>
        <v>1411.4400726605618</v>
      </c>
      <c r="O133">
        <f t="shared" si="25"/>
        <v>1967448.0509342772</v>
      </c>
      <c r="P133">
        <f t="shared" si="26"/>
        <v>1965031.7268986213</v>
      </c>
      <c r="T133" s="4"/>
    </row>
    <row r="134" spans="1:20" x14ac:dyDescent="0.25">
      <c r="A134">
        <f>Input!G135</f>
        <v>131</v>
      </c>
      <c r="B134">
        <f t="shared" si="18"/>
        <v>131</v>
      </c>
      <c r="C134" s="4">
        <f>Input!I135</f>
        <v>1060.0966677142858</v>
      </c>
      <c r="D134">
        <f t="shared" si="19"/>
        <v>1059.3336222857145</v>
      </c>
      <c r="E134">
        <f t="shared" si="20"/>
        <v>28079.737175495367</v>
      </c>
      <c r="F134">
        <f t="shared" si="21"/>
        <v>730102208.17830479</v>
      </c>
      <c r="G134">
        <f t="shared" si="22"/>
        <v>752429340.33887959</v>
      </c>
      <c r="L134">
        <f>Input!J135</f>
        <v>9.2207611428570999</v>
      </c>
      <c r="M134">
        <f t="shared" si="23"/>
        <v>8.9827817142856716</v>
      </c>
      <c r="N134">
        <f t="shared" si="24"/>
        <v>1369.302033858909</v>
      </c>
      <c r="O134">
        <f t="shared" si="25"/>
        <v>1849821.0683929157</v>
      </c>
      <c r="P134">
        <f t="shared" si="26"/>
        <v>1848669.4817121231</v>
      </c>
      <c r="T134" s="4"/>
    </row>
    <row r="135" spans="1:20" x14ac:dyDescent="0.25">
      <c r="A135">
        <f>Input!G136</f>
        <v>132</v>
      </c>
      <c r="B135">
        <f t="shared" si="18"/>
        <v>132</v>
      </c>
      <c r="C135" s="4">
        <f>Input!I136</f>
        <v>1069.6385122857143</v>
      </c>
      <c r="D135">
        <f t="shared" si="19"/>
        <v>1068.875466857143</v>
      </c>
      <c r="E135">
        <f t="shared" si="20"/>
        <v>29390.068804542723</v>
      </c>
      <c r="F135">
        <f t="shared" si="21"/>
        <v>802089992.07056618</v>
      </c>
      <c r="G135">
        <f t="shared" si="22"/>
        <v>826032269.99247813</v>
      </c>
      <c r="L135">
        <f>Input!J136</f>
        <v>9.5418445714285554</v>
      </c>
      <c r="M135">
        <f t="shared" si="23"/>
        <v>9.3038651428571271</v>
      </c>
      <c r="N135">
        <f t="shared" si="24"/>
        <v>1310.331629047357</v>
      </c>
      <c r="O135">
        <f t="shared" si="25"/>
        <v>1692054.0633969323</v>
      </c>
      <c r="P135">
        <f t="shared" si="26"/>
        <v>1691787.8421678981</v>
      </c>
      <c r="T135" s="4"/>
    </row>
    <row r="136" spans="1:20" x14ac:dyDescent="0.25">
      <c r="A136">
        <f>Input!G137</f>
        <v>133</v>
      </c>
      <c r="B136">
        <f t="shared" si="18"/>
        <v>133</v>
      </c>
      <c r="C136" s="4">
        <f>Input!I137</f>
        <v>1079.5769892857143</v>
      </c>
      <c r="D136">
        <f t="shared" si="19"/>
        <v>1078.8139438571429</v>
      </c>
      <c r="E136">
        <f t="shared" si="20"/>
        <v>30629.079107709724</v>
      </c>
      <c r="F136">
        <f t="shared" si="21"/>
        <v>873218171.25399947</v>
      </c>
      <c r="G136">
        <f t="shared" si="22"/>
        <v>898787654.49213457</v>
      </c>
      <c r="L136">
        <f>Input!J137</f>
        <v>9.9384769999999207</v>
      </c>
      <c r="M136">
        <f t="shared" si="23"/>
        <v>9.7004975714284924</v>
      </c>
      <c r="N136">
        <f t="shared" si="24"/>
        <v>1239.0103031670012</v>
      </c>
      <c r="O136">
        <f t="shared" si="25"/>
        <v>1510617.5538774875</v>
      </c>
      <c r="P136">
        <f t="shared" si="26"/>
        <v>1511341.0667363605</v>
      </c>
      <c r="T136" s="4"/>
    </row>
    <row r="137" spans="1:20" x14ac:dyDescent="0.25">
      <c r="A137">
        <f>Input!G138</f>
        <v>134</v>
      </c>
      <c r="B137">
        <f t="shared" si="18"/>
        <v>134</v>
      </c>
      <c r="C137" s="4">
        <f>Input!I138</f>
        <v>1090.440942142857</v>
      </c>
      <c r="D137">
        <f t="shared" si="19"/>
        <v>1089.6778967142857</v>
      </c>
      <c r="E137">
        <f t="shared" si="20"/>
        <v>31789.051215286079</v>
      </c>
      <c r="F137">
        <f t="shared" si="21"/>
        <v>942451522.15303779</v>
      </c>
      <c r="G137">
        <f t="shared" si="22"/>
        <v>969684624.20780361</v>
      </c>
      <c r="L137">
        <f>Input!J138</f>
        <v>10.863952857142749</v>
      </c>
      <c r="M137">
        <f t="shared" si="23"/>
        <v>10.625973428571321</v>
      </c>
      <c r="N137">
        <f t="shared" si="24"/>
        <v>1159.9721075763539</v>
      </c>
      <c r="O137">
        <f t="shared" si="25"/>
        <v>1320449.5512421904</v>
      </c>
      <c r="P137">
        <f t="shared" si="26"/>
        <v>1323254.3427827149</v>
      </c>
      <c r="T137" s="4"/>
    </row>
    <row r="138" spans="1:20" x14ac:dyDescent="0.25">
      <c r="A138">
        <f>Input!G139</f>
        <v>135</v>
      </c>
      <c r="B138">
        <f t="shared" si="18"/>
        <v>135</v>
      </c>
      <c r="C138" s="4">
        <f>Input!I139</f>
        <v>1101.6259785714285</v>
      </c>
      <c r="D138">
        <f t="shared" si="19"/>
        <v>1100.8629331428572</v>
      </c>
      <c r="E138">
        <f t="shared" si="20"/>
        <v>32866.466412311274</v>
      </c>
      <c r="F138">
        <f t="shared" si="21"/>
        <v>1009053564.3957567</v>
      </c>
      <c r="G138">
        <f t="shared" si="22"/>
        <v>1037946348.0347549</v>
      </c>
      <c r="L138">
        <f>Input!J139</f>
        <v>11.185036428571493</v>
      </c>
      <c r="M138">
        <f t="shared" si="23"/>
        <v>10.947057000000065</v>
      </c>
      <c r="N138">
        <f t="shared" si="24"/>
        <v>1077.4151970251976</v>
      </c>
      <c r="O138">
        <f t="shared" si="25"/>
        <v>1136846.755365907</v>
      </c>
      <c r="P138">
        <f t="shared" si="26"/>
        <v>1140134.946488969</v>
      </c>
      <c r="T138" s="4"/>
    </row>
    <row r="139" spans="1:20" x14ac:dyDescent="0.25">
      <c r="A139">
        <f>Input!G140</f>
        <v>136</v>
      </c>
      <c r="B139">
        <f t="shared" si="18"/>
        <v>136</v>
      </c>
      <c r="C139" s="4">
        <f>Input!I140</f>
        <v>1113.0301071428571</v>
      </c>
      <c r="D139">
        <f t="shared" si="19"/>
        <v>1112.2670617142858</v>
      </c>
      <c r="E139">
        <f t="shared" si="20"/>
        <v>33861.225435296146</v>
      </c>
      <c r="F139">
        <f t="shared" si="21"/>
        <v>1072494274.5545974</v>
      </c>
      <c r="G139">
        <f t="shared" si="22"/>
        <v>1103032544.0779979</v>
      </c>
      <c r="L139">
        <f>Input!J140</f>
        <v>11.4041285714286</v>
      </c>
      <c r="M139">
        <f t="shared" si="23"/>
        <v>11.166149142857172</v>
      </c>
      <c r="N139">
        <f t="shared" si="24"/>
        <v>994.75902298487131</v>
      </c>
      <c r="O139">
        <f t="shared" si="25"/>
        <v>966986.84836687311</v>
      </c>
      <c r="P139">
        <f t="shared" si="26"/>
        <v>970451.25542823318</v>
      </c>
      <c r="T139" s="4"/>
    </row>
    <row r="140" spans="1:20" x14ac:dyDescent="0.25">
      <c r="A140">
        <f>Input!G141</f>
        <v>137</v>
      </c>
      <c r="B140">
        <f t="shared" si="18"/>
        <v>137</v>
      </c>
      <c r="C140" s="4">
        <f>Input!I141</f>
        <v>1124.8233132857142</v>
      </c>
      <c r="D140">
        <f t="shared" si="19"/>
        <v>1124.0602678571429</v>
      </c>
      <c r="E140">
        <f t="shared" si="20"/>
        <v>34775.758999402686</v>
      </c>
      <c r="F140">
        <f t="shared" si="21"/>
        <v>1132436827.5187037</v>
      </c>
      <c r="G140">
        <f t="shared" si="22"/>
        <v>1164615772.0226643</v>
      </c>
      <c r="L140">
        <f>Input!J141</f>
        <v>11.793206142857116</v>
      </c>
      <c r="M140">
        <f t="shared" si="23"/>
        <v>11.555226714285688</v>
      </c>
      <c r="N140">
        <f t="shared" si="24"/>
        <v>914.5335641065376</v>
      </c>
      <c r="O140">
        <f t="shared" si="25"/>
        <v>814940.15389639395</v>
      </c>
      <c r="P140">
        <f t="shared" si="26"/>
        <v>818824.79890086292</v>
      </c>
      <c r="T140" s="4"/>
    </row>
    <row r="141" spans="1:20" x14ac:dyDescent="0.25">
      <c r="A141">
        <f>Input!G142</f>
        <v>138</v>
      </c>
      <c r="B141">
        <f t="shared" si="18"/>
        <v>138</v>
      </c>
      <c r="C141" s="4">
        <f>Input!I142</f>
        <v>1137.1151432857143</v>
      </c>
      <c r="D141">
        <f t="shared" si="19"/>
        <v>1136.352097857143</v>
      </c>
      <c r="E141">
        <f t="shared" si="20"/>
        <v>35614.191211701866</v>
      </c>
      <c r="F141">
        <f t="shared" si="21"/>
        <v>1188721389.9601612</v>
      </c>
      <c r="G141">
        <f t="shared" si="22"/>
        <v>1222544199.590282</v>
      </c>
      <c r="L141">
        <f>Input!J142</f>
        <v>12.291830000000118</v>
      </c>
      <c r="M141">
        <f t="shared" si="23"/>
        <v>12.05385057142869</v>
      </c>
      <c r="N141">
        <f t="shared" si="24"/>
        <v>838.4322122991814</v>
      </c>
      <c r="O141">
        <f t="shared" si="25"/>
        <v>682507.93126543739</v>
      </c>
      <c r="P141">
        <f t="shared" si="26"/>
        <v>686889.60379405855</v>
      </c>
      <c r="T141" s="4"/>
    </row>
    <row r="142" spans="1:20" x14ac:dyDescent="0.25">
      <c r="A142">
        <f>Input!G143</f>
        <v>139</v>
      </c>
      <c r="B142">
        <f t="shared" si="18"/>
        <v>139</v>
      </c>
      <c r="C142" s="4">
        <f>Input!I143</f>
        <v>1150.1511312857142</v>
      </c>
      <c r="D142">
        <f t="shared" si="19"/>
        <v>1149.3880858571429</v>
      </c>
      <c r="E142">
        <f t="shared" si="20"/>
        <v>36381.642292340286</v>
      </c>
      <c r="F142">
        <f t="shared" si="21"/>
        <v>1241311736.4702492</v>
      </c>
      <c r="G142">
        <f t="shared" si="22"/>
        <v>1276800880.6186972</v>
      </c>
      <c r="L142">
        <f>Input!J143</f>
        <v>13.035987999999861</v>
      </c>
      <c r="M142">
        <f t="shared" si="23"/>
        <v>12.798008571428433</v>
      </c>
      <c r="N142">
        <f t="shared" si="24"/>
        <v>767.45108063842099</v>
      </c>
      <c r="O142">
        <f t="shared" si="25"/>
        <v>569142.13200063759</v>
      </c>
      <c r="P142">
        <f t="shared" si="26"/>
        <v>574271.29985457857</v>
      </c>
      <c r="T142" s="4"/>
    </row>
    <row r="143" spans="1:20" x14ac:dyDescent="0.25">
      <c r="A143">
        <f>Input!G144</f>
        <v>140</v>
      </c>
      <c r="B143">
        <f t="shared" si="18"/>
        <v>140</v>
      </c>
      <c r="C143" s="4">
        <f>Input!I144</f>
        <v>1163.9388322857142</v>
      </c>
      <c r="D143">
        <f t="shared" si="19"/>
        <v>1163.1757868571428</v>
      </c>
      <c r="E143">
        <f t="shared" si="20"/>
        <v>37083.69684938452</v>
      </c>
      <c r="F143">
        <f t="shared" si="21"/>
        <v>1290283833.4034729</v>
      </c>
      <c r="G143">
        <f t="shared" si="22"/>
        <v>1327465880.3889468</v>
      </c>
      <c r="L143">
        <f>Input!J144</f>
        <v>13.78770099999997</v>
      </c>
      <c r="M143">
        <f t="shared" si="23"/>
        <v>13.549721571428542</v>
      </c>
      <c r="N143">
        <f t="shared" si="24"/>
        <v>702.05455704423116</v>
      </c>
      <c r="O143">
        <f t="shared" si="25"/>
        <v>473711.26512901048</v>
      </c>
      <c r="P143">
        <f t="shared" si="26"/>
        <v>479432.1313344012</v>
      </c>
      <c r="T143" s="4"/>
    </row>
    <row r="144" spans="1:20" x14ac:dyDescent="0.25">
      <c r="A144">
        <f>Input!G145</f>
        <v>141</v>
      </c>
      <c r="B144">
        <f t="shared" si="18"/>
        <v>141</v>
      </c>
      <c r="C144" s="4">
        <f>Input!I145</f>
        <v>1178.0060648571427</v>
      </c>
      <c r="D144">
        <f t="shared" si="19"/>
        <v>1177.2430194285714</v>
      </c>
      <c r="E144">
        <f t="shared" si="20"/>
        <v>37726.027534021014</v>
      </c>
      <c r="F144">
        <f t="shared" si="21"/>
        <v>1335813649.4941125</v>
      </c>
      <c r="G144">
        <f t="shared" si="22"/>
        <v>1374684341.9369514</v>
      </c>
      <c r="L144">
        <f>Input!J145</f>
        <v>14.067232571428576</v>
      </c>
      <c r="M144">
        <f t="shared" si="23"/>
        <v>13.829253142857148</v>
      </c>
      <c r="N144">
        <f t="shared" si="24"/>
        <v>642.33068463649306</v>
      </c>
      <c r="O144">
        <f t="shared" si="25"/>
        <v>394714.96520071157</v>
      </c>
      <c r="P144">
        <f t="shared" si="26"/>
        <v>400292.21415048599</v>
      </c>
      <c r="T144" s="4"/>
    </row>
    <row r="145" spans="1:20" x14ac:dyDescent="0.25">
      <c r="A145">
        <f>Input!G146</f>
        <v>142</v>
      </c>
      <c r="B145">
        <f t="shared" si="18"/>
        <v>142</v>
      </c>
      <c r="C145" s="4">
        <f>Input!I146</f>
        <v>1192.4699298571427</v>
      </c>
      <c r="D145">
        <f t="shared" si="19"/>
        <v>1191.7068844285714</v>
      </c>
      <c r="E145">
        <f t="shared" si="20"/>
        <v>38314.147291349174</v>
      </c>
      <c r="F145">
        <f t="shared" si="21"/>
        <v>1378075581.7653718</v>
      </c>
      <c r="G145">
        <f t="shared" si="22"/>
        <v>1418641348.5774071</v>
      </c>
      <c r="L145">
        <f>Input!J146</f>
        <v>14.463864999999942</v>
      </c>
      <c r="M145">
        <f t="shared" si="23"/>
        <v>14.225885571428513</v>
      </c>
      <c r="N145">
        <f t="shared" si="24"/>
        <v>588.1197573281629</v>
      </c>
      <c r="O145">
        <f t="shared" si="25"/>
        <v>329081.08280282089</v>
      </c>
      <c r="P145">
        <f t="shared" si="26"/>
        <v>334633.99448069546</v>
      </c>
      <c r="T145" s="4"/>
    </row>
    <row r="146" spans="1:20" x14ac:dyDescent="0.25">
      <c r="A146">
        <f>Input!G147</f>
        <v>143</v>
      </c>
      <c r="B146">
        <f t="shared" ref="B146:B158" si="27">A146-$A$3</f>
        <v>143</v>
      </c>
      <c r="C146" s="4">
        <f>Input!I147</f>
        <v>1207.8328284285712</v>
      </c>
      <c r="D146">
        <f t="shared" ref="D146:D158" si="28">C146-$C$3</f>
        <v>1207.0697829999999</v>
      </c>
      <c r="E146">
        <f t="shared" ref="E146:E158" si="29">N146+E145</f>
        <v>38853.259583317333</v>
      </c>
      <c r="F146">
        <f t="shared" ref="F146:F158" si="30">(D146-E146)^2</f>
        <v>1417235606.4815168</v>
      </c>
      <c r="G146">
        <f t="shared" ref="G146:G158" si="31">(E146-$H$4)^2</f>
        <v>1459543163.9163883</v>
      </c>
      <c r="L146">
        <f>Input!J147</f>
        <v>15.362898571428559</v>
      </c>
      <c r="M146">
        <f t="shared" ref="M146:M158" si="32">L146-$L$3</f>
        <v>15.124919142857131</v>
      </c>
      <c r="N146">
        <f t="shared" ref="N146:N158" si="33">2*($X$3/PI())*($Z$3/(4*((B146-$Y$3)^2)+$Z$3*$Z$3))</f>
        <v>539.1122919681618</v>
      </c>
      <c r="O146">
        <f t="shared" ref="O146:O158" si="34">(L146-N146)^2</f>
        <v>274313.42708344606</v>
      </c>
      <c r="P146">
        <f t="shared" ref="P146:P158" si="35">(N146-$Q$4)^2</f>
        <v>280336.48242911062</v>
      </c>
      <c r="T146" s="4"/>
    </row>
    <row r="147" spans="1:20" x14ac:dyDescent="0.25">
      <c r="A147">
        <f>Input!G148</f>
        <v>144</v>
      </c>
      <c r="B147">
        <f t="shared" si="27"/>
        <v>144</v>
      </c>
      <c r="C147" s="4">
        <f>Input!I148</f>
        <v>1223.8681137142855</v>
      </c>
      <c r="D147">
        <f t="shared" si="28"/>
        <v>1223.1050682857142</v>
      </c>
      <c r="E147">
        <f t="shared" si="29"/>
        <v>39348.178745620986</v>
      </c>
      <c r="F147">
        <f t="shared" si="30"/>
        <v>1453521242.9022427</v>
      </c>
      <c r="G147">
        <f t="shared" si="31"/>
        <v>1497603860.4810212</v>
      </c>
      <c r="L147">
        <f>Input!J148</f>
        <v>16.035285285714281</v>
      </c>
      <c r="M147">
        <f t="shared" si="32"/>
        <v>15.797305857142852</v>
      </c>
      <c r="N147">
        <f t="shared" si="33"/>
        <v>494.91916230365007</v>
      </c>
      <c r="O147">
        <f t="shared" si="34"/>
        <v>229329.76766772944</v>
      </c>
      <c r="P147">
        <f t="shared" si="35"/>
        <v>235491.80921784486</v>
      </c>
      <c r="T147" s="4"/>
    </row>
    <row r="148" spans="1:20" x14ac:dyDescent="0.25">
      <c r="A148">
        <f>Input!G149</f>
        <v>145</v>
      </c>
      <c r="B148">
        <f t="shared" si="27"/>
        <v>145</v>
      </c>
      <c r="C148" s="4">
        <f>Input!I149</f>
        <v>1240.3869127142857</v>
      </c>
      <c r="D148">
        <f t="shared" si="28"/>
        <v>1239.6238672857144</v>
      </c>
      <c r="E148">
        <f t="shared" si="29"/>
        <v>39803.297951337721</v>
      </c>
      <c r="F148">
        <f t="shared" si="30"/>
        <v>1487156958.8609843</v>
      </c>
      <c r="G148">
        <f t="shared" si="31"/>
        <v>1533036207.4635606</v>
      </c>
      <c r="L148">
        <f>Input!J149</f>
        <v>16.518799000000172</v>
      </c>
      <c r="M148">
        <f t="shared" si="32"/>
        <v>16.280819571428744</v>
      </c>
      <c r="N148">
        <f t="shared" si="33"/>
        <v>455.11920571673431</v>
      </c>
      <c r="O148">
        <f t="shared" si="34"/>
        <v>192370.3167720846</v>
      </c>
      <c r="P148">
        <f t="shared" si="35"/>
        <v>198447.9992423713</v>
      </c>
      <c r="T148" s="4"/>
    </row>
    <row r="149" spans="1:20" x14ac:dyDescent="0.25">
      <c r="A149">
        <f>Input!G150</f>
        <v>146</v>
      </c>
      <c r="B149">
        <f t="shared" si="27"/>
        <v>146</v>
      </c>
      <c r="C149" s="4">
        <f>Input!I150</f>
        <v>1257.3250089999999</v>
      </c>
      <c r="D149">
        <f t="shared" si="28"/>
        <v>1256.5619635714286</v>
      </c>
      <c r="E149">
        <f t="shared" si="29"/>
        <v>40222.587836058738</v>
      </c>
      <c r="F149">
        <f t="shared" si="30"/>
        <v>1518351172.2953501</v>
      </c>
      <c r="G149">
        <f t="shared" si="31"/>
        <v>1566045769.0266769</v>
      </c>
      <c r="L149">
        <f>Input!J150</f>
        <v>16.938096285714209</v>
      </c>
      <c r="M149">
        <f t="shared" si="32"/>
        <v>16.700116857142781</v>
      </c>
      <c r="N149">
        <f t="shared" si="33"/>
        <v>419.28988472101457</v>
      </c>
      <c r="O149">
        <f t="shared" si="34"/>
        <v>161886.9616570847</v>
      </c>
      <c r="P149">
        <f t="shared" si="35"/>
        <v>167809.60404471637</v>
      </c>
      <c r="T149" s="4"/>
    </row>
    <row r="150" spans="1:20" x14ac:dyDescent="0.25">
      <c r="A150">
        <f>Input!G151</f>
        <v>147</v>
      </c>
      <c r="B150">
        <f t="shared" si="27"/>
        <v>147</v>
      </c>
      <c r="C150" s="4">
        <f>Input!I151</f>
        <v>1274.8372779999997</v>
      </c>
      <c r="D150">
        <f t="shared" si="28"/>
        <v>1274.0742325714284</v>
      </c>
      <c r="E150">
        <f t="shared" si="29"/>
        <v>40609.613685910139</v>
      </c>
      <c r="F150">
        <f t="shared" si="30"/>
        <v>1547284664.085166</v>
      </c>
      <c r="G150">
        <f t="shared" si="31"/>
        <v>1596827335.1912034</v>
      </c>
      <c r="L150">
        <f>Input!J151</f>
        <v>17.512268999999833</v>
      </c>
      <c r="M150">
        <f t="shared" si="32"/>
        <v>17.274289571428405</v>
      </c>
      <c r="N150">
        <f t="shared" si="33"/>
        <v>387.02584985140254</v>
      </c>
      <c r="O150">
        <f t="shared" si="34"/>
        <v>136540.28643362611</v>
      </c>
      <c r="P150">
        <f t="shared" si="35"/>
        <v>142416.92533710893</v>
      </c>
      <c r="T150" s="4"/>
    </row>
    <row r="151" spans="1:20" x14ac:dyDescent="0.25">
      <c r="A151">
        <f>Input!G152</f>
        <v>148</v>
      </c>
      <c r="B151">
        <f t="shared" si="27"/>
        <v>148</v>
      </c>
      <c r="C151" s="4">
        <f>Input!I152</f>
        <v>1293.0483757142858</v>
      </c>
      <c r="D151">
        <f t="shared" si="28"/>
        <v>1292.2853302857145</v>
      </c>
      <c r="E151">
        <f t="shared" si="29"/>
        <v>40967.562902534868</v>
      </c>
      <c r="F151">
        <f t="shared" si="30"/>
        <v>1574127650.4350169</v>
      </c>
      <c r="G151">
        <f t="shared" si="31"/>
        <v>1625562994.7524214</v>
      </c>
      <c r="L151">
        <f>Input!J152</f>
        <v>18.211097714286097</v>
      </c>
      <c r="M151">
        <f t="shared" si="32"/>
        <v>17.973118285714669</v>
      </c>
      <c r="N151">
        <f t="shared" si="33"/>
        <v>357.94921662472706</v>
      </c>
      <c r="O151">
        <f t="shared" si="34"/>
        <v>115421.98944080491</v>
      </c>
      <c r="P151">
        <f t="shared" si="35"/>
        <v>121316.39908940927</v>
      </c>
      <c r="T151" s="4"/>
    </row>
    <row r="152" spans="1:20" x14ac:dyDescent="0.25">
      <c r="A152">
        <f>Input!G153</f>
        <v>149</v>
      </c>
      <c r="B152">
        <f t="shared" si="27"/>
        <v>149</v>
      </c>
      <c r="C152" s="4">
        <f>Input!I153</f>
        <v>1311.5465597142859</v>
      </c>
      <c r="D152">
        <f t="shared" si="28"/>
        <v>1310.7835142857145</v>
      </c>
      <c r="E152">
        <f t="shared" si="29"/>
        <v>41299.277279519622</v>
      </c>
      <c r="F152">
        <f t="shared" si="30"/>
        <v>1599079633.6121511</v>
      </c>
      <c r="G152">
        <f t="shared" si="31"/>
        <v>1652421329.6228049</v>
      </c>
      <c r="L152">
        <f>Input!J153</f>
        <v>18.498184000000037</v>
      </c>
      <c r="M152">
        <f t="shared" si="32"/>
        <v>18.260204571428609</v>
      </c>
      <c r="N152">
        <f t="shared" si="33"/>
        <v>331.71437698475319</v>
      </c>
      <c r="O152">
        <f t="shared" si="34"/>
        <v>98104.383547862133</v>
      </c>
      <c r="P152">
        <f t="shared" si="35"/>
        <v>103729.21229553307</v>
      </c>
      <c r="T152" s="4"/>
    </row>
    <row r="153" spans="1:20" x14ac:dyDescent="0.25">
      <c r="A153">
        <f>Input!G154</f>
        <v>150</v>
      </c>
      <c r="B153">
        <f t="shared" si="27"/>
        <v>150</v>
      </c>
      <c r="C153" s="4">
        <f>Input!I154</f>
        <v>1330.2109517142858</v>
      </c>
      <c r="D153">
        <f t="shared" si="28"/>
        <v>1329.4479062857145</v>
      </c>
      <c r="E153">
        <f t="shared" si="29"/>
        <v>41607.286623353488</v>
      </c>
      <c r="F153">
        <f t="shared" si="30"/>
        <v>1622304291.7181239</v>
      </c>
      <c r="G153">
        <f t="shared" si="31"/>
        <v>1677557350.164314</v>
      </c>
      <c r="L153">
        <f>Input!J154</f>
        <v>18.664391999999907</v>
      </c>
      <c r="M153">
        <f t="shared" si="32"/>
        <v>18.426412571428479</v>
      </c>
      <c r="N153">
        <f t="shared" si="33"/>
        <v>308.00934383386482</v>
      </c>
      <c r="O153">
        <f t="shared" si="34"/>
        <v>83720.501151741599</v>
      </c>
      <c r="P153">
        <f t="shared" si="35"/>
        <v>89021.771461826778</v>
      </c>
      <c r="T153" s="4"/>
    </row>
    <row r="154" spans="1:20" x14ac:dyDescent="0.25">
      <c r="A154">
        <f>Input!G155</f>
        <v>151</v>
      </c>
      <c r="B154">
        <f t="shared" si="27"/>
        <v>151</v>
      </c>
      <c r="C154" s="4">
        <f>Input!I155</f>
        <v>1348.3880522857144</v>
      </c>
      <c r="D154">
        <f t="shared" si="28"/>
        <v>1347.625006857143</v>
      </c>
      <c r="E154">
        <f t="shared" si="29"/>
        <v>41893.84162208224</v>
      </c>
      <c r="F154">
        <f t="shared" si="30"/>
        <v>1643995681.8087554</v>
      </c>
      <c r="G154">
        <f t="shared" si="31"/>
        <v>1701112900.3121507</v>
      </c>
      <c r="L154">
        <f>Input!J155</f>
        <v>18.177100571428582</v>
      </c>
      <c r="M154">
        <f t="shared" si="32"/>
        <v>17.939121142857154</v>
      </c>
      <c r="N154">
        <f t="shared" si="33"/>
        <v>286.55499872875379</v>
      </c>
      <c r="O154">
        <f t="shared" si="34"/>
        <v>72026.696219343619</v>
      </c>
      <c r="P154">
        <f t="shared" si="35"/>
        <v>76679.601967291062</v>
      </c>
      <c r="T154" s="4"/>
    </row>
    <row r="155" spans="1:20" x14ac:dyDescent="0.25">
      <c r="A155">
        <f>Input!G156</f>
        <v>152</v>
      </c>
      <c r="B155">
        <f t="shared" si="27"/>
        <v>152</v>
      </c>
      <c r="C155" s="4">
        <f>Input!I156</f>
        <v>1366.8484618571431</v>
      </c>
      <c r="D155">
        <f t="shared" si="28"/>
        <v>1366.0854164285718</v>
      </c>
      <c r="E155">
        <f t="shared" si="29"/>
        <v>42160.944777740944</v>
      </c>
      <c r="F155">
        <f t="shared" si="30"/>
        <v>1664220550.3092558</v>
      </c>
      <c r="G155">
        <f t="shared" si="31"/>
        <v>1723217343.2969277</v>
      </c>
      <c r="L155">
        <f>Input!J156</f>
        <v>18.460409571428727</v>
      </c>
      <c r="M155">
        <f t="shared" si="32"/>
        <v>18.222430142857299</v>
      </c>
      <c r="N155">
        <f t="shared" si="33"/>
        <v>267.10315565870127</v>
      </c>
      <c r="O155">
        <f t="shared" si="34"/>
        <v>61823.215181819884</v>
      </c>
      <c r="P155">
        <f t="shared" si="35"/>
        <v>66285.124554703943</v>
      </c>
      <c r="T155" s="4"/>
    </row>
    <row r="156" spans="1:20" x14ac:dyDescent="0.25">
      <c r="A156">
        <f>Input!G157</f>
        <v>153</v>
      </c>
      <c r="B156">
        <f t="shared" si="27"/>
        <v>153</v>
      </c>
      <c r="C156" s="4">
        <f>Input!I157</f>
        <v>1385.6299548571426</v>
      </c>
      <c r="D156">
        <f t="shared" si="28"/>
        <v>1384.8669094285713</v>
      </c>
      <c r="E156">
        <f t="shared" si="29"/>
        <v>42410.378810466304</v>
      </c>
      <c r="F156">
        <f t="shared" si="30"/>
        <v>1683092626.7421885</v>
      </c>
      <c r="G156">
        <f t="shared" si="31"/>
        <v>1743988398.7104826</v>
      </c>
      <c r="L156">
        <f>Input!J157</f>
        <v>18.7814929999995</v>
      </c>
      <c r="M156">
        <f t="shared" si="32"/>
        <v>18.543513571428072</v>
      </c>
      <c r="N156">
        <f t="shared" si="33"/>
        <v>249.43403272535829</v>
      </c>
      <c r="O156">
        <f t="shared" si="34"/>
        <v>53200.594081758216</v>
      </c>
      <c r="P156">
        <f t="shared" si="35"/>
        <v>57499.173849560575</v>
      </c>
      <c r="T156" s="4"/>
    </row>
    <row r="157" spans="1:20" x14ac:dyDescent="0.25">
      <c r="A157">
        <f>Input!G158</f>
        <v>154</v>
      </c>
      <c r="B157">
        <f t="shared" si="27"/>
        <v>154</v>
      </c>
      <c r="C157" s="4">
        <f>Input!I158</f>
        <v>1404.4983292857141</v>
      </c>
      <c r="D157">
        <f t="shared" si="28"/>
        <v>1403.7352838571428</v>
      </c>
      <c r="E157">
        <f t="shared" si="29"/>
        <v>42643.732314366171</v>
      </c>
      <c r="F157">
        <f t="shared" si="30"/>
        <v>1700737355.0763931</v>
      </c>
      <c r="G157">
        <f t="shared" si="31"/>
        <v>1763533044.5875797</v>
      </c>
      <c r="L157">
        <f>Input!J158</f>
        <v>18.868374428571542</v>
      </c>
      <c r="M157">
        <f t="shared" si="32"/>
        <v>18.630395000000114</v>
      </c>
      <c r="N157">
        <f t="shared" si="33"/>
        <v>233.35350389986354</v>
      </c>
      <c r="O157">
        <f t="shared" si="34"/>
        <v>46003.870764316889</v>
      </c>
      <c r="P157">
        <f t="shared" si="35"/>
        <v>50045.861953795218</v>
      </c>
      <c r="T157" s="4"/>
    </row>
    <row r="158" spans="1:20" x14ac:dyDescent="0.25">
      <c r="A158">
        <f>Input!G159</f>
        <v>155</v>
      </c>
      <c r="B158">
        <f t="shared" si="27"/>
        <v>155</v>
      </c>
      <c r="C158" s="4">
        <f>Input!I159</f>
        <v>1423.0947270000001</v>
      </c>
      <c r="D158">
        <f t="shared" si="28"/>
        <v>1422.3316815714288</v>
      </c>
      <c r="E158">
        <f t="shared" si="29"/>
        <v>42862.422670421794</v>
      </c>
      <c r="F158">
        <f t="shared" si="30"/>
        <v>1717281141.1641974</v>
      </c>
      <c r="G158">
        <f t="shared" si="31"/>
        <v>1781948428.4108372</v>
      </c>
      <c r="L158">
        <f>Input!J159</f>
        <v>18.596397714286013</v>
      </c>
      <c r="M158">
        <f t="shared" si="32"/>
        <v>18.358418285714585</v>
      </c>
      <c r="N158">
        <f t="shared" si="33"/>
        <v>218.69035605562649</v>
      </c>
      <c r="O158">
        <f t="shared" si="34"/>
        <v>40037.592164706097</v>
      </c>
      <c r="P158">
        <f t="shared" si="35"/>
        <v>43700.304054334018</v>
      </c>
      <c r="T158" s="4"/>
    </row>
    <row r="159" spans="1:20" x14ac:dyDescent="0.25">
      <c r="A159">
        <f>Input!G160</f>
        <v>156</v>
      </c>
      <c r="B159">
        <f t="shared" ref="B159:B176" si="36">A159-$A$3</f>
        <v>156</v>
      </c>
      <c r="C159" s="4">
        <f>Input!I160</f>
        <v>1441.577801285714</v>
      </c>
      <c r="D159">
        <f t="shared" ref="D159:D176" si="37">C159-$C$3</f>
        <v>1440.8147558571427</v>
      </c>
      <c r="E159">
        <f t="shared" ref="E159:E176" si="38">N159+E158</f>
        <v>43067.716350520466</v>
      </c>
      <c r="F159">
        <f t="shared" ref="F159:F176" si="39">(D159-E159)^2</f>
        <v>1732798936.371784</v>
      </c>
      <c r="G159">
        <f t="shared" ref="G159:G176" si="40">(E159-$H$4)^2</f>
        <v>1799322751.9268751</v>
      </c>
      <c r="L159">
        <f>Input!J160</f>
        <v>18.483074285713883</v>
      </c>
      <c r="M159">
        <f t="shared" ref="M159:M176" si="41">L159-$L$3</f>
        <v>18.245094857142455</v>
      </c>
      <c r="N159">
        <f t="shared" ref="N159:N176" si="42">2*($X$3/PI())*($Z$3/(4*((B159-$Y$3)^2)+$Z$3*$Z$3))</f>
        <v>205.29368009866994</v>
      </c>
      <c r="O159">
        <f t="shared" ref="O159:O176" si="43">(L159-N159)^2</f>
        <v>34898.202444203649</v>
      </c>
      <c r="P159">
        <f t="shared" ref="P159:P176" si="44">(N159-$Q$4)^2</f>
        <v>38278.727198510773</v>
      </c>
    </row>
    <row r="160" spans="1:20" x14ac:dyDescent="0.25">
      <c r="A160">
        <f>Input!G161</f>
        <v>157</v>
      </c>
      <c r="B160">
        <f t="shared" si="36"/>
        <v>157</v>
      </c>
      <c r="C160" s="4">
        <f>Input!I161</f>
        <v>1459.9702167142857</v>
      </c>
      <c r="D160">
        <f t="shared" si="37"/>
        <v>1459.2071712857144</v>
      </c>
      <c r="E160">
        <f t="shared" si="38"/>
        <v>43260.746813661019</v>
      </c>
      <c r="F160">
        <f t="shared" si="39"/>
        <v>1747368716.4730742</v>
      </c>
      <c r="G160">
        <f t="shared" si="40"/>
        <v>1815736109.008074</v>
      </c>
      <c r="L160">
        <f>Input!J161</f>
        <v>18.392415428571667</v>
      </c>
      <c r="M160">
        <f t="shared" si="41"/>
        <v>18.154436000000238</v>
      </c>
      <c r="N160">
        <f t="shared" si="42"/>
        <v>193.03046314055374</v>
      </c>
      <c r="O160">
        <f t="shared" si="43"/>
        <v>30498.447708652526</v>
      </c>
      <c r="P160">
        <f t="shared" si="44"/>
        <v>33630.529134349876</v>
      </c>
    </row>
    <row r="161" spans="1:16" x14ac:dyDescent="0.25">
      <c r="A161">
        <f>Input!G162</f>
        <v>158</v>
      </c>
      <c r="B161">
        <f t="shared" si="36"/>
        <v>158</v>
      </c>
      <c r="C161" s="4">
        <f>Input!I162</f>
        <v>1478.536394857143</v>
      </c>
      <c r="D161">
        <f t="shared" si="37"/>
        <v>1477.7733494285717</v>
      </c>
      <c r="E161">
        <f t="shared" si="38"/>
        <v>43442.530223563634</v>
      </c>
      <c r="F161">
        <f t="shared" si="39"/>
        <v>1761040819.505266</v>
      </c>
      <c r="G161">
        <f t="shared" si="40"/>
        <v>1831261265.4481151</v>
      </c>
      <c r="L161">
        <f>Input!J162</f>
        <v>18.566178142857325</v>
      </c>
      <c r="M161">
        <f t="shared" si="41"/>
        <v>18.328198714285897</v>
      </c>
      <c r="N161">
        <f t="shared" si="42"/>
        <v>181.78340990261415</v>
      </c>
      <c r="O161">
        <f t="shared" si="43"/>
        <v>26639.864743318172</v>
      </c>
      <c r="P161">
        <f t="shared" si="44"/>
        <v>29631.914743907051</v>
      </c>
    </row>
    <row r="162" spans="1:16" x14ac:dyDescent="0.25">
      <c r="A162">
        <f>Input!G163</f>
        <v>159</v>
      </c>
      <c r="B162">
        <f t="shared" si="36"/>
        <v>159</v>
      </c>
      <c r="C162" s="4">
        <f>Input!I163</f>
        <v>1497.1781221428571</v>
      </c>
      <c r="D162">
        <f t="shared" si="37"/>
        <v>1496.4150767142858</v>
      </c>
      <c r="E162">
        <f t="shared" si="38"/>
        <v>43613.979221605834</v>
      </c>
      <c r="F162">
        <f t="shared" si="39"/>
        <v>1773889209.4990542</v>
      </c>
      <c r="G162">
        <f t="shared" si="40"/>
        <v>1845964375.9512041</v>
      </c>
      <c r="L162">
        <f>Input!J163</f>
        <v>18.641727285714069</v>
      </c>
      <c r="M162">
        <f t="shared" si="41"/>
        <v>18.40374785714264</v>
      </c>
      <c r="N162">
        <f t="shared" si="42"/>
        <v>171.4489980422004</v>
      </c>
      <c r="O162">
        <f t="shared" si="43"/>
        <v>23350.061996046123</v>
      </c>
      <c r="P162">
        <f t="shared" si="44"/>
        <v>26180.799397755472</v>
      </c>
    </row>
    <row r="163" spans="1:16" x14ac:dyDescent="0.25">
      <c r="A163">
        <f>Input!G164</f>
        <v>160</v>
      </c>
      <c r="B163">
        <f t="shared" si="36"/>
        <v>160</v>
      </c>
      <c r="C163" s="4">
        <f>Input!I164</f>
        <v>1515.6536414285715</v>
      </c>
      <c r="D163">
        <f t="shared" si="37"/>
        <v>1514.8905960000002</v>
      </c>
      <c r="E163">
        <f t="shared" si="38"/>
        <v>43775.914980115842</v>
      </c>
      <c r="F163">
        <f t="shared" si="39"/>
        <v>1785994181.9948339</v>
      </c>
      <c r="G163">
        <f t="shared" si="40"/>
        <v>1859905637.6749995</v>
      </c>
      <c r="L163">
        <f>Input!J164</f>
        <v>18.475519285714427</v>
      </c>
      <c r="M163">
        <f t="shared" si="41"/>
        <v>18.237539857142998</v>
      </c>
      <c r="N163">
        <f t="shared" si="42"/>
        <v>161.93575851000864</v>
      </c>
      <c r="O163">
        <f t="shared" si="43"/>
        <v>20580.840238291723</v>
      </c>
      <c r="P163">
        <f t="shared" si="44"/>
        <v>23192.725126099565</v>
      </c>
    </row>
    <row r="164" spans="1:16" x14ac:dyDescent="0.25">
      <c r="A164">
        <f>Input!G165</f>
        <v>161</v>
      </c>
      <c r="B164">
        <f t="shared" si="36"/>
        <v>161</v>
      </c>
      <c r="C164" s="4">
        <f>Input!I165</f>
        <v>1534.3973598571429</v>
      </c>
      <c r="D164">
        <f t="shared" si="37"/>
        <v>1533.6343144285715</v>
      </c>
      <c r="E164">
        <f t="shared" si="38"/>
        <v>43929.077744917864</v>
      </c>
      <c r="F164">
        <f t="shared" si="39"/>
        <v>1797373623.6678178</v>
      </c>
      <c r="G164">
        <f t="shared" si="40"/>
        <v>1873139882.2314014</v>
      </c>
      <c r="L164">
        <f>Input!J165</f>
        <v>18.743718428571356</v>
      </c>
      <c r="M164">
        <f t="shared" si="41"/>
        <v>18.505738999999927</v>
      </c>
      <c r="N164">
        <f t="shared" si="42"/>
        <v>153.16276480202058</v>
      </c>
      <c r="O164">
        <f t="shared" si="43"/>
        <v>18068.480027947491</v>
      </c>
      <c r="P164">
        <f t="shared" si="44"/>
        <v>20597.584410719333</v>
      </c>
    </row>
    <row r="165" spans="1:16" x14ac:dyDescent="0.25">
      <c r="A165">
        <f>Input!G166</f>
        <v>162</v>
      </c>
      <c r="B165">
        <f t="shared" si="36"/>
        <v>162</v>
      </c>
      <c r="C165" s="4">
        <f>Input!I166</f>
        <v>1553.6283697142858</v>
      </c>
      <c r="D165">
        <f t="shared" si="37"/>
        <v>1552.8653242857145</v>
      </c>
      <c r="E165">
        <f t="shared" si="38"/>
        <v>44074.136056606039</v>
      </c>
      <c r="F165">
        <f t="shared" si="39"/>
        <v>1808058464.6912808</v>
      </c>
      <c r="G165">
        <f t="shared" si="40"/>
        <v>1885717109.540158</v>
      </c>
      <c r="L165">
        <f>Input!J166</f>
        <v>19.231009857142908</v>
      </c>
      <c r="M165">
        <f t="shared" si="41"/>
        <v>18.99303042857148</v>
      </c>
      <c r="N165">
        <f t="shared" si="42"/>
        <v>145.05831168817386</v>
      </c>
      <c r="O165">
        <f t="shared" si="43"/>
        <v>15832.509886077365</v>
      </c>
      <c r="P165">
        <f t="shared" si="44"/>
        <v>18336.987275179868</v>
      </c>
    </row>
    <row r="166" spans="1:16" x14ac:dyDescent="0.25">
      <c r="A166">
        <f>Input!G167</f>
        <v>163</v>
      </c>
      <c r="B166">
        <f t="shared" si="36"/>
        <v>163</v>
      </c>
      <c r="C166" s="4">
        <f>Input!I167</f>
        <v>1572.8102727142857</v>
      </c>
      <c r="D166">
        <f t="shared" si="37"/>
        <v>1572.0472272857144</v>
      </c>
      <c r="E166">
        <f t="shared" si="38"/>
        <v>44211.694819735487</v>
      </c>
      <c r="F166">
        <f t="shared" si="39"/>
        <v>1818139546.8083076</v>
      </c>
      <c r="G166">
        <f t="shared" si="40"/>
        <v>1897682967.7178326</v>
      </c>
      <c r="L166">
        <f>Input!J167</f>
        <v>19.18190299999992</v>
      </c>
      <c r="M166">
        <f t="shared" si="41"/>
        <v>18.943923571428492</v>
      </c>
      <c r="N166">
        <f t="shared" si="42"/>
        <v>137.55876312944571</v>
      </c>
      <c r="O166">
        <f t="shared" si="43"/>
        <v>14013.081014106372</v>
      </c>
      <c r="P166">
        <f t="shared" si="44"/>
        <v>16362.140779628236</v>
      </c>
    </row>
    <row r="167" spans="1:16" x14ac:dyDescent="0.25">
      <c r="A167">
        <f>Input!G168</f>
        <v>164</v>
      </c>
      <c r="B167">
        <f t="shared" si="36"/>
        <v>164</v>
      </c>
      <c r="C167" s="4">
        <f>Input!I168</f>
        <v>1591.8146354285714</v>
      </c>
      <c r="D167">
        <f t="shared" si="37"/>
        <v>1591.05159</v>
      </c>
      <c r="E167">
        <f t="shared" si="38"/>
        <v>44342.302369366065</v>
      </c>
      <c r="F167">
        <f t="shared" si="39"/>
        <v>1827669443.2002473</v>
      </c>
      <c r="G167">
        <f t="shared" si="40"/>
        <v>1909079183.5112798</v>
      </c>
      <c r="L167">
        <f>Input!J168</f>
        <v>19.004362714285662</v>
      </c>
      <c r="M167">
        <f t="shared" si="41"/>
        <v>18.766383285714234</v>
      </c>
      <c r="N167">
        <f t="shared" si="42"/>
        <v>130.60754963057587</v>
      </c>
      <c r="O167">
        <f t="shared" si="43"/>
        <v>12455.27132987241</v>
      </c>
      <c r="P167">
        <f t="shared" si="44"/>
        <v>14632.136983830113</v>
      </c>
    </row>
    <row r="168" spans="1:16" x14ac:dyDescent="0.25">
      <c r="A168">
        <f>Input!G169</f>
        <v>165</v>
      </c>
      <c r="B168">
        <f t="shared" si="36"/>
        <v>165</v>
      </c>
      <c r="C168" s="4">
        <f>Input!I169</f>
        <v>1611.4460552857142</v>
      </c>
      <c r="D168">
        <f t="shared" si="37"/>
        <v>1610.6830098571429</v>
      </c>
      <c r="E168">
        <f t="shared" si="38"/>
        <v>44466.456665942373</v>
      </c>
      <c r="F168">
        <f t="shared" si="39"/>
        <v>1836617335.6616087</v>
      </c>
      <c r="G168">
        <f t="shared" si="40"/>
        <v>1919943947.8166826</v>
      </c>
      <c r="L168">
        <f>Input!J169</f>
        <v>19.631419857142873</v>
      </c>
      <c r="M168">
        <f t="shared" si="41"/>
        <v>19.393440428571445</v>
      </c>
      <c r="N168">
        <f t="shared" si="42"/>
        <v>124.15429657630438</v>
      </c>
      <c r="O168">
        <f t="shared" si="43"/>
        <v>10925.031757649034</v>
      </c>
      <c r="P168">
        <f t="shared" si="44"/>
        <v>13112.566979552144</v>
      </c>
    </row>
    <row r="169" spans="1:16" x14ac:dyDescent="0.25">
      <c r="A169">
        <f>Input!G170</f>
        <v>166</v>
      </c>
      <c r="B169">
        <f t="shared" si="36"/>
        <v>166</v>
      </c>
      <c r="C169" s="4">
        <f>Input!I170</f>
        <v>1631.0548102857142</v>
      </c>
      <c r="D169">
        <f t="shared" si="37"/>
        <v>1630.2917648571429</v>
      </c>
      <c r="E169">
        <f t="shared" si="38"/>
        <v>44584.610732705856</v>
      </c>
      <c r="F169">
        <f t="shared" si="39"/>
        <v>1845073517.9916875</v>
      </c>
      <c r="G169">
        <f t="shared" si="40"/>
        <v>1930312260.6755557</v>
      </c>
      <c r="L169">
        <f>Input!J170</f>
        <v>19.608754999999974</v>
      </c>
      <c r="M169">
        <f t="shared" si="41"/>
        <v>19.370775571428545</v>
      </c>
      <c r="N169">
        <f t="shared" si="42"/>
        <v>118.15406676348476</v>
      </c>
      <c r="O169">
        <f t="shared" si="43"/>
        <v>9711.1784705624141</v>
      </c>
      <c r="P169">
        <f t="shared" si="44"/>
        <v>11774.395697161144</v>
      </c>
    </row>
    <row r="170" spans="1:16" x14ac:dyDescent="0.25">
      <c r="A170">
        <f>Input!G171</f>
        <v>167</v>
      </c>
      <c r="B170">
        <f t="shared" si="36"/>
        <v>167</v>
      </c>
      <c r="C170" s="4">
        <f>Input!I171</f>
        <v>1651.1168597142857</v>
      </c>
      <c r="D170">
        <f t="shared" si="37"/>
        <v>1650.3538142857144</v>
      </c>
      <c r="E170">
        <f t="shared" si="38"/>
        <v>44697.177434830664</v>
      </c>
      <c r="F170">
        <f t="shared" si="39"/>
        <v>1853029023.8183067</v>
      </c>
      <c r="G170">
        <f t="shared" si="40"/>
        <v>1940216239.8841686</v>
      </c>
      <c r="L170">
        <f>Input!J171</f>
        <v>20.062049428571527</v>
      </c>
      <c r="M170">
        <f t="shared" si="41"/>
        <v>19.824070000000098</v>
      </c>
      <c r="N170">
        <f t="shared" si="42"/>
        <v>112.56670212480631</v>
      </c>
      <c r="O170">
        <f t="shared" si="43"/>
        <v>8557.1107704510177</v>
      </c>
      <c r="P170">
        <f t="shared" si="44"/>
        <v>10593.045723425072</v>
      </c>
    </row>
    <row r="171" spans="1:16" x14ac:dyDescent="0.25">
      <c r="A171">
        <f>Input!G172</f>
        <v>168</v>
      </c>
      <c r="B171">
        <f t="shared" si="36"/>
        <v>168</v>
      </c>
      <c r="C171" s="4">
        <f>Input!I172</f>
        <v>1670.7558344285715</v>
      </c>
      <c r="D171">
        <f t="shared" si="37"/>
        <v>1669.9927890000001</v>
      </c>
      <c r="E171">
        <f t="shared" si="38"/>
        <v>44804.533686228788</v>
      </c>
      <c r="F171">
        <f t="shared" si="39"/>
        <v>1860588618.4147027</v>
      </c>
      <c r="G171">
        <f t="shared" si="40"/>
        <v>1949685397.0431936</v>
      </c>
      <c r="L171">
        <f>Input!J172</f>
        <v>19.638974714285723</v>
      </c>
      <c r="M171">
        <f t="shared" si="41"/>
        <v>19.400995285714295</v>
      </c>
      <c r="N171">
        <f t="shared" si="42"/>
        <v>107.35625139812521</v>
      </c>
      <c r="O171">
        <f t="shared" si="43"/>
        <v>7694.3206288292504</v>
      </c>
      <c r="P171">
        <f t="shared" si="44"/>
        <v>9547.6490515596488</v>
      </c>
    </row>
    <row r="172" spans="1:16" x14ac:dyDescent="0.25">
      <c r="A172">
        <f>Input!G173</f>
        <v>169</v>
      </c>
      <c r="B172">
        <f t="shared" si="36"/>
        <v>169</v>
      </c>
      <c r="C172" s="4">
        <f>Input!I173</f>
        <v>1689.8621882857144</v>
      </c>
      <c r="D172">
        <f t="shared" si="37"/>
        <v>1689.0991428571431</v>
      </c>
      <c r="E172">
        <f t="shared" si="38"/>
        <v>44907.024158377732</v>
      </c>
      <c r="F172">
        <f t="shared" si="39"/>
        <v>1867789042.6471603</v>
      </c>
      <c r="G172">
        <f t="shared" si="40"/>
        <v>1958746884.5431757</v>
      </c>
      <c r="L172">
        <f>Input!J173</f>
        <v>19.106353857142949</v>
      </c>
      <c r="M172">
        <f t="shared" si="41"/>
        <v>18.868374428571521</v>
      </c>
      <c r="N172">
        <f t="shared" si="42"/>
        <v>102.49047214894424</v>
      </c>
      <c r="O172">
        <f t="shared" si="43"/>
        <v>6952.9111833011102</v>
      </c>
      <c r="P172">
        <f t="shared" si="44"/>
        <v>8620.4341127534426</v>
      </c>
    </row>
    <row r="173" spans="1:16" x14ac:dyDescent="0.25">
      <c r="A173">
        <f>Input!G174</f>
        <v>170</v>
      </c>
      <c r="B173">
        <f t="shared" si="36"/>
        <v>170</v>
      </c>
      <c r="C173" s="4">
        <f>Input!I174</f>
        <v>1709.1574147142858</v>
      </c>
      <c r="D173">
        <f t="shared" si="37"/>
        <v>1708.3943692857144</v>
      </c>
      <c r="E173">
        <f t="shared" si="38"/>
        <v>45004.964555440885</v>
      </c>
      <c r="F173">
        <f t="shared" si="39"/>
        <v>1874592989.884661</v>
      </c>
      <c r="G173">
        <f t="shared" si="40"/>
        <v>1967425716.6495664</v>
      </c>
      <c r="L173">
        <f>Input!J174</f>
        <v>19.295226428571368</v>
      </c>
      <c r="M173">
        <f t="shared" si="41"/>
        <v>19.05724699999994</v>
      </c>
      <c r="N173">
        <f t="shared" si="42"/>
        <v>97.940397063151181</v>
      </c>
      <c r="O173">
        <f t="shared" si="43"/>
        <v>6185.0628641421754</v>
      </c>
      <c r="P173">
        <f t="shared" si="44"/>
        <v>7796.2220874081177</v>
      </c>
    </row>
    <row r="174" spans="1:16" x14ac:dyDescent="0.25">
      <c r="A174">
        <f>Input!G175</f>
        <v>171</v>
      </c>
      <c r="B174">
        <f t="shared" si="36"/>
        <v>171</v>
      </c>
      <c r="C174" s="4">
        <f>Input!I175</f>
        <v>1728.2788784285715</v>
      </c>
      <c r="D174">
        <f t="shared" si="37"/>
        <v>1727.5158330000002</v>
      </c>
      <c r="E174">
        <f t="shared" si="38"/>
        <v>45098.644511219121</v>
      </c>
      <c r="F174">
        <f t="shared" si="39"/>
        <v>1881054802.8226414</v>
      </c>
      <c r="G174">
        <f t="shared" si="40"/>
        <v>1975744967.5315311</v>
      </c>
      <c r="L174">
        <f>Input!J175</f>
        <v>19.12146371428571</v>
      </c>
      <c r="M174">
        <f t="shared" si="41"/>
        <v>18.883484285714282</v>
      </c>
      <c r="N174">
        <f t="shared" si="42"/>
        <v>93.679955778234401</v>
      </c>
      <c r="O174">
        <f t="shared" si="43"/>
        <v>5558.9687388498996</v>
      </c>
      <c r="P174">
        <f t="shared" si="44"/>
        <v>7062.0117436517658</v>
      </c>
    </row>
    <row r="175" spans="1:16" x14ac:dyDescent="0.25">
      <c r="A175">
        <f>Input!G176</f>
        <v>172</v>
      </c>
      <c r="B175">
        <f t="shared" si="36"/>
        <v>172</v>
      </c>
      <c r="C175" s="4">
        <f>Input!I176</f>
        <v>1746.595744714286</v>
      </c>
      <c r="D175">
        <f t="shared" si="37"/>
        <v>1745.8326992857146</v>
      </c>
      <c r="E175">
        <f t="shared" si="38"/>
        <v>45188.330155933123</v>
      </c>
      <c r="F175">
        <f t="shared" si="39"/>
        <v>1887250585.2708168</v>
      </c>
      <c r="G175">
        <f t="shared" si="40"/>
        <v>1983725948.7788169</v>
      </c>
      <c r="L175">
        <f>Input!J176</f>
        <v>18.316866285714468</v>
      </c>
      <c r="M175">
        <f t="shared" si="41"/>
        <v>18.07888685714304</v>
      </c>
      <c r="N175">
        <f t="shared" si="42"/>
        <v>89.685644713999267</v>
      </c>
      <c r="O175">
        <f t="shared" si="43"/>
        <v>5093.50253434561</v>
      </c>
      <c r="P175">
        <f t="shared" si="44"/>
        <v>6406.6362002427331</v>
      </c>
    </row>
    <row r="176" spans="1:16" x14ac:dyDescent="0.25">
      <c r="A176">
        <f>Input!G177</f>
        <v>173</v>
      </c>
      <c r="B176">
        <f t="shared" si="36"/>
        <v>173</v>
      </c>
      <c r="C176" s="4">
        <f>Input!I177</f>
        <v>1764.4064324285716</v>
      </c>
      <c r="D176">
        <f t="shared" si="37"/>
        <v>1763.6433870000003</v>
      </c>
      <c r="E176">
        <f t="shared" si="38"/>
        <v>45274.266394339807</v>
      </c>
      <c r="F176">
        <f t="shared" si="39"/>
        <v>1893174314.4868479</v>
      </c>
      <c r="G176">
        <f t="shared" si="40"/>
        <v>1991388368.6744397</v>
      </c>
      <c r="L176">
        <f>Input!J177</f>
        <v>17.810687714285677</v>
      </c>
      <c r="M176">
        <f t="shared" si="41"/>
        <v>17.572708285714249</v>
      </c>
      <c r="N176">
        <f t="shared" si="42"/>
        <v>85.936238406685746</v>
      </c>
      <c r="O176">
        <f t="shared" si="43"/>
        <v>4641.0906571427713</v>
      </c>
      <c r="P176">
        <f t="shared" si="44"/>
        <v>5820.4782966753701</v>
      </c>
    </row>
    <row r="177" spans="1:16" x14ac:dyDescent="0.25">
      <c r="A177">
        <f>Input!G178</f>
        <v>174</v>
      </c>
      <c r="B177">
        <f t="shared" ref="B177:B194" si="45">A177-$A$3</f>
        <v>174</v>
      </c>
      <c r="C177" s="4">
        <f>Input!I178</f>
        <v>1781.1783207142857</v>
      </c>
      <c r="D177">
        <f t="shared" ref="D177:D194" si="46">C177-$C$3</f>
        <v>1780.4152752857144</v>
      </c>
      <c r="E177">
        <f t="shared" ref="E177:E194" si="47">N177+E176</f>
        <v>45356.678931095674</v>
      </c>
      <c r="F177">
        <f t="shared" ref="F177:F194" si="48">(D177-E177)^2</f>
        <v>1898890754.2006643</v>
      </c>
      <c r="G177">
        <f t="shared" ref="G177:G194" si="49">(E177-$H$4)^2</f>
        <v>1998750475.2391782</v>
      </c>
      <c r="L177">
        <f>Input!J178</f>
        <v>16.771888285714112</v>
      </c>
      <c r="M177">
        <f t="shared" ref="M177:M194" si="50">L177-$L$3</f>
        <v>16.533908857142684</v>
      </c>
      <c r="N177">
        <f t="shared" ref="N177:N194" si="51">2*($X$3/PI())*($Z$3/(4*((B177-$Y$3)^2)+$Z$3*$Z$3))</f>
        <v>82.412536755869937</v>
      </c>
      <c r="O177">
        <f t="shared" ref="O177:O194" si="52">(L177-N177)^2</f>
        <v>4308.6947315825701</v>
      </c>
      <c r="P177">
        <f t="shared" ref="P177:P194" si="53">(N177-$Q$4)^2</f>
        <v>5295.2338601188758</v>
      </c>
    </row>
    <row r="178" spans="1:16" x14ac:dyDescent="0.25">
      <c r="A178">
        <f>Input!G179</f>
        <v>175</v>
      </c>
      <c r="B178">
        <f t="shared" si="45"/>
        <v>175</v>
      </c>
      <c r="C178" s="4">
        <f>Input!I179</f>
        <v>1797.572463857143</v>
      </c>
      <c r="D178">
        <f t="shared" si="46"/>
        <v>1796.8094184285717</v>
      </c>
      <c r="E178">
        <f t="shared" si="47"/>
        <v>45435.776074471498</v>
      </c>
      <c r="F178">
        <f t="shared" si="48"/>
        <v>1904359410.8072262</v>
      </c>
      <c r="G178">
        <f t="shared" si="49"/>
        <v>2005829184.8367279</v>
      </c>
      <c r="L178">
        <f>Input!J179</f>
        <v>16.394143142857274</v>
      </c>
      <c r="M178">
        <f t="shared" si="50"/>
        <v>16.156163714285846</v>
      </c>
      <c r="N178">
        <f t="shared" si="51"/>
        <v>79.097143375824871</v>
      </c>
      <c r="O178">
        <f t="shared" si="52"/>
        <v>3931.6662382155346</v>
      </c>
      <c r="P178">
        <f t="shared" si="53"/>
        <v>4823.7142316057652</v>
      </c>
    </row>
    <row r="179" spans="1:16" x14ac:dyDescent="0.25">
      <c r="A179">
        <f>Input!G180</f>
        <v>176</v>
      </c>
      <c r="B179">
        <f t="shared" si="45"/>
        <v>176</v>
      </c>
      <c r="C179" s="4">
        <f>Input!I180</f>
        <v>1813.2413361428573</v>
      </c>
      <c r="D179">
        <f t="shared" si="46"/>
        <v>1812.478290714286</v>
      </c>
      <c r="E179">
        <f t="shared" si="47"/>
        <v>45511.750345388005</v>
      </c>
      <c r="F179">
        <f t="shared" si="48"/>
        <v>1909626378.1083875</v>
      </c>
      <c r="G179">
        <f t="shared" si="49"/>
        <v>2012640197.9248495</v>
      </c>
      <c r="L179">
        <f>Input!J180</f>
        <v>15.668872285714315</v>
      </c>
      <c r="M179">
        <f t="shared" si="50"/>
        <v>15.430892857142886</v>
      </c>
      <c r="N179">
        <f t="shared" si="51"/>
        <v>75.974270916506768</v>
      </c>
      <c r="O179">
        <f t="shared" si="52"/>
        <v>3636.7411040187844</v>
      </c>
      <c r="P179">
        <f t="shared" si="53"/>
        <v>4399.6810659716275</v>
      </c>
    </row>
    <row r="180" spans="1:16" x14ac:dyDescent="0.25">
      <c r="A180">
        <f>Input!G181</f>
        <v>177</v>
      </c>
      <c r="B180">
        <f t="shared" si="45"/>
        <v>177</v>
      </c>
      <c r="C180" s="4">
        <f>Input!I181</f>
        <v>1828.1773827142858</v>
      </c>
      <c r="D180">
        <f t="shared" si="46"/>
        <v>1827.4143372857145</v>
      </c>
      <c r="E180">
        <f t="shared" si="47"/>
        <v>45584.779915185754</v>
      </c>
      <c r="F180">
        <f t="shared" si="48"/>
        <v>1914707042.3179913</v>
      </c>
      <c r="G180">
        <f t="shared" si="49"/>
        <v>2019198103.3564053</v>
      </c>
      <c r="L180">
        <f>Input!J181</f>
        <v>14.936046571428506</v>
      </c>
      <c r="M180">
        <f t="shared" si="50"/>
        <v>14.698067142857077</v>
      </c>
      <c r="N180">
        <f t="shared" si="51"/>
        <v>73.029569797747115</v>
      </c>
      <c r="O180">
        <f t="shared" si="52"/>
        <v>3374.8574408468198</v>
      </c>
      <c r="P180">
        <f t="shared" si="53"/>
        <v>4017.7077401313859</v>
      </c>
    </row>
    <row r="181" spans="1:16" x14ac:dyDescent="0.25">
      <c r="A181">
        <f>Input!G182</f>
        <v>178</v>
      </c>
      <c r="B181">
        <f t="shared" si="45"/>
        <v>178</v>
      </c>
      <c r="C181" s="4">
        <f>Input!I182</f>
        <v>1842.3579387142856</v>
      </c>
      <c r="D181">
        <f t="shared" si="46"/>
        <v>1841.5948932857143</v>
      </c>
      <c r="E181">
        <f t="shared" si="47"/>
        <v>45655.029892481958</v>
      </c>
      <c r="F181">
        <f t="shared" si="48"/>
        <v>1919617086.4287944</v>
      </c>
      <c r="G181">
        <f t="shared" si="49"/>
        <v>2025516472.4730062</v>
      </c>
      <c r="L181">
        <f>Input!J182</f>
        <v>14.180555999999797</v>
      </c>
      <c r="M181">
        <f t="shared" si="50"/>
        <v>13.942576571428368</v>
      </c>
      <c r="N181">
        <f t="shared" si="51"/>
        <v>70.249977296204364</v>
      </c>
      <c r="O181">
        <f t="shared" si="52"/>
        <v>3143.7800044912783</v>
      </c>
      <c r="P181">
        <f t="shared" si="53"/>
        <v>3673.0627618284375</v>
      </c>
    </row>
    <row r="182" spans="1:16" x14ac:dyDescent="0.25">
      <c r="A182">
        <f>Input!G183</f>
        <v>179</v>
      </c>
      <c r="B182">
        <f t="shared" si="45"/>
        <v>179</v>
      </c>
      <c r="C182" s="4">
        <f>Input!I183</f>
        <v>1855.9718769999999</v>
      </c>
      <c r="D182">
        <f t="shared" si="46"/>
        <v>1855.2088315714286</v>
      </c>
      <c r="E182">
        <f t="shared" si="47"/>
        <v>45722.65347683146</v>
      </c>
      <c r="F182">
        <f t="shared" si="48"/>
        <v>1924352699.704953</v>
      </c>
      <c r="G182">
        <f t="shared" si="49"/>
        <v>2031607944.091248</v>
      </c>
      <c r="L182">
        <f>Input!J183</f>
        <v>13.613938285714312</v>
      </c>
      <c r="M182">
        <f t="shared" si="50"/>
        <v>13.375958857142884</v>
      </c>
      <c r="N182">
        <f t="shared" si="51"/>
        <v>67.623584349504299</v>
      </c>
      <c r="O182">
        <f t="shared" si="52"/>
        <v>2917.0418679358654</v>
      </c>
      <c r="P182">
        <f t="shared" si="53"/>
        <v>3361.6114204863929</v>
      </c>
    </row>
    <row r="183" spans="1:16" x14ac:dyDescent="0.25">
      <c r="A183">
        <f>Input!G184</f>
        <v>180</v>
      </c>
      <c r="B183">
        <f t="shared" si="45"/>
        <v>180</v>
      </c>
      <c r="C183" s="4">
        <f>Input!I184</f>
        <v>1868.9285385714286</v>
      </c>
      <c r="D183">
        <f t="shared" si="46"/>
        <v>1868.1654931428573</v>
      </c>
      <c r="E183">
        <f t="shared" si="47"/>
        <v>45787.792994637275</v>
      </c>
      <c r="F183">
        <f t="shared" si="48"/>
        <v>1928933679.8700249</v>
      </c>
      <c r="G183">
        <f t="shared" si="49"/>
        <v>2037484301.355305</v>
      </c>
      <c r="L183">
        <f>Input!J184</f>
        <v>12.95666157142864</v>
      </c>
      <c r="M183">
        <f t="shared" si="50"/>
        <v>12.718682142857212</v>
      </c>
      <c r="N183">
        <f t="shared" si="51"/>
        <v>65.139517805812886</v>
      </c>
      <c r="O183">
        <f t="shared" si="52"/>
        <v>2723.050484778415</v>
      </c>
      <c r="P183">
        <f t="shared" si="53"/>
        <v>3079.732606012868</v>
      </c>
    </row>
    <row r="184" spans="1:16" x14ac:dyDescent="0.25">
      <c r="A184">
        <f>Input!G185</f>
        <v>181</v>
      </c>
      <c r="B184">
        <f t="shared" si="45"/>
        <v>181</v>
      </c>
      <c r="C184" s="4">
        <f>Input!I185</f>
        <v>1881.484790142857</v>
      </c>
      <c r="D184">
        <f t="shared" si="46"/>
        <v>1880.7217447142857</v>
      </c>
      <c r="E184">
        <f t="shared" si="47"/>
        <v>45850.580830795872</v>
      </c>
      <c r="F184">
        <f t="shared" si="48"/>
        <v>1933348508.0498717</v>
      </c>
      <c r="G184">
        <f t="shared" si="49"/>
        <v>2043156541.3182402</v>
      </c>
      <c r="L184">
        <f>Input!J185</f>
        <v>12.556251571428447</v>
      </c>
      <c r="M184">
        <f t="shared" si="50"/>
        <v>12.318272142857019</v>
      </c>
      <c r="N184">
        <f t="shared" si="51"/>
        <v>62.787836158597642</v>
      </c>
      <c r="O184">
        <f t="shared" si="52"/>
        <v>2523.212090137934</v>
      </c>
      <c r="P184">
        <f t="shared" si="53"/>
        <v>2824.2482740128671</v>
      </c>
    </row>
    <row r="185" spans="1:16" x14ac:dyDescent="0.25">
      <c r="A185">
        <f>Input!G186</f>
        <v>182</v>
      </c>
      <c r="B185">
        <f t="shared" si="45"/>
        <v>182</v>
      </c>
      <c r="C185" s="4">
        <f>Input!I186</f>
        <v>1893.6746288571428</v>
      </c>
      <c r="D185">
        <f t="shared" si="46"/>
        <v>1892.9115834285715</v>
      </c>
      <c r="E185">
        <f t="shared" si="47"/>
        <v>45911.140267869014</v>
      </c>
      <c r="F185">
        <f t="shared" si="48"/>
        <v>1937604456.5156956</v>
      </c>
      <c r="G185">
        <f t="shared" si="49"/>
        <v>2048634938.0161324</v>
      </c>
      <c r="L185">
        <f>Input!J186</f>
        <v>12.18983871428577</v>
      </c>
      <c r="M185">
        <f t="shared" si="50"/>
        <v>11.951859285714342</v>
      </c>
      <c r="N185">
        <f t="shared" si="51"/>
        <v>60.559437073140117</v>
      </c>
      <c r="O185">
        <f t="shared" si="52"/>
        <v>2339.618045396885</v>
      </c>
      <c r="P185">
        <f t="shared" si="53"/>
        <v>2592.363483406707</v>
      </c>
    </row>
    <row r="186" spans="1:16" x14ac:dyDescent="0.25">
      <c r="A186">
        <f>Input!G187</f>
        <v>183</v>
      </c>
      <c r="B186">
        <f t="shared" si="45"/>
        <v>183</v>
      </c>
      <c r="C186" s="4">
        <f>Input!I187</f>
        <v>1906.0004558571429</v>
      </c>
      <c r="D186">
        <f t="shared" si="46"/>
        <v>1905.2374104285716</v>
      </c>
      <c r="E186">
        <f t="shared" si="47"/>
        <v>45969.586243109014</v>
      </c>
      <c r="F186">
        <f t="shared" si="48"/>
        <v>1941666838.0481465</v>
      </c>
      <c r="G186">
        <f t="shared" si="49"/>
        <v>2053929099.7124691</v>
      </c>
      <c r="L186">
        <f>Input!J187</f>
        <v>12.325827000000118</v>
      </c>
      <c r="M186">
        <f t="shared" si="50"/>
        <v>12.087847571428689</v>
      </c>
      <c r="N186">
        <f t="shared" si="51"/>
        <v>58.44597523999812</v>
      </c>
      <c r="O186">
        <f t="shared" si="52"/>
        <v>2127.0680736793906</v>
      </c>
      <c r="P186">
        <f t="shared" si="53"/>
        <v>2381.6152958845232</v>
      </c>
    </row>
    <row r="187" spans="1:16" x14ac:dyDescent="0.25">
      <c r="A187">
        <f>Input!G188</f>
        <v>184</v>
      </c>
      <c r="B187">
        <f t="shared" si="45"/>
        <v>184</v>
      </c>
      <c r="C187" s="4">
        <f>Input!I188</f>
        <v>1918.5718172857141</v>
      </c>
      <c r="D187">
        <f t="shared" si="46"/>
        <v>1917.8087718571428</v>
      </c>
      <c r="E187">
        <f t="shared" si="47"/>
        <v>46026.026032395705</v>
      </c>
      <c r="F187">
        <f t="shared" si="48"/>
        <v>1945534829.9028721</v>
      </c>
      <c r="G187">
        <f t="shared" si="49"/>
        <v>2059048020.913919</v>
      </c>
      <c r="L187">
        <f>Input!J188</f>
        <v>12.571361428571208</v>
      </c>
      <c r="M187">
        <f t="shared" si="50"/>
        <v>12.33338199999978</v>
      </c>
      <c r="N187">
        <f t="shared" si="51"/>
        <v>56.439789286688168</v>
      </c>
      <c r="O187">
        <f t="shared" si="52"/>
        <v>1924.438962742812</v>
      </c>
      <c r="P187">
        <f t="shared" si="53"/>
        <v>2189.8291225750377</v>
      </c>
    </row>
    <row r="188" spans="1:16" x14ac:dyDescent="0.25">
      <c r="A188">
        <f>Input!G189</f>
        <v>185</v>
      </c>
      <c r="B188">
        <f t="shared" si="45"/>
        <v>185</v>
      </c>
      <c r="C188" s="4">
        <f>Input!I189</f>
        <v>1931.4264875714289</v>
      </c>
      <c r="D188">
        <f t="shared" si="46"/>
        <v>1930.6634421428575</v>
      </c>
      <c r="E188">
        <f t="shared" si="47"/>
        <v>46080.55986904286</v>
      </c>
      <c r="F188">
        <f t="shared" si="48"/>
        <v>1949213354.5059972</v>
      </c>
      <c r="G188">
        <f t="shared" si="49"/>
        <v>2064000129.6912804</v>
      </c>
      <c r="L188">
        <f>Input!J189</f>
        <v>12.854670285714747</v>
      </c>
      <c r="M188">
        <f t="shared" si="50"/>
        <v>12.616690857143318</v>
      </c>
      <c r="N188">
        <f t="shared" si="51"/>
        <v>54.533836647154949</v>
      </c>
      <c r="O188">
        <f t="shared" si="52"/>
        <v>1737.1529085846084</v>
      </c>
      <c r="P188">
        <f t="shared" si="53"/>
        <v>2015.0813449456036</v>
      </c>
    </row>
    <row r="189" spans="1:16" x14ac:dyDescent="0.25">
      <c r="A189">
        <f>Input!G190</f>
        <v>186</v>
      </c>
      <c r="B189">
        <f t="shared" si="45"/>
        <v>186</v>
      </c>
      <c r="C189" s="4">
        <f>Input!I190</f>
        <v>1945.0555355714284</v>
      </c>
      <c r="D189">
        <f t="shared" si="46"/>
        <v>1944.2924901428571</v>
      </c>
      <c r="E189">
        <f t="shared" si="47"/>
        <v>46133.281504476057</v>
      </c>
      <c r="F189">
        <f t="shared" si="48"/>
        <v>1952666750.1088603</v>
      </c>
      <c r="G189">
        <f t="shared" si="49"/>
        <v>2068793330.7800791</v>
      </c>
      <c r="L189">
        <f>Input!J190</f>
        <v>13.629047999999557</v>
      </c>
      <c r="M189">
        <f t="shared" si="50"/>
        <v>13.391068571428129</v>
      </c>
      <c r="N189">
        <f t="shared" si="51"/>
        <v>52.721635433199104</v>
      </c>
      <c r="O189">
        <f t="shared" si="52"/>
        <v>1528.2303922223512</v>
      </c>
      <c r="P189">
        <f t="shared" si="53"/>
        <v>1855.6672347772544</v>
      </c>
    </row>
    <row r="190" spans="1:16" x14ac:dyDescent="0.25">
      <c r="A190">
        <f>Input!G191</f>
        <v>187</v>
      </c>
      <c r="B190">
        <f t="shared" si="45"/>
        <v>187</v>
      </c>
      <c r="C190" s="4">
        <f>Input!I191</f>
        <v>1959.3607475714284</v>
      </c>
      <c r="D190">
        <f t="shared" si="46"/>
        <v>1958.5977021428571</v>
      </c>
      <c r="E190">
        <f t="shared" si="47"/>
        <v>46184.278716952482</v>
      </c>
      <c r="F190">
        <f t="shared" si="48"/>
        <v>1955910861.2236927</v>
      </c>
      <c r="G190">
        <f t="shared" si="49"/>
        <v>2073435044.882947</v>
      </c>
      <c r="L190">
        <f>Input!J191</f>
        <v>14.305211999999983</v>
      </c>
      <c r="M190">
        <f t="shared" si="50"/>
        <v>14.067232571428555</v>
      </c>
      <c r="N190">
        <f t="shared" si="51"/>
        <v>50.997212476422931</v>
      </c>
      <c r="O190">
        <f t="shared" si="52"/>
        <v>1346.3028989618217</v>
      </c>
      <c r="P190">
        <f t="shared" si="53"/>
        <v>1710.0733604448724</v>
      </c>
    </row>
    <row r="191" spans="1:16" x14ac:dyDescent="0.25">
      <c r="A191">
        <f>Input!G192</f>
        <v>188</v>
      </c>
      <c r="B191">
        <f t="shared" si="45"/>
        <v>188</v>
      </c>
      <c r="C191" s="4">
        <f>Input!I192</f>
        <v>1974.916296285714</v>
      </c>
      <c r="D191">
        <f t="shared" si="46"/>
        <v>1974.1532508571427</v>
      </c>
      <c r="E191">
        <f t="shared" si="47"/>
        <v>46233.633773768866</v>
      </c>
      <c r="F191">
        <f t="shared" si="48"/>
        <v>1958901616.1580024</v>
      </c>
      <c r="G191">
        <f t="shared" si="49"/>
        <v>2077932244.5497279</v>
      </c>
      <c r="L191">
        <f>Input!J192</f>
        <v>15.555548714285578</v>
      </c>
      <c r="M191">
        <f t="shared" si="50"/>
        <v>15.31756928571415</v>
      </c>
      <c r="N191">
        <f t="shared" si="51"/>
        <v>49.355056816383573</v>
      </c>
      <c r="O191">
        <f t="shared" si="52"/>
        <v>1142.4067479437881</v>
      </c>
      <c r="P191">
        <f t="shared" si="53"/>
        <v>1576.9538003757596</v>
      </c>
    </row>
    <row r="192" spans="1:16" x14ac:dyDescent="0.25">
      <c r="A192">
        <f>Input!G193</f>
        <v>189</v>
      </c>
      <c r="B192">
        <f t="shared" si="45"/>
        <v>189</v>
      </c>
      <c r="C192" s="4">
        <f>Input!I193</f>
        <v>1991.0875697142858</v>
      </c>
      <c r="D192">
        <f t="shared" si="46"/>
        <v>1990.3245242857145</v>
      </c>
      <c r="E192">
        <f t="shared" si="47"/>
        <v>46281.423851771891</v>
      </c>
      <c r="F192">
        <f t="shared" si="48"/>
        <v>1961701479.6372464</v>
      </c>
      <c r="G192">
        <f t="shared" si="49"/>
        <v>2082291486.9704878</v>
      </c>
      <c r="L192">
        <f>Input!J193</f>
        <v>16.171273428571794</v>
      </c>
      <c r="M192">
        <f t="shared" si="50"/>
        <v>15.933294000000366</v>
      </c>
      <c r="N192">
        <f t="shared" si="51"/>
        <v>47.790078003025528</v>
      </c>
      <c r="O192">
        <f t="shared" si="52"/>
        <v>999.74880271749635</v>
      </c>
      <c r="P192">
        <f t="shared" si="53"/>
        <v>1455.1095948301293</v>
      </c>
    </row>
    <row r="193" spans="1:16" x14ac:dyDescent="0.25">
      <c r="A193">
        <f>Input!G194</f>
        <v>190</v>
      </c>
      <c r="B193">
        <f t="shared" si="45"/>
        <v>190</v>
      </c>
      <c r="C193" s="4">
        <f>Input!I194</f>
        <v>2008.7660467142855</v>
      </c>
      <c r="D193">
        <f t="shared" si="46"/>
        <v>2008.0030012857142</v>
      </c>
      <c r="E193">
        <f t="shared" si="47"/>
        <v>46327.721420433132</v>
      </c>
      <c r="F193">
        <f t="shared" si="48"/>
        <v>1964237440.7525146</v>
      </c>
      <c r="G193">
        <f t="shared" si="49"/>
        <v>2086518943.9805493</v>
      </c>
      <c r="L193">
        <f>Input!J194</f>
        <v>17.678476999999702</v>
      </c>
      <c r="M193">
        <f t="shared" si="50"/>
        <v>17.440497571428274</v>
      </c>
      <c r="N193">
        <f t="shared" si="51"/>
        <v>46.297568661237747</v>
      </c>
      <c r="O193">
        <f t="shared" si="52"/>
        <v>819.05240751434496</v>
      </c>
      <c r="P193">
        <f t="shared" si="53"/>
        <v>1343.4709583624835</v>
      </c>
    </row>
    <row r="194" spans="1:16" x14ac:dyDescent="0.25">
      <c r="A194">
        <f>Input!G195</f>
        <v>191</v>
      </c>
      <c r="B194">
        <f t="shared" si="45"/>
        <v>191</v>
      </c>
      <c r="C194" s="4">
        <f>Input!I195</f>
        <v>2027.985724142857</v>
      </c>
      <c r="D194">
        <f t="shared" si="46"/>
        <v>2027.2226787142856</v>
      </c>
      <c r="E194">
        <f t="shared" si="47"/>
        <v>46372.594591267494</v>
      </c>
      <c r="F194">
        <f t="shared" si="48"/>
        <v>1966512010.0626631</v>
      </c>
      <c r="G194">
        <f t="shared" si="49"/>
        <v>2090620429.544807</v>
      </c>
      <c r="L194">
        <f>Input!J195</f>
        <v>19.219677428571458</v>
      </c>
      <c r="M194">
        <f t="shared" si="50"/>
        <v>18.98169800000003</v>
      </c>
      <c r="N194">
        <f t="shared" si="51"/>
        <v>44.873170834358483</v>
      </c>
      <c r="O194">
        <f t="shared" si="52"/>
        <v>658.10172392075833</v>
      </c>
      <c r="P194">
        <f t="shared" si="53"/>
        <v>1241.081850963674</v>
      </c>
    </row>
    <row r="195" spans="1:16" x14ac:dyDescent="0.25">
      <c r="C195" s="4"/>
    </row>
    <row r="196" spans="1:16" x14ac:dyDescent="0.25">
      <c r="C196" s="4"/>
    </row>
    <row r="197" spans="1:16" x14ac:dyDescent="0.25">
      <c r="C197" s="4"/>
    </row>
    <row r="198" spans="1:16" x14ac:dyDescent="0.25">
      <c r="C198" s="4"/>
    </row>
    <row r="199" spans="1:16" x14ac:dyDescent="0.25">
      <c r="C199" s="4"/>
    </row>
    <row r="200" spans="1:16" x14ac:dyDescent="0.25">
      <c r="C200" s="4"/>
    </row>
    <row r="201" spans="1:16" x14ac:dyDescent="0.25">
      <c r="C201" s="4"/>
    </row>
    <row r="202" spans="1:16" x14ac:dyDescent="0.25">
      <c r="C202" s="4"/>
    </row>
    <row r="203" spans="1:16" x14ac:dyDescent="0.25">
      <c r="C203" s="4"/>
    </row>
    <row r="204" spans="1:16" x14ac:dyDescent="0.25">
      <c r="C204" s="4"/>
    </row>
    <row r="205" spans="1:16" x14ac:dyDescent="0.25">
      <c r="C205" s="4"/>
    </row>
    <row r="206" spans="1:16" x14ac:dyDescent="0.25">
      <c r="C206" s="4"/>
    </row>
    <row r="207" spans="1:16" x14ac:dyDescent="0.25">
      <c r="C207" s="4"/>
    </row>
    <row r="208" spans="1:16" x14ac:dyDescent="0.25">
      <c r="C208" s="4"/>
    </row>
    <row r="209" spans="3:3" x14ac:dyDescent="0.25">
      <c r="C209" s="4"/>
    </row>
    <row r="210" spans="3:3" x14ac:dyDescent="0.25">
      <c r="C210" s="4"/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workbookViewId="0">
      <selection activeCell="K3" sqref="K3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0.76304542857142843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118783.4942639105</v>
      </c>
      <c r="J3" s="2" t="s">
        <v>11</v>
      </c>
      <c r="K3" s="23">
        <f>SUM(H3:H167)</f>
        <v>1217534.017379737</v>
      </c>
      <c r="L3">
        <f>1-(K3/K5)</f>
        <v>0.70624990843512914</v>
      </c>
      <c r="N3">
        <f>Input!J4</f>
        <v>0.23797942857142851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65.520637863705289</v>
      </c>
      <c r="S3" s="1" t="s">
        <v>11</v>
      </c>
      <c r="T3" s="23">
        <f>SUM(Q3:Q167)</f>
        <v>2463.577717038655</v>
      </c>
      <c r="U3" s="5">
        <f>1-(T3/T5)</f>
        <v>0.20382248452156071</v>
      </c>
      <c r="X3">
        <f>COUNT(B3:B500)</f>
        <v>81</v>
      </c>
      <c r="Z3">
        <v>578.28037316264226</v>
      </c>
      <c r="AA3">
        <v>2.7950913507624794E-2</v>
      </c>
      <c r="AB3">
        <v>2.7760187257807347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2.7950913507624794E-2</v>
      </c>
      <c r="D4">
        <f t="shared" ref="D4:D67" si="2">POWER(C4,$AB$3)</f>
        <v>4.8659340792916818E-5</v>
      </c>
      <c r="E4" s="4">
        <f>Input!I5</f>
        <v>1.1332357142857141</v>
      </c>
      <c r="F4">
        <f t="shared" ref="F4:F67" si="3">E4-$E$3</f>
        <v>0.37019028571428569</v>
      </c>
      <c r="G4">
        <f t="shared" ref="G4:G67" si="4">$Z$3*(1-EXP(-1*D4))</f>
        <v>2.8138057156390874E-2</v>
      </c>
      <c r="H4">
        <f t="shared" ref="H4:H67" si="5">(F4-G4)^2</f>
        <v>0.11699972706142231</v>
      </c>
      <c r="I4">
        <f t="shared" ref="I4:I67" si="6">(G4-$J$4)^2</f>
        <v>118764.09950333234</v>
      </c>
      <c r="J4">
        <f>AVERAGE(E3:E167)</f>
        <v>344.64981396181037</v>
      </c>
      <c r="K4" t="s">
        <v>5</v>
      </c>
      <c r="L4" t="s">
        <v>6</v>
      </c>
      <c r="N4">
        <f>Input!J5</f>
        <v>0.37019028571428569</v>
      </c>
      <c r="O4">
        <f t="shared" ref="O4:O67" si="7">N4-$N$3</f>
        <v>0.13221085714285719</v>
      </c>
      <c r="P4">
        <f t="shared" ref="P4:P67" si="8">POWER(C4,$AB$3)*EXP(-D4)*$Z$3*$AA$3*$AB$3</f>
        <v>2.1832423086434061E-3</v>
      </c>
      <c r="Q4">
        <f t="shared" ref="Q4:Q67" si="9">(O4-P4)^2</f>
        <v>1.6907180619474649E-2</v>
      </c>
      <c r="R4">
        <f t="shared" ref="R4:R67" si="10">(P4-$S$4)^2</f>
        <v>65.48529819937994</v>
      </c>
      <c r="S4">
        <f>AVERAGE(N3:N167)</f>
        <v>8.0944819391796337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5.5901827015249587E-2</v>
      </c>
      <c r="D5">
        <f t="shared" si="2"/>
        <v>3.3329678623678381E-4</v>
      </c>
      <c r="E5" s="4">
        <f>Input!I6</f>
        <v>1.5412005714285715</v>
      </c>
      <c r="F5">
        <f t="shared" si="3"/>
        <v>0.77815514285714305</v>
      </c>
      <c r="G5">
        <f t="shared" si="4"/>
        <v>0.19270687384411697</v>
      </c>
      <c r="H5">
        <f t="shared" si="5"/>
        <v>0.34274967569034853</v>
      </c>
      <c r="I5">
        <f t="shared" si="6"/>
        <v>118650.69862341063</v>
      </c>
      <c r="K5">
        <f>SUM(I3:I167)</f>
        <v>4144795.3629347566</v>
      </c>
      <c r="L5" s="5">
        <f>1-((1-L3)*(X3-1)/(X3-1-1))</f>
        <v>0.70253155284570035</v>
      </c>
      <c r="N5">
        <f>Input!J6</f>
        <v>0.40796485714285735</v>
      </c>
      <c r="O5">
        <f t="shared" si="7"/>
        <v>0.16998542857142884</v>
      </c>
      <c r="P5">
        <f t="shared" si="8"/>
        <v>1.4950070042209955E-2</v>
      </c>
      <c r="Q5">
        <f t="shared" si="9"/>
        <v>2.403596239428344E-2</v>
      </c>
      <c r="R5">
        <f t="shared" si="10"/>
        <v>65.278835224407288</v>
      </c>
      <c r="T5">
        <f>SUM(R3:R167)</f>
        <v>3094.2568323575942</v>
      </c>
      <c r="U5" s="5">
        <f>1-((1-U3)*(X3-1)/(X3-1-1))</f>
        <v>0.19374428812309952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8.3852740522874378E-2</v>
      </c>
      <c r="D6">
        <f t="shared" si="2"/>
        <v>1.0272206909301531E-3</v>
      </c>
      <c r="E6" s="4">
        <f>Input!I7</f>
        <v>2.1493702857142858</v>
      </c>
      <c r="F6">
        <f t="shared" si="3"/>
        <v>1.3863248571428572</v>
      </c>
      <c r="G6">
        <f t="shared" si="4"/>
        <v>0.59371657329053196</v>
      </c>
      <c r="H6">
        <f t="shared" si="5"/>
        <v>0.62822789163132831</v>
      </c>
      <c r="I6">
        <f t="shared" si="6"/>
        <v>118374.59815021865</v>
      </c>
      <c r="N6">
        <f>Input!J7</f>
        <v>0.60816971428571431</v>
      </c>
      <c r="O6">
        <f t="shared" si="7"/>
        <v>0.3701902857142858</v>
      </c>
      <c r="P6">
        <f t="shared" si="8"/>
        <v>4.6044153452238307E-2</v>
      </c>
      <c r="Q6">
        <f t="shared" si="9"/>
        <v>0.10507071506044477</v>
      </c>
      <c r="R6">
        <f t="shared" si="10"/>
        <v>64.777350790724512</v>
      </c>
      <c r="X6" s="19" t="s">
        <v>17</v>
      </c>
      <c r="Y6" s="25">
        <f>SQRT((U5-L5)^2)</f>
        <v>0.50878726472260083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0.11180365403049917</v>
      </c>
      <c r="D7">
        <f t="shared" si="2"/>
        <v>2.2829480610624918E-3</v>
      </c>
      <c r="E7" s="4">
        <f>Input!I8</f>
        <v>2.9653</v>
      </c>
      <c r="F7">
        <f t="shared" si="3"/>
        <v>2.2022545714285715</v>
      </c>
      <c r="G7">
        <f t="shared" si="4"/>
        <v>1.3186782469590592</v>
      </c>
      <c r="H7">
        <f t="shared" si="5"/>
        <v>0.78070712116305285</v>
      </c>
      <c r="I7">
        <f t="shared" si="6"/>
        <v>117876.26875124965</v>
      </c>
      <c r="N7">
        <f>Input!J8</f>
        <v>0.81592971428571426</v>
      </c>
      <c r="O7">
        <f t="shared" si="7"/>
        <v>0.57795028571428575</v>
      </c>
      <c r="P7">
        <f t="shared" si="8"/>
        <v>0.10220247417293375</v>
      </c>
      <c r="Q7">
        <f t="shared" si="9"/>
        <v>0.22633598018638576</v>
      </c>
      <c r="R7">
        <f t="shared" si="10"/>
        <v>63.876531046767781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0.13975456753812396</v>
      </c>
      <c r="D8">
        <f t="shared" si="2"/>
        <v>4.2415055720941598E-3</v>
      </c>
      <c r="E8" s="4">
        <f>Input!I9</f>
        <v>3.7963395714285713</v>
      </c>
      <c r="F8">
        <f t="shared" si="3"/>
        <v>3.0332941428571427</v>
      </c>
      <c r="G8">
        <f t="shared" si="4"/>
        <v>2.4475850328124493</v>
      </c>
      <c r="H8">
        <f t="shared" si="5"/>
        <v>0.34305516158934674</v>
      </c>
      <c r="I8">
        <f t="shared" si="6"/>
        <v>117102.36548397428</v>
      </c>
      <c r="N8">
        <f>Input!J9</f>
        <v>0.83103957142857121</v>
      </c>
      <c r="O8">
        <f t="shared" si="7"/>
        <v>0.5930601428571427</v>
      </c>
      <c r="P8">
        <f t="shared" si="8"/>
        <v>0.18951117733468156</v>
      </c>
      <c r="Q8">
        <f t="shared" si="9"/>
        <v>0.16285176757424852</v>
      </c>
      <c r="R8">
        <f t="shared" si="10"/>
        <v>62.488562745623561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0.16770548104574876</v>
      </c>
      <c r="D9">
        <f t="shared" si="2"/>
        <v>7.0360458950727602E-3</v>
      </c>
      <c r="E9" s="4">
        <f>Input!I10</f>
        <v>4.9522400000000006</v>
      </c>
      <c r="F9">
        <f t="shared" si="3"/>
        <v>4.1891945714285725</v>
      </c>
      <c r="G9">
        <f t="shared" si="4"/>
        <v>4.0545266012515082</v>
      </c>
      <c r="H9">
        <f t="shared" si="5"/>
        <v>1.8135462191610687E-2</v>
      </c>
      <c r="I9">
        <f t="shared" si="6"/>
        <v>116005.14977222167</v>
      </c>
      <c r="N9">
        <f>Input!J10</f>
        <v>1.1559004285714294</v>
      </c>
      <c r="O9">
        <f t="shared" si="7"/>
        <v>0.91792100000000088</v>
      </c>
      <c r="P9">
        <f t="shared" si="8"/>
        <v>0.31349440766667019</v>
      </c>
      <c r="Q9">
        <f t="shared" si="9"/>
        <v>0.36533150551968241</v>
      </c>
      <c r="R9">
        <f t="shared" si="10"/>
        <v>60.543766965560195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0.19565639455337355</v>
      </c>
      <c r="D10">
        <f t="shared" si="2"/>
        <v>1.0793795988231446E-2</v>
      </c>
      <c r="E10" s="4">
        <f>Input!I11</f>
        <v>6.3007905714285712</v>
      </c>
      <c r="F10">
        <f t="shared" si="3"/>
        <v>5.5377451428571431</v>
      </c>
      <c r="G10">
        <f t="shared" si="4"/>
        <v>6.2082746717893311</v>
      </c>
      <c r="H10">
        <f t="shared" si="5"/>
        <v>0.44960984917002189</v>
      </c>
      <c r="I10">
        <f t="shared" si="6"/>
        <v>114542.67551699883</v>
      </c>
      <c r="N10">
        <f>Input!J11</f>
        <v>1.3485505714285706</v>
      </c>
      <c r="O10">
        <f t="shared" si="7"/>
        <v>1.1105711428571421</v>
      </c>
      <c r="P10">
        <f t="shared" si="8"/>
        <v>0.47911897337772874</v>
      </c>
      <c r="Q10">
        <f t="shared" si="9"/>
        <v>0.39873184234025771</v>
      </c>
      <c r="R10">
        <f t="shared" si="10"/>
        <v>57.993753100907192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0.22360730806099835</v>
      </c>
      <c r="D11">
        <f t="shared" si="2"/>
        <v>1.5637270038980643E-2</v>
      </c>
      <c r="E11" s="4">
        <f>Input!I12</f>
        <v>7.9364274285714282</v>
      </c>
      <c r="F11">
        <f t="shared" si="3"/>
        <v>7.1733820000000001</v>
      </c>
      <c r="G11">
        <f t="shared" si="4"/>
        <v>8.9723916678438211</v>
      </c>
      <c r="H11">
        <f t="shared" si="5"/>
        <v>3.236435784995535</v>
      </c>
      <c r="I11">
        <f t="shared" si="6"/>
        <v>112679.33183792197</v>
      </c>
      <c r="N11">
        <f>Input!J12</f>
        <v>1.635636857142857</v>
      </c>
      <c r="O11">
        <f t="shared" si="7"/>
        <v>1.3976574285714285</v>
      </c>
      <c r="P11">
        <f t="shared" si="8"/>
        <v>0.69075908603340519</v>
      </c>
      <c r="Q11">
        <f t="shared" si="9"/>
        <v>0.49970526668300452</v>
      </c>
      <c r="R11">
        <f t="shared" si="10"/>
        <v>54.815112086199733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0.25155822156862312</v>
      </c>
      <c r="D12">
        <f t="shared" si="2"/>
        <v>2.1685093358860746E-2</v>
      </c>
      <c r="E12" s="4">
        <f>Input!I13</f>
        <v>9.8818152857142856</v>
      </c>
      <c r="F12">
        <f t="shared" si="3"/>
        <v>9.1187698571428566</v>
      </c>
      <c r="G12">
        <f t="shared" si="4"/>
        <v>12.405075160024397</v>
      </c>
      <c r="H12">
        <f t="shared" si="5"/>
        <v>10.799802543747335</v>
      </c>
      <c r="I12">
        <f t="shared" si="6"/>
        <v>110386.56646146698</v>
      </c>
      <c r="N12">
        <f>Input!J13</f>
        <v>1.9453878571428573</v>
      </c>
      <c r="O12">
        <f t="shared" si="7"/>
        <v>1.7074084285714288</v>
      </c>
      <c r="P12">
        <f t="shared" si="8"/>
        <v>0.95213916594707526</v>
      </c>
      <c r="Q12">
        <f t="shared" si="9"/>
        <v>0.57043165906513471</v>
      </c>
      <c r="R12">
        <f t="shared" si="10"/>
        <v>51.013060290347347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0.27950913507624792</v>
      </c>
      <c r="D13">
        <f t="shared" si="2"/>
        <v>2.9052596129501642E-2</v>
      </c>
      <c r="E13" s="4">
        <f>Input!I14</f>
        <v>12.042518142857144</v>
      </c>
      <c r="F13">
        <f t="shared" si="3"/>
        <v>11.279472714285715</v>
      </c>
      <c r="G13">
        <f t="shared" si="4"/>
        <v>16.558842749890477</v>
      </c>
      <c r="H13">
        <f t="shared" si="5"/>
        <v>27.871747972841426</v>
      </c>
      <c r="I13">
        <f t="shared" si="6"/>
        <v>107643.68539078085</v>
      </c>
      <c r="N13">
        <f>Input!J14</f>
        <v>2.1607028571428586</v>
      </c>
      <c r="O13">
        <f t="shared" si="7"/>
        <v>1.9227234285714301</v>
      </c>
      <c r="P13">
        <f t="shared" si="8"/>
        <v>1.2662644516870174</v>
      </c>
      <c r="Q13">
        <f t="shared" si="9"/>
        <v>0.43093838833212988</v>
      </c>
      <c r="R13">
        <f t="shared" si="10"/>
        <v>46.624554056499981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0.30746004858387271</v>
      </c>
      <c r="D14">
        <f t="shared" si="2"/>
        <v>3.7852260126577796E-2</v>
      </c>
      <c r="E14" s="4">
        <f>Input!I15</f>
        <v>14.546969000000001</v>
      </c>
      <c r="F14">
        <f t="shared" si="3"/>
        <v>13.783923571428572</v>
      </c>
      <c r="G14">
        <f t="shared" si="4"/>
        <v>21.480118932853156</v>
      </c>
      <c r="H14">
        <f t="shared" si="5"/>
        <v>59.231423041213283</v>
      </c>
      <c r="I14">
        <f t="shared" si="6"/>
        <v>104438.65178510922</v>
      </c>
      <c r="N14">
        <f>Input!J15</f>
        <v>2.5044508571428565</v>
      </c>
      <c r="O14">
        <f t="shared" si="7"/>
        <v>2.2664714285714282</v>
      </c>
      <c r="P14">
        <f t="shared" si="8"/>
        <v>1.6353459454415022</v>
      </c>
      <c r="Q14">
        <f t="shared" si="9"/>
        <v>0.39831937545598251</v>
      </c>
      <c r="R14">
        <f t="shared" si="10"/>
        <v>41.72043778560348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0.33541096209149751</v>
      </c>
      <c r="D15">
        <f t="shared" si="2"/>
        <v>4.8194066060665529E-2</v>
      </c>
      <c r="E15" s="4">
        <f>Input!I16</f>
        <v>17.568930857142856</v>
      </c>
      <c r="F15">
        <f t="shared" si="3"/>
        <v>16.805885428571429</v>
      </c>
      <c r="G15">
        <f t="shared" si="4"/>
        <v>27.208765771331912</v>
      </c>
      <c r="H15">
        <f t="shared" si="5"/>
        <v>108.21991942579245</v>
      </c>
      <c r="I15">
        <f t="shared" si="6"/>
        <v>100768.81907626966</v>
      </c>
      <c r="N15">
        <f>Input!J16</f>
        <v>3.0219618571428555</v>
      </c>
      <c r="O15">
        <f t="shared" si="7"/>
        <v>2.7839824285714272</v>
      </c>
      <c r="P15">
        <f t="shared" si="8"/>
        <v>2.0607248201126223</v>
      </c>
      <c r="Q15">
        <f t="shared" si="9"/>
        <v>0.52310156819355003</v>
      </c>
      <c r="R15">
        <f t="shared" si="10"/>
        <v>36.406224971891845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0.36336187559912231</v>
      </c>
      <c r="D16">
        <f t="shared" si="2"/>
        <v>6.0185770748216294E-2</v>
      </c>
      <c r="E16" s="4">
        <f>Input!I17</f>
        <v>20.840204571428568</v>
      </c>
      <c r="F16">
        <f t="shared" si="3"/>
        <v>20.077159142857141</v>
      </c>
      <c r="G16">
        <f t="shared" si="4"/>
        <v>33.777589335945748</v>
      </c>
      <c r="H16">
        <f t="shared" si="5"/>
        <v>187.70178747569392</v>
      </c>
      <c r="I16">
        <f t="shared" si="6"/>
        <v>96641.540043834044</v>
      </c>
      <c r="N16">
        <f>Input!J17</f>
        <v>3.2712737142857122</v>
      </c>
      <c r="O16">
        <f t="shared" si="7"/>
        <v>3.0332942857142839</v>
      </c>
      <c r="P16">
        <f t="shared" si="8"/>
        <v>2.5428007372470898</v>
      </c>
      <c r="Q16">
        <f t="shared" si="9"/>
        <v>0.24058392108793977</v>
      </c>
      <c r="R16">
        <f t="shared" si="10"/>
        <v>30.821164167891176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0.39131278910674711</v>
      </c>
      <c r="D17">
        <f t="shared" si="2"/>
        <v>7.393313299256031E-2</v>
      </c>
      <c r="E17" s="4">
        <f>Input!I18</f>
        <v>24.481668571428571</v>
      </c>
      <c r="F17">
        <f t="shared" si="3"/>
        <v>23.718623142857144</v>
      </c>
      <c r="G17">
        <f t="shared" si="4"/>
        <v>41.21184853813071</v>
      </c>
      <c r="H17">
        <f t="shared" si="5"/>
        <v>306.01293472984401</v>
      </c>
      <c r="I17">
        <f t="shared" si="6"/>
        <v>92074.598860462211</v>
      </c>
      <c r="N17">
        <f>Input!J18</f>
        <v>3.6414640000000027</v>
      </c>
      <c r="O17">
        <f t="shared" si="7"/>
        <v>3.4034845714285744</v>
      </c>
      <c r="P17">
        <f t="shared" si="8"/>
        <v>3.0809681505881286</v>
      </c>
      <c r="Q17">
        <f t="shared" si="9"/>
        <v>0.10401684171173158</v>
      </c>
      <c r="R17">
        <f t="shared" si="10"/>
        <v>25.135320508397143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0.4192637026143719</v>
      </c>
      <c r="D18">
        <f t="shared" si="2"/>
        <v>8.9540100900522085E-2</v>
      </c>
      <c r="E18" s="4">
        <f>Input!I19</f>
        <v>28.644420999999998</v>
      </c>
      <c r="F18">
        <f t="shared" si="3"/>
        <v>27.88137557142857</v>
      </c>
      <c r="G18">
        <f t="shared" si="4"/>
        <v>49.528789830806097</v>
      </c>
      <c r="H18">
        <f t="shared" si="5"/>
        <v>468.61054411710148</v>
      </c>
      <c r="I18">
        <f t="shared" si="6"/>
        <v>87096.418884132814</v>
      </c>
      <c r="N18">
        <f>Input!J19</f>
        <v>4.1627524285714266</v>
      </c>
      <c r="O18">
        <f t="shared" si="7"/>
        <v>3.9247729999999983</v>
      </c>
      <c r="P18">
        <f t="shared" si="8"/>
        <v>3.6735644021853897</v>
      </c>
      <c r="Q18">
        <f t="shared" si="9"/>
        <v>6.3105759615981763E-2</v>
      </c>
      <c r="R18">
        <f t="shared" si="10"/>
        <v>19.544511868903253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16</v>
      </c>
      <c r="B19">
        <f t="shared" si="0"/>
        <v>16</v>
      </c>
      <c r="C19">
        <f t="shared" si="1"/>
        <v>0.4472146161219967</v>
      </c>
      <c r="D19">
        <f t="shared" si="2"/>
        <v>0.10710896951295473</v>
      </c>
      <c r="E19" s="4">
        <f>Input!I20</f>
        <v>33.283132571428574</v>
      </c>
      <c r="F19">
        <f t="shared" si="3"/>
        <v>32.520087142857143</v>
      </c>
      <c r="G19">
        <f t="shared" si="4"/>
        <v>58.737229137689312</v>
      </c>
      <c r="H19">
        <f t="shared" si="5"/>
        <v>687.33853437719245</v>
      </c>
      <c r="I19">
        <f t="shared" si="6"/>
        <v>81746.006160810211</v>
      </c>
      <c r="N19">
        <f>Input!J20</f>
        <v>4.6387115714285763</v>
      </c>
      <c r="O19">
        <f t="shared" si="7"/>
        <v>4.400732142857148</v>
      </c>
      <c r="P19">
        <f t="shared" si="8"/>
        <v>4.3178331556667091</v>
      </c>
      <c r="Q19">
        <f t="shared" si="9"/>
        <v>6.8722420772005469E-3</v>
      </c>
      <c r="R19">
        <f t="shared" si="10"/>
        <v>14.263076034009654</v>
      </c>
    </row>
    <row r="20" spans="1:37" x14ac:dyDescent="0.25">
      <c r="A20">
        <f>Input!G21</f>
        <v>17</v>
      </c>
      <c r="B20">
        <f t="shared" si="0"/>
        <v>17</v>
      </c>
      <c r="C20">
        <f t="shared" si="1"/>
        <v>0.4751655296296215</v>
      </c>
      <c r="D20">
        <f t="shared" si="2"/>
        <v>0.12674051512452342</v>
      </c>
      <c r="E20" s="4">
        <f>Input!I21</f>
        <v>38.216485285714292</v>
      </c>
      <c r="F20">
        <f t="shared" si="3"/>
        <v>37.453439857142861</v>
      </c>
      <c r="G20">
        <f t="shared" si="4"/>
        <v>68.837200667609224</v>
      </c>
      <c r="H20">
        <f t="shared" si="5"/>
        <v>984.94044260856435</v>
      </c>
      <c r="I20">
        <f t="shared" si="6"/>
        <v>76072.597652176526</v>
      </c>
      <c r="N20">
        <f>Input!J21</f>
        <v>4.9333527142857179</v>
      </c>
      <c r="O20">
        <f t="shared" si="7"/>
        <v>4.6953732857142896</v>
      </c>
      <c r="P20">
        <f t="shared" si="8"/>
        <v>5.009906397950024</v>
      </c>
      <c r="Q20">
        <f t="shared" si="9"/>
        <v>9.8931078692697114E-2</v>
      </c>
      <c r="R20">
        <f t="shared" si="10"/>
        <v>9.5146062695519387</v>
      </c>
    </row>
    <row r="21" spans="1:37" x14ac:dyDescent="0.25">
      <c r="A21">
        <f>Input!G22</f>
        <v>18</v>
      </c>
      <c r="B21">
        <f t="shared" si="0"/>
        <v>18</v>
      </c>
      <c r="C21">
        <f t="shared" si="1"/>
        <v>0.50311644313724624</v>
      </c>
      <c r="D21">
        <f t="shared" si="2"/>
        <v>0.14853411098419592</v>
      </c>
      <c r="E21" s="4">
        <f>Input!I22</f>
        <v>43.542693</v>
      </c>
      <c r="F21">
        <f t="shared" si="3"/>
        <v>42.779647571428569</v>
      </c>
      <c r="G21">
        <f t="shared" si="4"/>
        <v>79.819690624347885</v>
      </c>
      <c r="H21">
        <f t="shared" si="5"/>
        <v>1371.9647893621166</v>
      </c>
      <c r="I21">
        <f t="shared" si="6"/>
        <v>70134.994226935611</v>
      </c>
      <c r="N21">
        <f>Input!J22</f>
        <v>5.3262077142857081</v>
      </c>
      <c r="O21">
        <f t="shared" si="7"/>
        <v>5.0882282857142798</v>
      </c>
      <c r="P21">
        <f t="shared" si="8"/>
        <v>5.7448078437272878</v>
      </c>
      <c r="Q21">
        <f t="shared" si="9"/>
        <v>0.43109671600055699</v>
      </c>
      <c r="R21">
        <f t="shared" si="10"/>
        <v>5.5209683548398001</v>
      </c>
    </row>
    <row r="22" spans="1:37" x14ac:dyDescent="0.25">
      <c r="A22">
        <f>Input!G23</f>
        <v>19</v>
      </c>
      <c r="B22">
        <f t="shared" si="0"/>
        <v>19</v>
      </c>
      <c r="C22">
        <f t="shared" si="1"/>
        <v>0.53106735664487104</v>
      </c>
      <c r="D22">
        <f t="shared" si="2"/>
        <v>0.17258782790226207</v>
      </c>
      <c r="E22" s="4">
        <f>Input!I23</f>
        <v>49.220203857142863</v>
      </c>
      <c r="F22">
        <f t="shared" si="3"/>
        <v>48.457158428571432</v>
      </c>
      <c r="G22">
        <f t="shared" si="4"/>
        <v>91.666472025465424</v>
      </c>
      <c r="H22">
        <f t="shared" si="5"/>
        <v>1867.0447815147279</v>
      </c>
      <c r="I22">
        <f t="shared" si="6"/>
        <v>64000.571297281625</v>
      </c>
      <c r="N22">
        <f>Input!J23</f>
        <v>5.6775108571428632</v>
      </c>
      <c r="O22">
        <f t="shared" si="7"/>
        <v>5.4395314285714349</v>
      </c>
      <c r="P22">
        <f t="shared" si="8"/>
        <v>6.516480078860555</v>
      </c>
      <c r="Q22">
        <f t="shared" si="9"/>
        <v>1.1598183953595576</v>
      </c>
      <c r="R22">
        <f t="shared" si="10"/>
        <v>2.4900898711704729</v>
      </c>
    </row>
    <row r="23" spans="1:37" x14ac:dyDescent="0.25">
      <c r="A23">
        <f>Input!G24</f>
        <v>20</v>
      </c>
      <c r="B23">
        <f t="shared" si="0"/>
        <v>20</v>
      </c>
      <c r="C23">
        <f t="shared" si="1"/>
        <v>0.55901827015249583</v>
      </c>
      <c r="D23">
        <f t="shared" si="2"/>
        <v>0.1989985224626733</v>
      </c>
      <c r="E23" s="4">
        <f>Input!I24</f>
        <v>55.736309142857138</v>
      </c>
      <c r="F23">
        <f t="shared" si="3"/>
        <v>54.973263714285707</v>
      </c>
      <c r="G23">
        <f t="shared" si="4"/>
        <v>104.35005477145602</v>
      </c>
      <c r="H23">
        <f t="shared" si="5"/>
        <v>2438.0674951034539</v>
      </c>
      <c r="I23">
        <f t="shared" si="6"/>
        <v>57743.974266942285</v>
      </c>
      <c r="N23">
        <f>Input!J24</f>
        <v>6.5161052857142749</v>
      </c>
      <c r="O23">
        <f t="shared" si="7"/>
        <v>6.2781258571428467</v>
      </c>
      <c r="P23">
        <f t="shared" si="8"/>
        <v>7.3178371728195879</v>
      </c>
      <c r="Q23">
        <f t="shared" si="9"/>
        <v>1.0809996199462604</v>
      </c>
      <c r="R23">
        <f t="shared" si="10"/>
        <v>0.60317709311445011</v>
      </c>
    </row>
    <row r="24" spans="1:37" x14ac:dyDescent="0.25">
      <c r="A24">
        <f>Input!G25</f>
        <v>21</v>
      </c>
      <c r="B24">
        <f t="shared" si="0"/>
        <v>21</v>
      </c>
      <c r="C24">
        <f t="shared" si="1"/>
        <v>0.58696918366012063</v>
      </c>
      <c r="D24">
        <f t="shared" si="2"/>
        <v>0.22786191493996186</v>
      </c>
      <c r="E24" s="4">
        <f>Input!I25</f>
        <v>63.26854914285714</v>
      </c>
      <c r="F24">
        <f t="shared" si="3"/>
        <v>62.505503714285709</v>
      </c>
      <c r="G24">
        <f t="shared" si="4"/>
        <v>117.83376269288975</v>
      </c>
      <c r="H24">
        <f t="shared" si="5"/>
        <v>3061.2162416034785</v>
      </c>
      <c r="I24">
        <f t="shared" si="6"/>
        <v>51445.521113225623</v>
      </c>
      <c r="N24">
        <f>Input!J25</f>
        <v>7.5322400000000016</v>
      </c>
      <c r="O24">
        <f t="shared" si="7"/>
        <v>7.2942605714285733</v>
      </c>
      <c r="P24">
        <f t="shared" si="8"/>
        <v>8.1408437791198107</v>
      </c>
      <c r="Q24">
        <f t="shared" si="9"/>
        <v>0.71670312754478482</v>
      </c>
      <c r="R24">
        <f t="shared" si="10"/>
        <v>2.1494202026385973E-3</v>
      </c>
    </row>
    <row r="25" spans="1:37" x14ac:dyDescent="0.25">
      <c r="A25">
        <f>Input!G26</f>
        <v>22</v>
      </c>
      <c r="B25">
        <f t="shared" si="0"/>
        <v>22</v>
      </c>
      <c r="C25">
        <f t="shared" si="1"/>
        <v>0.61492009716774543</v>
      </c>
      <c r="D25">
        <f t="shared" si="2"/>
        <v>0.25927265857706872</v>
      </c>
      <c r="E25" s="4">
        <f>Input!I26</f>
        <v>70.781901857142856</v>
      </c>
      <c r="F25">
        <f t="shared" si="3"/>
        <v>70.018856428571425</v>
      </c>
      <c r="G25">
        <f t="shared" si="4"/>
        <v>132.07194652377132</v>
      </c>
      <c r="H25">
        <f t="shared" si="5"/>
        <v>3850.5859903629948</v>
      </c>
      <c r="I25">
        <f t="shared" si="6"/>
        <v>45189.3497245045</v>
      </c>
      <c r="N25">
        <f>Input!J26</f>
        <v>7.5133527142857162</v>
      </c>
      <c r="O25">
        <f t="shared" si="7"/>
        <v>7.2753732857142879</v>
      </c>
      <c r="P25">
        <f t="shared" si="8"/>
        <v>8.9766209373486117</v>
      </c>
      <c r="Q25">
        <f t="shared" si="9"/>
        <v>2.8942435721913014</v>
      </c>
      <c r="R25">
        <f t="shared" si="10"/>
        <v>0.77816921209056822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0.64287101067537022</v>
      </c>
      <c r="D26">
        <f t="shared" si="2"/>
        <v>0.29332440154764733</v>
      </c>
      <c r="E26" s="4">
        <f>Input!I27</f>
        <v>79.243394999999992</v>
      </c>
      <c r="F26">
        <f t="shared" si="3"/>
        <v>78.480349571428562</v>
      </c>
      <c r="G26">
        <f t="shared" si="4"/>
        <v>147.01033861442042</v>
      </c>
      <c r="H26">
        <f t="shared" si="5"/>
        <v>4696.3593982325838</v>
      </c>
      <c r="I26">
        <f t="shared" si="6"/>
        <v>39061.362215591558</v>
      </c>
      <c r="N26">
        <f>Input!J27</f>
        <v>8.4614931428571367</v>
      </c>
      <c r="O26">
        <f t="shared" si="7"/>
        <v>8.2235137142857084</v>
      </c>
      <c r="P26">
        <f t="shared" si="8"/>
        <v>9.8155779094059259</v>
      </c>
      <c r="Q26">
        <f t="shared" si="9"/>
        <v>2.5346684013837857</v>
      </c>
      <c r="R26">
        <f t="shared" si="10"/>
        <v>2.9621713387291821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0.67082192418299502</v>
      </c>
      <c r="D27">
        <f t="shared" si="2"/>
        <v>0.33010984267261845</v>
      </c>
      <c r="E27" s="4">
        <f>Input!I28</f>
        <v>88.150627571428558</v>
      </c>
      <c r="F27">
        <f t="shared" si="3"/>
        <v>87.387582142857127</v>
      </c>
      <c r="G27">
        <f t="shared" si="4"/>
        <v>162.58655174633401</v>
      </c>
      <c r="H27">
        <f t="shared" si="5"/>
        <v>5654.8850294246404</v>
      </c>
      <c r="I27">
        <f t="shared" si="6"/>
        <v>33147.031448541304</v>
      </c>
      <c r="N27">
        <f>Input!J28</f>
        <v>8.9072325714285654</v>
      </c>
      <c r="O27">
        <f t="shared" si="7"/>
        <v>8.6692531428571371</v>
      </c>
      <c r="P27">
        <f t="shared" si="8"/>
        <v>10.647568451594033</v>
      </c>
      <c r="Q27">
        <f t="shared" si="9"/>
        <v>3.9137314607827598</v>
      </c>
      <c r="R27">
        <f t="shared" si="10"/>
        <v>6.5182507398723208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0.69877283769061982</v>
      </c>
      <c r="D28">
        <f t="shared" si="2"/>
        <v>0.36972078176456985</v>
      </c>
      <c r="E28" s="4">
        <f>Input!I29</f>
        <v>97.734024142857152</v>
      </c>
      <c r="F28">
        <f t="shared" si="3"/>
        <v>96.970978714285721</v>
      </c>
      <c r="G28">
        <f t="shared" si="4"/>
        <v>178.73072071006024</v>
      </c>
      <c r="H28">
        <f t="shared" si="5"/>
        <v>6684.6554112156155</v>
      </c>
      <c r="I28">
        <f t="shared" si="6"/>
        <v>27529.145505482953</v>
      </c>
      <c r="N28">
        <f>Input!J29</f>
        <v>9.5833965714285938</v>
      </c>
      <c r="O28">
        <f t="shared" si="7"/>
        <v>9.3454171428571655</v>
      </c>
      <c r="P28">
        <f t="shared" si="8"/>
        <v>11.462068974785389</v>
      </c>
      <c r="Q28">
        <f t="shared" si="9"/>
        <v>4.4802149776051037</v>
      </c>
      <c r="R28">
        <f t="shared" si="10"/>
        <v>11.340642442379957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0.72672375119824462</v>
      </c>
      <c r="D29">
        <f t="shared" si="2"/>
        <v>0.4122481653200773</v>
      </c>
      <c r="E29" s="4">
        <f>Input!I30</f>
        <v>107.74805028571429</v>
      </c>
      <c r="F29">
        <f t="shared" si="3"/>
        <v>106.98500485714285</v>
      </c>
      <c r="G29">
        <f t="shared" si="4"/>
        <v>195.36628144273195</v>
      </c>
      <c r="H29">
        <f t="shared" si="5"/>
        <v>7811.2500508983985</v>
      </c>
      <c r="I29">
        <f t="shared" si="6"/>
        <v>22285.573081374743</v>
      </c>
      <c r="N29">
        <f>Input!J30</f>
        <v>10.014026142857134</v>
      </c>
      <c r="O29">
        <f t="shared" si="7"/>
        <v>9.7760467142857053</v>
      </c>
      <c r="P29">
        <f t="shared" si="8"/>
        <v>12.248375113537199</v>
      </c>
      <c r="Q29">
        <f t="shared" si="9"/>
        <v>6.1124077137454513</v>
      </c>
      <c r="R29">
        <f t="shared" si="10"/>
        <v>17.254828503974366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0.75467466470586941</v>
      </c>
      <c r="D30">
        <f t="shared" si="2"/>
        <v>0.45778212815855479</v>
      </c>
      <c r="E30" s="4">
        <f>Input!I31</f>
        <v>117.67897242857143</v>
      </c>
      <c r="F30">
        <f t="shared" si="3"/>
        <v>116.915927</v>
      </c>
      <c r="G30">
        <f t="shared" si="4"/>
        <v>212.41087860079324</v>
      </c>
      <c r="H30">
        <f t="shared" si="5"/>
        <v>9119.2857812378443</v>
      </c>
      <c r="I30">
        <f t="shared" si="6"/>
        <v>17487.136025415264</v>
      </c>
      <c r="N30">
        <f>Input!J31</f>
        <v>9.9309221428571419</v>
      </c>
      <c r="O30">
        <f t="shared" si="7"/>
        <v>9.6929427142857136</v>
      </c>
      <c r="P30">
        <f t="shared" si="8"/>
        <v>12.995812351487539</v>
      </c>
      <c r="Q30">
        <f t="shared" si="9"/>
        <v>10.908947840349715</v>
      </c>
      <c r="R30">
        <f t="shared" si="10"/>
        <v>24.023039810614378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0.78262557821349421</v>
      </c>
      <c r="D31">
        <f t="shared" si="2"/>
        <v>0.50641203150915115</v>
      </c>
      <c r="E31" s="4">
        <f>Input!I32</f>
        <v>127.39457971428571</v>
      </c>
      <c r="F31">
        <f t="shared" si="3"/>
        <v>126.63153428571428</v>
      </c>
      <c r="G31">
        <f t="shared" si="4"/>
        <v>229.77738858617028</v>
      </c>
      <c r="H31">
        <f t="shared" si="5"/>
        <v>10639.067259370897</v>
      </c>
      <c r="I31">
        <f t="shared" si="6"/>
        <v>13195.674111682001</v>
      </c>
      <c r="N31">
        <f>Input!J32</f>
        <v>9.7156072857142846</v>
      </c>
      <c r="O31">
        <f t="shared" si="7"/>
        <v>9.4776278571428563</v>
      </c>
      <c r="P31">
        <f t="shared" si="8"/>
        <v>13.693955575918697</v>
      </c>
      <c r="Q31">
        <f t="shared" si="9"/>
        <v>17.777419432117483</v>
      </c>
      <c r="R31">
        <f t="shared" si="10"/>
        <v>31.354105008535786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0.81057649172111901</v>
      </c>
      <c r="D32">
        <f t="shared" si="2"/>
        <v>0.55822649796888613</v>
      </c>
      <c r="E32" s="4">
        <f>Input!I33</f>
        <v>137.70324714285715</v>
      </c>
      <c r="F32">
        <f t="shared" si="3"/>
        <v>136.94020171428573</v>
      </c>
      <c r="G32">
        <f t="shared" si="4"/>
        <v>247.37504138057139</v>
      </c>
      <c r="H32">
        <f t="shared" si="5"/>
        <v>12195.853812118219</v>
      </c>
      <c r="I32">
        <f t="shared" si="6"/>
        <v>9462.381380731762</v>
      </c>
      <c r="N32">
        <f>Input!J33</f>
        <v>10.308667428571439</v>
      </c>
      <c r="O32">
        <f t="shared" si="7"/>
        <v>10.070688000000011</v>
      </c>
      <c r="P32">
        <f t="shared" si="8"/>
        <v>14.332851799650502</v>
      </c>
      <c r="Q32">
        <f t="shared" si="9"/>
        <v>18.166040255051108</v>
      </c>
      <c r="R32">
        <f t="shared" si="10"/>
        <v>38.917258516031325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0.83852740522874381</v>
      </c>
      <c r="D33">
        <f t="shared" si="2"/>
        <v>0.61331344369148577</v>
      </c>
      <c r="E33" s="4">
        <f>Input!I34</f>
        <v>147.41885457142857</v>
      </c>
      <c r="F33">
        <f t="shared" si="3"/>
        <v>146.65580914285715</v>
      </c>
      <c r="G33">
        <f t="shared" si="4"/>
        <v>265.1106212064193</v>
      </c>
      <c r="H33">
        <f t="shared" si="5"/>
        <v>14031.542501013828</v>
      </c>
      <c r="I33">
        <f t="shared" si="6"/>
        <v>6326.4831841792557</v>
      </c>
      <c r="N33">
        <f>Input!J34</f>
        <v>9.7156074285714169</v>
      </c>
      <c r="O33">
        <f t="shared" si="7"/>
        <v>9.4776279999999886</v>
      </c>
      <c r="P33">
        <f t="shared" si="8"/>
        <v>14.903239831189785</v>
      </c>
      <c r="Q33">
        <f t="shared" si="9"/>
        <v>29.437263742746691</v>
      </c>
      <c r="R33">
        <f t="shared" si="10"/>
        <v>46.359184032010518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0.8664783187363686</v>
      </c>
      <c r="D34">
        <f t="shared" si="2"/>
        <v>0.67176010811411335</v>
      </c>
      <c r="E34" s="4">
        <f>Input!I35</f>
        <v>156.94181185714282</v>
      </c>
      <c r="F34">
        <f t="shared" si="3"/>
        <v>156.17876642857141</v>
      </c>
      <c r="G34">
        <f t="shared" si="4"/>
        <v>282.88972315544225</v>
      </c>
      <c r="H34">
        <f t="shared" si="5"/>
        <v>16055.666554638936</v>
      </c>
      <c r="I34">
        <f t="shared" si="6"/>
        <v>3814.3088164108349</v>
      </c>
      <c r="N34">
        <f>Input!J35</f>
        <v>9.5229572857142557</v>
      </c>
      <c r="O34">
        <f t="shared" si="7"/>
        <v>9.2849778571428274</v>
      </c>
      <c r="P34">
        <f t="shared" si="8"/>
        <v>15.396760426872753</v>
      </c>
      <c r="Q34">
        <f t="shared" si="9"/>
        <v>37.353886179654531</v>
      </c>
      <c r="R34">
        <f t="shared" si="10"/>
        <v>53.323271111825704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0.8944292322439934</v>
      </c>
      <c r="D35">
        <f t="shared" si="2"/>
        <v>0.73365308148601394</v>
      </c>
      <c r="E35" s="4">
        <f>Input!I36</f>
        <v>165.83393471428573</v>
      </c>
      <c r="F35">
        <f t="shared" si="3"/>
        <v>165.07088928571432</v>
      </c>
      <c r="G35">
        <f t="shared" si="4"/>
        <v>300.61804062979024</v>
      </c>
      <c r="H35">
        <f t="shared" si="5"/>
        <v>18373.030237493826</v>
      </c>
      <c r="I35">
        <f t="shared" si="6"/>
        <v>1938.7970627623984</v>
      </c>
      <c r="N35">
        <f>Input!J36</f>
        <v>8.8921228571429083</v>
      </c>
      <c r="O35">
        <f t="shared" si="7"/>
        <v>8.65414342857148</v>
      </c>
      <c r="P35">
        <f t="shared" si="8"/>
        <v>15.806150446725413</v>
      </c>
      <c r="Q35">
        <f t="shared" si="9"/>
        <v>51.151204387723112</v>
      </c>
      <c r="R35">
        <f t="shared" si="10"/>
        <v>59.469831170273345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0.9223801457516182</v>
      </c>
      <c r="D36">
        <f t="shared" si="2"/>
        <v>0.79907833042718102</v>
      </c>
      <c r="E36" s="4">
        <f>Input!I37</f>
        <v>174.81293885714285</v>
      </c>
      <c r="F36">
        <f t="shared" si="3"/>
        <v>174.04989342857144</v>
      </c>
      <c r="G36">
        <f t="shared" si="4"/>
        <v>318.20265683324652</v>
      </c>
      <c r="H36">
        <f t="shared" si="5"/>
        <v>20780.019197204234</v>
      </c>
      <c r="I36">
        <f t="shared" si="6"/>
        <v>699.45212018294535</v>
      </c>
      <c r="N36">
        <f>Input!J37</f>
        <v>8.9790041428571215</v>
      </c>
      <c r="O36">
        <f t="shared" si="7"/>
        <v>8.7410247142856932</v>
      </c>
      <c r="P36">
        <f t="shared" si="8"/>
        <v>16.125414774629284</v>
      </c>
      <c r="Q36">
        <f t="shared" si="9"/>
        <v>54.529216563301226</v>
      </c>
      <c r="R36">
        <f t="shared" si="10"/>
        <v>64.495882207503371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0.95033105925924299</v>
      </c>
      <c r="D37">
        <f t="shared" si="2"/>
        <v>0.86812122171509698</v>
      </c>
      <c r="E37" s="4">
        <f>Input!I38</f>
        <v>183.66350971428571</v>
      </c>
      <c r="F37">
        <f t="shared" si="3"/>
        <v>182.90046428571429</v>
      </c>
      <c r="G37">
        <f t="shared" si="4"/>
        <v>335.55331271811264</v>
      </c>
      <c r="H37">
        <f t="shared" si="5"/>
        <v>23302.89213452478</v>
      </c>
      <c r="I37">
        <f t="shared" si="6"/>
        <v>82.746334876594361</v>
      </c>
      <c r="N37">
        <f>Input!J38</f>
        <v>8.8505708571428556</v>
      </c>
      <c r="O37">
        <f t="shared" si="7"/>
        <v>8.6125914285714273</v>
      </c>
      <c r="P37">
        <f t="shared" si="8"/>
        <v>16.349970257758859</v>
      </c>
      <c r="Q37">
        <f t="shared" si="9"/>
        <v>59.867031146357867</v>
      </c>
      <c r="R37">
        <f t="shared" si="10"/>
        <v>68.153087378198038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0.97828197276686779</v>
      </c>
      <c r="D38">
        <f t="shared" si="2"/>
        <v>0.94086654447229257</v>
      </c>
      <c r="E38" s="4">
        <f>Input!I39</f>
        <v>192.82005428571429</v>
      </c>
      <c r="F38">
        <f t="shared" si="3"/>
        <v>192.05700885714288</v>
      </c>
      <c r="G38">
        <f t="shared" si="4"/>
        <v>352.58362379662879</v>
      </c>
      <c r="H38">
        <f t="shared" si="5"/>
        <v>25768.79410392998</v>
      </c>
      <c r="I38">
        <f t="shared" si="6"/>
        <v>62.94533849506147</v>
      </c>
      <c r="N38">
        <f>Input!J39</f>
        <v>9.1565445714285829</v>
      </c>
      <c r="O38">
        <f t="shared" si="7"/>
        <v>8.9185651428571546</v>
      </c>
      <c r="P38">
        <f t="shared" si="8"/>
        <v>16.47675666264281</v>
      </c>
      <c r="Q38">
        <f t="shared" si="9"/>
        <v>57.126259049759796</v>
      </c>
      <c r="R38">
        <f t="shared" si="10"/>
        <v>70.262529539609673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1.0062328862744925</v>
      </c>
      <c r="D39">
        <f t="shared" si="2"/>
        <v>1.0173985309060487</v>
      </c>
      <c r="E39" s="4">
        <f>Input!I40</f>
        <v>201.83305557142856</v>
      </c>
      <c r="F39">
        <f t="shared" si="3"/>
        <v>201.07001014285714</v>
      </c>
      <c r="G39">
        <f t="shared" si="4"/>
        <v>369.21221909353574</v>
      </c>
      <c r="H39">
        <f t="shared" si="5"/>
        <v>28271.802430813659</v>
      </c>
      <c r="I39">
        <f t="shared" si="6"/>
        <v>603.31174585500878</v>
      </c>
      <c r="N39">
        <f>Input!J40</f>
        <v>9.0130012857142674</v>
      </c>
      <c r="O39">
        <f t="shared" si="7"/>
        <v>8.7750218571428391</v>
      </c>
      <c r="P39">
        <f t="shared" si="8"/>
        <v>16.504310615464874</v>
      </c>
      <c r="Q39">
        <f t="shared" si="9"/>
        <v>59.741904709523382</v>
      </c>
      <c r="R39">
        <f t="shared" si="10"/>
        <v>70.725218364469555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1.0341837997821173</v>
      </c>
      <c r="D40">
        <f t="shared" si="2"/>
        <v>1.0978008757333357</v>
      </c>
      <c r="E40" s="4">
        <f>Input!I41</f>
        <v>211.70353857142854</v>
      </c>
      <c r="F40">
        <f t="shared" si="3"/>
        <v>210.94049314285712</v>
      </c>
      <c r="G40">
        <f t="shared" si="4"/>
        <v>385.36377724393094</v>
      </c>
      <c r="H40">
        <f t="shared" si="5"/>
        <v>30423.482036603909</v>
      </c>
      <c r="I40">
        <f t="shared" si="6"/>
        <v>1657.6268061378623</v>
      </c>
      <c r="N40">
        <f>Input!J41</f>
        <v>9.8704829999999788</v>
      </c>
      <c r="O40">
        <f t="shared" si="7"/>
        <v>9.6325035714285505</v>
      </c>
      <c r="P40">
        <f t="shared" si="8"/>
        <v>16.432799659877794</v>
      </c>
      <c r="Q40">
        <f t="shared" si="9"/>
        <v>46.244026890578084</v>
      </c>
      <c r="R40">
        <f t="shared" si="10"/>
        <v>69.527542411308971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1.0621347132897421</v>
      </c>
      <c r="D41">
        <f t="shared" si="2"/>
        <v>1.182156754408489</v>
      </c>
      <c r="E41" s="4">
        <f>Input!I42</f>
        <v>221.74778442857141</v>
      </c>
      <c r="F41">
        <f t="shared" si="3"/>
        <v>220.98473899999999</v>
      </c>
      <c r="G41">
        <f t="shared" si="4"/>
        <v>400.96993728799862</v>
      </c>
      <c r="H41">
        <f t="shared" si="5"/>
        <v>32394.671602770184</v>
      </c>
      <c r="I41">
        <f t="shared" si="6"/>
        <v>3171.956291477054</v>
      </c>
      <c r="N41">
        <f>Input!J42</f>
        <v>10.044245857142869</v>
      </c>
      <c r="O41">
        <f t="shared" si="7"/>
        <v>9.8062664285714405</v>
      </c>
      <c r="P41">
        <f t="shared" si="8"/>
        <v>16.264014882830374</v>
      </c>
      <c r="Q41">
        <f t="shared" si="9"/>
        <v>41.702515098483637</v>
      </c>
      <c r="R41">
        <f t="shared" si="10"/>
        <v>66.74126851739473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1.0900856267973669</v>
      </c>
      <c r="D42">
        <f t="shared" si="2"/>
        <v>1.2705488402577403</v>
      </c>
      <c r="E42" s="4">
        <f>Input!I43</f>
        <v>231.77314285714283</v>
      </c>
      <c r="F42">
        <f t="shared" si="3"/>
        <v>231.01009742857141</v>
      </c>
      <c r="G42">
        <f t="shared" si="4"/>
        <v>415.97006500661826</v>
      </c>
      <c r="H42">
        <f t="shared" si="5"/>
        <v>34210.189606472137</v>
      </c>
      <c r="I42">
        <f t="shared" si="6"/>
        <v>5086.5782090944213</v>
      </c>
      <c r="N42">
        <f>Input!J43</f>
        <v>10.025358428571423</v>
      </c>
      <c r="O42">
        <f t="shared" si="7"/>
        <v>9.7873789999999943</v>
      </c>
      <c r="P42">
        <f t="shared" si="8"/>
        <v>16.001321974312685</v>
      </c>
      <c r="Q42">
        <f t="shared" si="9"/>
        <v>38.613087288010043</v>
      </c>
      <c r="R42">
        <f t="shared" si="10"/>
        <v>62.518119341182825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1.1180365403049917</v>
      </c>
      <c r="D43">
        <f t="shared" si="2"/>
        <v>1.3630593206131623</v>
      </c>
      <c r="E43" s="4">
        <f>Input!I44</f>
        <v>241.545412</v>
      </c>
      <c r="F43">
        <f t="shared" si="3"/>
        <v>240.78236657142858</v>
      </c>
      <c r="G43">
        <f t="shared" si="4"/>
        <v>430.3118595715444</v>
      </c>
      <c r="H43">
        <f t="shared" si="5"/>
        <v>35921.428716880953</v>
      </c>
      <c r="I43">
        <f t="shared" si="6"/>
        <v>7337.9860580441546</v>
      </c>
      <c r="N43">
        <f>Input!J44</f>
        <v>9.7722691428571693</v>
      </c>
      <c r="O43">
        <f t="shared" si="7"/>
        <v>9.534289714285741</v>
      </c>
      <c r="P43">
        <f t="shared" si="8"/>
        <v>15.649572040008229</v>
      </c>
      <c r="Q43">
        <f t="shared" si="9"/>
        <v>37.396677923293836</v>
      </c>
      <c r="R43">
        <f t="shared" si="10"/>
        <v>57.079386431638234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1.1459874538126165</v>
      </c>
      <c r="D44">
        <f t="shared" si="2"/>
        <v>1.4597699120285783</v>
      </c>
      <c r="E44" s="4">
        <f>Input!I45</f>
        <v>251.34034585714289</v>
      </c>
      <c r="F44">
        <f t="shared" si="3"/>
        <v>250.57730042857148</v>
      </c>
      <c r="G44">
        <f t="shared" si="4"/>
        <v>443.95178971418261</v>
      </c>
      <c r="H44">
        <f t="shared" si="5"/>
        <v>37393.693106470935</v>
      </c>
      <c r="I44">
        <f t="shared" si="6"/>
        <v>9860.8823883247242</v>
      </c>
      <c r="N44">
        <f>Input!J45</f>
        <v>9.7949338571428939</v>
      </c>
      <c r="O44">
        <f t="shared" si="7"/>
        <v>9.5569544285714656</v>
      </c>
      <c r="P44">
        <f t="shared" si="8"/>
        <v>15.214974912020228</v>
      </c>
      <c r="Q44">
        <f t="shared" si="9"/>
        <v>32.013195791125767</v>
      </c>
      <c r="R44">
        <f t="shared" si="10"/>
        <v>50.701420176272286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1.1739383673202413</v>
      </c>
      <c r="D45">
        <f t="shared" si="2"/>
        <v>1.5607618746512888</v>
      </c>
      <c r="E45" s="4">
        <f>Input!I46</f>
        <v>260.83308357142863</v>
      </c>
      <c r="F45">
        <f t="shared" si="3"/>
        <v>260.07003814285719</v>
      </c>
      <c r="G45">
        <f t="shared" si="4"/>
        <v>456.85535338803993</v>
      </c>
      <c r="H45">
        <f t="shared" si="5"/>
        <v>38724.460296145953</v>
      </c>
      <c r="I45">
        <f t="shared" si="6"/>
        <v>12590.083077931156</v>
      </c>
      <c r="N45">
        <f>Input!J46</f>
        <v>9.4927377142857381</v>
      </c>
      <c r="O45">
        <f t="shared" si="7"/>
        <v>9.2547582857143098</v>
      </c>
      <c r="P45">
        <f t="shared" si="8"/>
        <v>14.704939036873528</v>
      </c>
      <c r="Q45">
        <f t="shared" si="9"/>
        <v>29.704470220306458</v>
      </c>
      <c r="R45">
        <f t="shared" si="10"/>
        <v>43.698143040451583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1.2018892808278661</v>
      </c>
      <c r="D46">
        <f t="shared" si="2"/>
        <v>1.6661160258158696</v>
      </c>
      <c r="E46" s="4">
        <f>Input!I47</f>
        <v>270.39381542857143</v>
      </c>
      <c r="F46">
        <f t="shared" si="3"/>
        <v>269.63076999999998</v>
      </c>
      <c r="G46">
        <f t="shared" si="4"/>
        <v>468.99715983544047</v>
      </c>
      <c r="H46">
        <f t="shared" si="5"/>
        <v>39746.957396016827</v>
      </c>
      <c r="I46">
        <f t="shared" si="6"/>
        <v>15462.262425816194</v>
      </c>
      <c r="N46">
        <f>Input!J47</f>
        <v>9.5607318571427982</v>
      </c>
      <c r="O46">
        <f t="shared" si="7"/>
        <v>9.3227524285713699</v>
      </c>
      <c r="P46">
        <f t="shared" si="8"/>
        <v>14.127883199608817</v>
      </c>
      <c r="Q46">
        <f t="shared" si="9"/>
        <v>23.089281726770935</v>
      </c>
      <c r="R46">
        <f t="shared" si="10"/>
        <v>36.401930769348461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1.2298401943354909</v>
      </c>
      <c r="D47">
        <f t="shared" si="2"/>
        <v>1.7759127529196437</v>
      </c>
      <c r="E47" s="4">
        <f>Input!I48</f>
        <v>279.19527928571432</v>
      </c>
      <c r="F47">
        <f t="shared" si="3"/>
        <v>278.43223385714288</v>
      </c>
      <c r="G47">
        <f t="shared" si="4"/>
        <v>480.36083788458353</v>
      </c>
      <c r="H47">
        <f t="shared" si="5"/>
        <v>40775.16112447092</v>
      </c>
      <c r="I47">
        <f t="shared" si="6"/>
        <v>18417.482014167512</v>
      </c>
      <c r="N47">
        <f>Input!J48</f>
        <v>8.8014638571428918</v>
      </c>
      <c r="O47">
        <f t="shared" si="7"/>
        <v>8.5634844285714635</v>
      </c>
      <c r="P47">
        <f t="shared" si="8"/>
        <v>13.493026312253917</v>
      </c>
      <c r="Q47">
        <f t="shared" si="9"/>
        <v>24.300383182979555</v>
      </c>
      <c r="R47">
        <f t="shared" si="10"/>
        <v>29.144281348052012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1.2577911078431157</v>
      </c>
      <c r="D48">
        <f t="shared" si="2"/>
        <v>1.8902320256335836</v>
      </c>
      <c r="E48" s="4">
        <f>Input!I49</f>
        <v>287.91741671428576</v>
      </c>
      <c r="F48">
        <f t="shared" si="3"/>
        <v>287.15437128571432</v>
      </c>
      <c r="G48">
        <f t="shared" si="4"/>
        <v>490.93877901434911</v>
      </c>
      <c r="H48">
        <f t="shared" si="5"/>
        <v>41528.084833310466</v>
      </c>
      <c r="I48">
        <f t="shared" si="6"/>
        <v>21400.461296142901</v>
      </c>
      <c r="N48">
        <f>Input!J49</f>
        <v>8.7221374285714433</v>
      </c>
      <c r="O48">
        <f t="shared" si="7"/>
        <v>8.484158000000015</v>
      </c>
      <c r="P48">
        <f t="shared" si="8"/>
        <v>12.810162208398079</v>
      </c>
      <c r="Q48">
        <f t="shared" si="9"/>
        <v>18.714312411077763</v>
      </c>
      <c r="R48">
        <f t="shared" si="10"/>
        <v>22.237640401496151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1.2857420213507404</v>
      </c>
      <c r="D49">
        <f t="shared" si="2"/>
        <v>2.0091534074972528</v>
      </c>
      <c r="E49" s="4">
        <f>Input!I50</f>
        <v>296.83975914285713</v>
      </c>
      <c r="F49">
        <f t="shared" si="3"/>
        <v>296.07671371428569</v>
      </c>
      <c r="G49">
        <f t="shared" si="4"/>
        <v>500.73172805650057</v>
      </c>
      <c r="H49">
        <f t="shared" si="5"/>
        <v>41883.674895412179</v>
      </c>
      <c r="I49">
        <f t="shared" si="6"/>
        <v>24361.563907462252</v>
      </c>
      <c r="N49">
        <f>Input!J50</f>
        <v>8.9223424285713691</v>
      </c>
      <c r="O49">
        <f t="shared" si="7"/>
        <v>8.6843629999999408</v>
      </c>
      <c r="P49">
        <f t="shared" si="8"/>
        <v>12.089426809762275</v>
      </c>
      <c r="Q49">
        <f t="shared" si="9"/>
        <v>11.594459548553179</v>
      </c>
      <c r="R49">
        <f t="shared" si="10"/>
        <v>15.959584518994554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1.3136929348583652</v>
      </c>
      <c r="D50">
        <f t="shared" si="2"/>
        <v>2.1327560669418295</v>
      </c>
      <c r="E50" s="4">
        <f>Input!I51</f>
        <v>306.17384385714286</v>
      </c>
      <c r="F50">
        <f t="shared" si="3"/>
        <v>305.41079842857141</v>
      </c>
      <c r="G50">
        <f t="shared" si="4"/>
        <v>509.74823820072953</v>
      </c>
      <c r="H50">
        <f t="shared" si="5"/>
        <v>41753.789292640344</v>
      </c>
      <c r="I50">
        <f t="shared" si="6"/>
        <v>27257.489686174133</v>
      </c>
      <c r="N50">
        <f>Input!J51</f>
        <v>9.3340847142857228</v>
      </c>
      <c r="O50">
        <f t="shared" si="7"/>
        <v>9.0961052857142946</v>
      </c>
      <c r="P50">
        <f t="shared" si="8"/>
        <v>11.341065147006006</v>
      </c>
      <c r="Q50">
        <f t="shared" si="9"/>
        <v>5.0398447788109006</v>
      </c>
      <c r="R50">
        <f t="shared" si="10"/>
        <v>10.540302525340177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1.34164384836599</v>
      </c>
      <c r="D51">
        <f t="shared" si="2"/>
        <v>2.2611187877812373</v>
      </c>
      <c r="E51" s="4">
        <f>Input!I52</f>
        <v>315.11129614285721</v>
      </c>
      <c r="F51">
        <f t="shared" si="3"/>
        <v>314.34825071428577</v>
      </c>
      <c r="G51">
        <f t="shared" si="4"/>
        <v>518.00401009506663</v>
      </c>
      <c r="H51">
        <f t="shared" si="5"/>
        <v>41475.668328962514</v>
      </c>
      <c r="I51">
        <f t="shared" si="6"/>
        <v>30051.677317007481</v>
      </c>
      <c r="N51">
        <f>Input!J52</f>
        <v>8.9374522857143575</v>
      </c>
      <c r="O51">
        <f t="shared" si="7"/>
        <v>8.6994728571429292</v>
      </c>
      <c r="P51">
        <f t="shared" si="8"/>
        <v>10.575205522881379</v>
      </c>
      <c r="Q51">
        <f t="shared" si="9"/>
        <v>3.518373033318273</v>
      </c>
      <c r="R51">
        <f t="shared" si="10"/>
        <v>6.1539894987340329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1.3695947618736148</v>
      </c>
      <c r="D52">
        <f t="shared" si="2"/>
        <v>2.3943199792077885</v>
      </c>
      <c r="E52" s="4">
        <f>Input!I53</f>
        <v>323.47079814285723</v>
      </c>
      <c r="F52">
        <f t="shared" si="3"/>
        <v>322.70775271428579</v>
      </c>
      <c r="G52">
        <f t="shared" si="4"/>
        <v>525.52113719151976</v>
      </c>
      <c r="H52">
        <f t="shared" si="5"/>
        <v>41133.268923110329</v>
      </c>
      <c r="I52">
        <f t="shared" si="6"/>
        <v>32714.43556686601</v>
      </c>
      <c r="N52">
        <f>Input!J53</f>
        <v>8.3595020000000204</v>
      </c>
      <c r="O52">
        <f t="shared" si="7"/>
        <v>8.1215225714285921</v>
      </c>
      <c r="P52">
        <f t="shared" si="8"/>
        <v>9.8016476146760976</v>
      </c>
      <c r="Q52">
        <f t="shared" si="9"/>
        <v>2.8228201609474319</v>
      </c>
      <c r="R52">
        <f t="shared" si="10"/>
        <v>2.914414643593298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1.3975456753812396</v>
      </c>
      <c r="D53">
        <f t="shared" si="2"/>
        <v>2.5324376853255748</v>
      </c>
      <c r="E53" s="4">
        <f>Input!I54</f>
        <v>331.41100300000005</v>
      </c>
      <c r="F53">
        <f t="shared" si="3"/>
        <v>330.64795757142861</v>
      </c>
      <c r="G53">
        <f t="shared" si="4"/>
        <v>532.32728100911356</v>
      </c>
      <c r="H53">
        <f t="shared" si="5"/>
        <v>40674.549502282338</v>
      </c>
      <c r="I53">
        <f t="shared" si="6"/>
        <v>35222.83163729158</v>
      </c>
      <c r="N53">
        <f>Input!J54</f>
        <v>7.9402048571428168</v>
      </c>
      <c r="O53">
        <f t="shared" si="7"/>
        <v>7.7022254285713885</v>
      </c>
      <c r="P53">
        <f t="shared" si="8"/>
        <v>9.029670553413311</v>
      </c>
      <c r="Q53">
        <f t="shared" si="9"/>
        <v>1.7621105594665873</v>
      </c>
      <c r="R53">
        <f t="shared" si="10"/>
        <v>0.87457774419230583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1.4254965888888644</v>
      </c>
      <c r="D54">
        <f t="shared" si="2"/>
        <v>2.6755495942519634</v>
      </c>
      <c r="E54" s="4">
        <f>Input!I55</f>
        <v>339.25299414285712</v>
      </c>
      <c r="F54">
        <f t="shared" si="3"/>
        <v>338.48994871428567</v>
      </c>
      <c r="G54">
        <f t="shared" si="4"/>
        <v>538.45480064669425</v>
      </c>
      <c r="H54">
        <f t="shared" si="5"/>
        <v>39985.942008350088</v>
      </c>
      <c r="I54">
        <f t="shared" si="6"/>
        <v>37560.372863928023</v>
      </c>
      <c r="N54">
        <f>Input!J55</f>
        <v>7.8419911428570686</v>
      </c>
      <c r="O54">
        <f t="shared" si="7"/>
        <v>7.6040117142856403</v>
      </c>
      <c r="P54">
        <f t="shared" si="8"/>
        <v>8.2678660317617449</v>
      </c>
      <c r="Q54">
        <f t="shared" si="9"/>
        <v>0.44070255483166476</v>
      </c>
      <c r="R54">
        <f t="shared" si="10"/>
        <v>3.0062043560522139E-2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1.4534475023964892</v>
      </c>
      <c r="D55">
        <f t="shared" si="2"/>
        <v>2.8237330468149975</v>
      </c>
      <c r="E55" s="4">
        <f>Input!I56</f>
        <v>347.20075385714284</v>
      </c>
      <c r="F55">
        <f t="shared" si="3"/>
        <v>346.4377084285714</v>
      </c>
      <c r="G55">
        <f t="shared" si="4"/>
        <v>543.93986068743493</v>
      </c>
      <c r="H55">
        <f t="shared" si="5"/>
        <v>39007.100146883313</v>
      </c>
      <c r="I55">
        <f t="shared" si="6"/>
        <v>39716.522723901624</v>
      </c>
      <c r="N55">
        <f>Input!J56</f>
        <v>7.9477597142857235</v>
      </c>
      <c r="O55">
        <f t="shared" si="7"/>
        <v>7.7097802857142952</v>
      </c>
      <c r="P55">
        <f t="shared" si="8"/>
        <v>7.5240003342364963</v>
      </c>
      <c r="Q55">
        <f t="shared" si="9"/>
        <v>3.4514190371093316E-2</v>
      </c>
      <c r="R55">
        <f t="shared" si="10"/>
        <v>0.32544926157849785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1.481398415904114</v>
      </c>
      <c r="D56">
        <f t="shared" si="2"/>
        <v>2.977065044872206</v>
      </c>
      <c r="E56" s="4">
        <f>Input!I57</f>
        <v>355.56025585714281</v>
      </c>
      <c r="F56">
        <f t="shared" si="3"/>
        <v>354.79721042857136</v>
      </c>
      <c r="G56">
        <f t="shared" si="4"/>
        <v>548.82154064429153</v>
      </c>
      <c r="H56">
        <f t="shared" si="5"/>
        <v>37645.44071565882</v>
      </c>
      <c r="I56">
        <f t="shared" si="6"/>
        <v>41686.093976505792</v>
      </c>
      <c r="N56">
        <f>Input!J57</f>
        <v>8.3595019999999636</v>
      </c>
      <c r="O56">
        <f t="shared" si="7"/>
        <v>8.1215225714285353</v>
      </c>
      <c r="P56">
        <f t="shared" si="8"/>
        <v>6.8049079128576748</v>
      </c>
      <c r="Q56">
        <f t="shared" si="9"/>
        <v>1.7334741591636635</v>
      </c>
      <c r="R56">
        <f t="shared" si="10"/>
        <v>1.6630011693642281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1.5093493294117388</v>
      </c>
      <c r="D57">
        <f t="shared" si="2"/>
        <v>3.13562225927426</v>
      </c>
      <c r="E57" s="4">
        <f>Input!I58</f>
        <v>363.49290585714289</v>
      </c>
      <c r="F57">
        <f t="shared" si="3"/>
        <v>362.72986042857144</v>
      </c>
      <c r="G57">
        <f t="shared" si="4"/>
        <v>553.14096738222793</v>
      </c>
      <c r="H57">
        <f t="shared" si="5"/>
        <v>36256.389651316807</v>
      </c>
      <c r="I57">
        <f t="shared" si="6"/>
        <v>43468.561054576094</v>
      </c>
      <c r="N57">
        <f>Input!J58</f>
        <v>7.9326500000000806</v>
      </c>
      <c r="O57">
        <f t="shared" si="7"/>
        <v>7.6946705714286523</v>
      </c>
      <c r="P57">
        <f t="shared" si="8"/>
        <v>6.1164178137220597</v>
      </c>
      <c r="Q57">
        <f t="shared" si="9"/>
        <v>2.4908817672084642</v>
      </c>
      <c r="R57">
        <f t="shared" si="10"/>
        <v>3.9127376844222366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1.5373002429193636</v>
      </c>
      <c r="D58">
        <f t="shared" si="2"/>
        <v>3.299481037495033</v>
      </c>
      <c r="E58" s="4">
        <f>Input!I59</f>
        <v>371.68997742857147</v>
      </c>
      <c r="F58">
        <f t="shared" si="3"/>
        <v>370.92693200000002</v>
      </c>
      <c r="G58">
        <f t="shared" si="4"/>
        <v>556.94048962817214</v>
      </c>
      <c r="H58">
        <f t="shared" si="5"/>
        <v>34601.043621489312</v>
      </c>
      <c r="I58">
        <f t="shared" si="6"/>
        <v>45067.330974880409</v>
      </c>
      <c r="N58">
        <f>Input!J59</f>
        <v>8.1970715714285802</v>
      </c>
      <c r="O58">
        <f t="shared" si="7"/>
        <v>7.9590921428571519</v>
      </c>
      <c r="P58">
        <f t="shared" si="8"/>
        <v>5.4633129597063359</v>
      </c>
      <c r="Q58">
        <f t="shared" si="9"/>
        <v>6.2289137310489542</v>
      </c>
      <c r="R58">
        <f t="shared" si="10"/>
        <v>6.9230501985425548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1.5652511564269884</v>
      </c>
      <c r="D59">
        <f t="shared" si="2"/>
        <v>3.4687174109479662</v>
      </c>
      <c r="E59" s="4">
        <f>Input!I60</f>
        <v>380.23079714285717</v>
      </c>
      <c r="F59">
        <f t="shared" si="3"/>
        <v>379.46775171428573</v>
      </c>
      <c r="G59">
        <f t="shared" si="4"/>
        <v>560.26291087371476</v>
      </c>
      <c r="H59">
        <f t="shared" si="5"/>
        <v>32686.889575483277</v>
      </c>
      <c r="I59">
        <f t="shared" si="6"/>
        <v>46489.007559942278</v>
      </c>
      <c r="N59">
        <f>Input!J60</f>
        <v>8.5408197142857034</v>
      </c>
      <c r="O59">
        <f t="shared" si="7"/>
        <v>8.3028402857142751</v>
      </c>
      <c r="P59">
        <f t="shared" si="8"/>
        <v>4.8493210727806453</v>
      </c>
      <c r="Q59">
        <f t="shared" si="9"/>
        <v>11.926794954101718</v>
      </c>
      <c r="R59">
        <f t="shared" si="10"/>
        <v>10.531069048807433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1.5932020699346132</v>
      </c>
      <c r="D60">
        <f t="shared" si="2"/>
        <v>3.6434071020070853</v>
      </c>
      <c r="E60" s="4">
        <f>Input!I61</f>
        <v>388.8282785714286</v>
      </c>
      <c r="F60">
        <f t="shared" si="3"/>
        <v>388.06523314285715</v>
      </c>
      <c r="G60">
        <f t="shared" si="4"/>
        <v>563.15079383237025</v>
      </c>
      <c r="H60">
        <f t="shared" si="5"/>
        <v>30654.953561961174</v>
      </c>
      <c r="I60">
        <f t="shared" si="6"/>
        <v>47742.678204394819</v>
      </c>
      <c r="N60">
        <f>Input!J61</f>
        <v>8.5974814285714274</v>
      </c>
      <c r="O60">
        <f t="shared" si="7"/>
        <v>8.3595019999999991</v>
      </c>
      <c r="P60">
        <f t="shared" si="8"/>
        <v>4.2771349300131583</v>
      </c>
      <c r="Q60">
        <f t="shared" si="9"/>
        <v>16.665720894112944</v>
      </c>
      <c r="R60">
        <f t="shared" si="10"/>
        <v>14.572138188392234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1.621152983442238</v>
      </c>
      <c r="D61">
        <f t="shared" si="2"/>
        <v>3.8236255307496472</v>
      </c>
      <c r="E61" s="4">
        <f>Input!I62</f>
        <v>397.52775128571426</v>
      </c>
      <c r="F61">
        <f t="shared" si="3"/>
        <v>396.76470585714281</v>
      </c>
      <c r="G61">
        <f t="shared" si="4"/>
        <v>565.64584628212742</v>
      </c>
      <c r="H61">
        <f t="shared" si="5"/>
        <v>28520.83959124337</v>
      </c>
      <c r="I61">
        <f t="shared" si="6"/>
        <v>48839.246301322622</v>
      </c>
      <c r="N61">
        <f>Input!J62</f>
        <v>8.6994727142856618</v>
      </c>
      <c r="O61">
        <f t="shared" si="7"/>
        <v>8.4614932857142335</v>
      </c>
      <c r="P61">
        <f t="shared" si="8"/>
        <v>3.7484587341252475</v>
      </c>
      <c r="Q61">
        <f t="shared" si="9"/>
        <v>22.212694684471597</v>
      </c>
      <c r="R61">
        <f t="shared" si="10"/>
        <v>18.887917698871203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1.6491038969498628</v>
      </c>
      <c r="D62">
        <f t="shared" si="2"/>
        <v>4.0094478214361473</v>
      </c>
      <c r="E62" s="4">
        <f>Input!I63</f>
        <v>406.29144057142861</v>
      </c>
      <c r="F62">
        <f t="shared" si="3"/>
        <v>405.52839514285716</v>
      </c>
      <c r="G62">
        <f t="shared" si="4"/>
        <v>567.78839475204234</v>
      </c>
      <c r="H62">
        <f t="shared" si="5"/>
        <v>26328.307473172772</v>
      </c>
      <c r="I62">
        <f t="shared" si="6"/>
        <v>49790.82623707888</v>
      </c>
      <c r="N62">
        <f>Input!J63</f>
        <v>8.7636892857143494</v>
      </c>
      <c r="O62">
        <f t="shared" si="7"/>
        <v>8.5257098571429211</v>
      </c>
      <c r="P62">
        <f t="shared" si="8"/>
        <v>3.2640766741776002</v>
      </c>
      <c r="Q62">
        <f t="shared" si="9"/>
        <v>27.684783752081774</v>
      </c>
      <c r="R62">
        <f t="shared" si="10"/>
        <v>23.332815024159366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1.6770548104574876</v>
      </c>
      <c r="D63">
        <f t="shared" si="2"/>
        <v>4.2009488087422513</v>
      </c>
      <c r="E63" s="4">
        <f>Input!I64</f>
        <v>415.69729685714282</v>
      </c>
      <c r="F63">
        <f t="shared" si="3"/>
        <v>414.93425142857137</v>
      </c>
      <c r="G63">
        <f t="shared" si="4"/>
        <v>569.61694923627192</v>
      </c>
      <c r="H63">
        <f t="shared" si="5"/>
        <v>23926.73700106841</v>
      </c>
      <c r="I63">
        <f t="shared" si="6"/>
        <v>50610.211953597885</v>
      </c>
      <c r="N63">
        <f>Input!J64</f>
        <v>9.4058562857142078</v>
      </c>
      <c r="O63">
        <f t="shared" si="7"/>
        <v>9.1678768571427796</v>
      </c>
      <c r="P63">
        <f t="shared" si="8"/>
        <v>2.8239392731445094</v>
      </c>
      <c r="Q63">
        <f t="shared" si="9"/>
        <v>40.245544069665812</v>
      </c>
      <c r="R63">
        <f t="shared" si="10"/>
        <v>27.778619994496641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1.7050057239651124</v>
      </c>
      <c r="D64">
        <f t="shared" si="2"/>
        <v>4.3982030437561939</v>
      </c>
      <c r="E64" s="4">
        <f>Input!I65</f>
        <v>425.00493942857145</v>
      </c>
      <c r="F64">
        <f t="shared" si="3"/>
        <v>424.241894</v>
      </c>
      <c r="G64">
        <f t="shared" si="4"/>
        <v>571.16785906189148</v>
      </c>
      <c r="H64">
        <f t="shared" si="5"/>
        <v>21587.239209368156</v>
      </c>
      <c r="I64">
        <f t="shared" si="6"/>
        <v>51310.424755962376</v>
      </c>
      <c r="N64">
        <f>Input!J65</f>
        <v>9.3076425714286302</v>
      </c>
      <c r="O64">
        <f t="shared" si="7"/>
        <v>9.0696631428572019</v>
      </c>
      <c r="P64">
        <f t="shared" si="8"/>
        <v>2.4272628717757292</v>
      </c>
      <c r="Q64">
        <f t="shared" si="9"/>
        <v>44.121481361263214</v>
      </c>
      <c r="R64">
        <f t="shared" si="10"/>
        <v>32.117371957946375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1.7329566374727372</v>
      </c>
      <c r="D65">
        <f t="shared" si="2"/>
        <v>4.6012847997542217</v>
      </c>
      <c r="E65" s="4">
        <f>Input!I66</f>
        <v>434.70543700000002</v>
      </c>
      <c r="F65">
        <f t="shared" si="3"/>
        <v>433.94239157142857</v>
      </c>
      <c r="G65">
        <f t="shared" si="4"/>
        <v>572.47505729916088</v>
      </c>
      <c r="H65">
        <f t="shared" si="5"/>
        <v>19191.299473631618</v>
      </c>
      <c r="I65">
        <f t="shared" si="6"/>
        <v>51904.341501722978</v>
      </c>
      <c r="N65">
        <f>Input!J66</f>
        <v>9.7004975714285706</v>
      </c>
      <c r="O65">
        <f t="shared" si="7"/>
        <v>9.4625181428571423</v>
      </c>
      <c r="P65">
        <f t="shared" si="8"/>
        <v>2.0726375743971328</v>
      </c>
      <c r="Q65">
        <f t="shared" si="9"/>
        <v>54.610334816102835</v>
      </c>
      <c r="R65">
        <f t="shared" si="10"/>
        <v>36.262609553662763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1.760907550980362</v>
      </c>
      <c r="D66">
        <f t="shared" si="2"/>
        <v>4.8102680777658158</v>
      </c>
      <c r="E66" s="4">
        <f>Input!I67</f>
        <v>444.71568571428571</v>
      </c>
      <c r="F66">
        <f t="shared" si="3"/>
        <v>443.95264028571427</v>
      </c>
      <c r="G66">
        <f t="shared" si="4"/>
        <v>573.56988876160142</v>
      </c>
      <c r="H66">
        <f t="shared" si="5"/>
        <v>16800.631102459869</v>
      </c>
      <c r="I66">
        <f t="shared" si="6"/>
        <v>52404.400646341928</v>
      </c>
      <c r="N66">
        <f>Input!J67</f>
        <v>10.010248714285694</v>
      </c>
      <c r="O66">
        <f t="shared" si="7"/>
        <v>9.7722692857142661</v>
      </c>
      <c r="P66">
        <f t="shared" si="8"/>
        <v>1.7581391628764542</v>
      </c>
      <c r="Q66">
        <f t="shared" si="9"/>
        <v>64.226281625776409</v>
      </c>
      <c r="R66">
        <f t="shared" si="10"/>
        <v>40.149239778809481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1.7888584644879868</v>
      </c>
      <c r="D67">
        <f t="shared" si="2"/>
        <v>5.0252266119395648</v>
      </c>
      <c r="E67" s="4">
        <f>Input!I68</f>
        <v>454.55972657142854</v>
      </c>
      <c r="F67">
        <f t="shared" si="3"/>
        <v>453.7966811428571</v>
      </c>
      <c r="G67">
        <f t="shared" si="4"/>
        <v>574.48101474962436</v>
      </c>
      <c r="H67">
        <f t="shared" si="5"/>
        <v>14564.708378109495</v>
      </c>
      <c r="I67">
        <f t="shared" si="6"/>
        <v>52822.380855568474</v>
      </c>
      <c r="N67">
        <f>Input!J68</f>
        <v>9.8440408571428293</v>
      </c>
      <c r="O67">
        <f t="shared" si="7"/>
        <v>9.606061428571401</v>
      </c>
      <c r="P67">
        <f t="shared" si="8"/>
        <v>1.4814408412403171</v>
      </c>
      <c r="Q67">
        <f t="shared" si="9"/>
        <v>66.009459688084078</v>
      </c>
      <c r="R67">
        <f t="shared" si="10"/>
        <v>43.732312563034434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1.8168093779956116</v>
      </c>
      <c r="D68">
        <f t="shared" ref="D68:D83" si="13">POWER(C68,$AB$3)</f>
        <v>5.2462338747199277</v>
      </c>
      <c r="E68" s="4">
        <f>Input!I69</f>
        <v>464.12801328571419</v>
      </c>
      <c r="F68">
        <f t="shared" ref="F68:F83" si="14">E68-$E$3</f>
        <v>463.36496785714274</v>
      </c>
      <c r="G68">
        <f t="shared" ref="G68:G83" si="15">$Z$3*(1-EXP(-1*D68))</f>
        <v>575.23438627093901</v>
      </c>
      <c r="H68">
        <f t="shared" ref="H68:H83" si="16">(F68-G68)^2</f>
        <v>12514.76677624102</v>
      </c>
      <c r="I68">
        <f t="shared" ref="I68:I83" si="17">(G68-$J$4)^2</f>
        <v>53169.24498698378</v>
      </c>
      <c r="N68">
        <f>Input!J69</f>
        <v>9.568286714285648</v>
      </c>
      <c r="O68">
        <f t="shared" ref="O68:O83" si="18">N68-$N$3</f>
        <v>9.3303072857142197</v>
      </c>
      <c r="P68">
        <f t="shared" ref="P68:P83" si="19">POWER(C68,$AB$3)*EXP(-D68)*$Z$3*$AA$3*$AB$3</f>
        <v>1.2399211699089256</v>
      </c>
      <c r="Q68">
        <f t="shared" ref="Q68:Q83" si="20">(O68-P68)^2</f>
        <v>65.454347502815082</v>
      </c>
      <c r="R68">
        <f t="shared" ref="R68:R83" si="21">(P68-$S$4)^2</f>
        <v>46.985003339625038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1.8447602915032364</v>
      </c>
      <c r="D69">
        <f t="shared" si="13"/>
        <v>5.4733630818443686</v>
      </c>
      <c r="E69" s="4">
        <f>Input!I70</f>
        <v>473.79451385714276</v>
      </c>
      <c r="F69">
        <f t="shared" si="14"/>
        <v>473.03146842857132</v>
      </c>
      <c r="G69">
        <f t="shared" si="15"/>
        <v>575.85327652449848</v>
      </c>
      <c r="H69">
        <f t="shared" si="16"/>
        <v>10572.324220115674</v>
      </c>
      <c r="I69">
        <f t="shared" si="17"/>
        <v>53455.041100976327</v>
      </c>
      <c r="N69">
        <f>Input!J70</f>
        <v>9.6665005714285712</v>
      </c>
      <c r="O69">
        <f t="shared" si="18"/>
        <v>9.4285211428571429</v>
      </c>
      <c r="P69">
        <f t="shared" si="19"/>
        <v>1.0307651456869917</v>
      </c>
      <c r="Q69">
        <f t="shared" si="20"/>
        <v>70.52230578800723</v>
      </c>
      <c r="R69">
        <f t="shared" si="21"/>
        <v>49.896094938669968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1.8727112050108612</v>
      </c>
      <c r="D70">
        <f t="shared" si="13"/>
        <v>5.7066871971697486</v>
      </c>
      <c r="E70" s="4">
        <f>Input!I71</f>
        <v>482.66019457142858</v>
      </c>
      <c r="F70">
        <f t="shared" si="14"/>
        <v>481.89714914285713</v>
      </c>
      <c r="G70">
        <f t="shared" si="15"/>
        <v>576.3583629413813</v>
      </c>
      <c r="H70">
        <f t="shared" si="16"/>
        <v>8922.9209122904922</v>
      </c>
      <c r="I70">
        <f t="shared" si="17"/>
        <v>53688.851670218224</v>
      </c>
      <c r="N70">
        <f>Input!J71</f>
        <v>8.8656807142858156</v>
      </c>
      <c r="O70">
        <f t="shared" si="18"/>
        <v>8.6277012857143873</v>
      </c>
      <c r="P70">
        <f t="shared" si="19"/>
        <v>0.85105604069835972</v>
      </c>
      <c r="Q70">
        <f t="shared" si="20"/>
        <v>60.47621126683039</v>
      </c>
      <c r="R70">
        <f t="shared" si="21"/>
        <v>52.467218746789243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1.900662118518486</v>
      </c>
      <c r="D71">
        <f t="shared" si="13"/>
        <v>5.9462789373363485</v>
      </c>
      <c r="E71" s="4">
        <f>Input!I72</f>
        <v>492.23603614285719</v>
      </c>
      <c r="F71">
        <f t="shared" si="14"/>
        <v>491.47299071428574</v>
      </c>
      <c r="G71">
        <f t="shared" si="15"/>
        <v>576.76784899651318</v>
      </c>
      <c r="H71">
        <f t="shared" si="16"/>
        <v>7275.2128493852624</v>
      </c>
      <c r="I71">
        <f t="shared" si="17"/>
        <v>53878.782188371522</v>
      </c>
      <c r="N71">
        <f>Input!J72</f>
        <v>9.5758415714286116</v>
      </c>
      <c r="O71">
        <f t="shared" si="18"/>
        <v>9.3378621428571833</v>
      </c>
      <c r="P71">
        <f t="shared" si="19"/>
        <v>0.69785629087188539</v>
      </c>
      <c r="Q71">
        <f t="shared" si="20"/>
        <v>74.649701122340204</v>
      </c>
      <c r="R71">
        <f t="shared" si="21"/>
        <v>54.710070981204012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1.9286130320261108</v>
      </c>
      <c r="D72">
        <f t="shared" si="13"/>
        <v>6.1922107762772844</v>
      </c>
      <c r="E72" s="4">
        <f>Input!I73</f>
        <v>501.78543557142854</v>
      </c>
      <c r="F72">
        <f t="shared" si="14"/>
        <v>501.02239014285709</v>
      </c>
      <c r="G72">
        <f t="shared" si="15"/>
        <v>577.09761628619526</v>
      </c>
      <c r="H72">
        <f t="shared" si="16"/>
        <v>5787.4400327600433</v>
      </c>
      <c r="I72">
        <f t="shared" si="17"/>
        <v>54031.980805436317</v>
      </c>
      <c r="N72">
        <f>Input!J73</f>
        <v>9.5493994285713484</v>
      </c>
      <c r="O72">
        <f t="shared" si="18"/>
        <v>9.3114199999999201</v>
      </c>
      <c r="P72">
        <f t="shared" si="19"/>
        <v>0.5682763864234921</v>
      </c>
      <c r="Q72">
        <f t="shared" si="20"/>
        <v>76.442560247622296</v>
      </c>
      <c r="R72">
        <f t="shared" si="21"/>
        <v>56.643770022337378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1.9565639455337356</v>
      </c>
      <c r="D73">
        <f t="shared" si="13"/>
        <v>6.4445549495806453</v>
      </c>
      <c r="E73" s="4">
        <f>Input!I74</f>
        <v>511.61814400000009</v>
      </c>
      <c r="F73">
        <f t="shared" si="14"/>
        <v>510.85509857142864</v>
      </c>
      <c r="G73">
        <f t="shared" si="15"/>
        <v>577.36139794518022</v>
      </c>
      <c r="H73">
        <f t="shared" si="16"/>
        <v>4423.0878563910692</v>
      </c>
      <c r="I73">
        <f t="shared" si="17"/>
        <v>54154.681320049</v>
      </c>
      <c r="N73">
        <f>Input!J74</f>
        <v>9.83270842857155</v>
      </c>
      <c r="O73">
        <f t="shared" si="18"/>
        <v>9.5947290000001217</v>
      </c>
      <c r="P73">
        <f t="shared" si="19"/>
        <v>0.45953133239554417</v>
      </c>
      <c r="Q73">
        <f t="shared" si="20"/>
        <v>83.451836426208118</v>
      </c>
      <c r="R73">
        <f t="shared" si="21"/>
        <v>58.292470768032736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1.9845148590413604</v>
      </c>
      <c r="D74">
        <f t="shared" si="13"/>
        <v>6.7033834587112402</v>
      </c>
      <c r="E74" s="4">
        <f>Input!I75</f>
        <v>521.71905142857145</v>
      </c>
      <c r="F74">
        <f t="shared" si="14"/>
        <v>520.956006</v>
      </c>
      <c r="G74">
        <f t="shared" si="15"/>
        <v>577.5709652856558</v>
      </c>
      <c r="H74">
        <f t="shared" si="16"/>
        <v>3205.2536149164639</v>
      </c>
      <c r="I74">
        <f t="shared" si="17"/>
        <v>54252.262734025702</v>
      </c>
      <c r="N74">
        <f>Input!J75</f>
        <v>10.100907428571361</v>
      </c>
      <c r="O74">
        <f t="shared" si="18"/>
        <v>9.8629279999999326</v>
      </c>
      <c r="P74">
        <f t="shared" si="19"/>
        <v>0.36898479259708888</v>
      </c>
      <c r="Q74">
        <f t="shared" si="20"/>
        <v>90.134957625390584</v>
      </c>
      <c r="R74">
        <f t="shared" si="21"/>
        <v>59.683306161855043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2.012465772548985</v>
      </c>
      <c r="D75">
        <f t="shared" si="13"/>
        <v>6.968768075098394</v>
      </c>
      <c r="E75" s="4">
        <f>Input!I76</f>
        <v>532.28458557142858</v>
      </c>
      <c r="F75">
        <f t="shared" si="14"/>
        <v>531.52154014285713</v>
      </c>
      <c r="G75">
        <f t="shared" si="15"/>
        <v>577.73632051027005</v>
      </c>
      <c r="H75">
        <f t="shared" si="16"/>
        <v>2135.8059244082142</v>
      </c>
      <c r="I75">
        <f t="shared" si="17"/>
        <v>54329.319534965136</v>
      </c>
      <c r="N75">
        <f>Input!J76</f>
        <v>10.565534142857132</v>
      </c>
      <c r="O75">
        <f t="shared" si="18"/>
        <v>10.327554714285704</v>
      </c>
      <c r="P75">
        <f t="shared" si="19"/>
        <v>0.29418148827923685</v>
      </c>
      <c r="Q75">
        <f t="shared" si="20"/>
        <v>100.6685782923434</v>
      </c>
      <c r="R75">
        <f t="shared" si="21"/>
        <v>60.844687124316934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2.0404166860566098</v>
      </c>
      <c r="D76">
        <f t="shared" si="13"/>
        <v>7.2407803440958736</v>
      </c>
      <c r="E76" s="4">
        <f>Input!I77</f>
        <v>542.65746971428575</v>
      </c>
      <c r="F76">
        <f t="shared" si="14"/>
        <v>541.89442428571431</v>
      </c>
      <c r="G76">
        <f t="shared" si="15"/>
        <v>577.86588941650643</v>
      </c>
      <c r="H76">
        <f t="shared" si="16"/>
        <v>1293.9463036557938</v>
      </c>
      <c r="I76">
        <f t="shared" si="17"/>
        <v>54389.737850490492</v>
      </c>
      <c r="N76">
        <f>Input!J77</f>
        <v>10.372884142857174</v>
      </c>
      <c r="O76">
        <f t="shared" si="18"/>
        <v>10.134904714285746</v>
      </c>
      <c r="P76">
        <f t="shared" si="19"/>
        <v>0.23286878384955506</v>
      </c>
      <c r="Q76">
        <f t="shared" si="20"/>
        <v>98.050315567649307</v>
      </c>
      <c r="R76">
        <f t="shared" si="21"/>
        <v>61.804961404058957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2.0683675995642345</v>
      </c>
      <c r="D77">
        <f t="shared" si="13"/>
        <v>7.5194915888196752</v>
      </c>
      <c r="E77" s="4">
        <f>Input!I78</f>
        <v>553.25700100000006</v>
      </c>
      <c r="F77">
        <f t="shared" si="14"/>
        <v>552.49395557142861</v>
      </c>
      <c r="G77">
        <f t="shared" si="15"/>
        <v>577.96670911038177</v>
      </c>
      <c r="H77">
        <f t="shared" si="16"/>
        <v>648.86117285625062</v>
      </c>
      <c r="I77">
        <f t="shared" si="17"/>
        <v>54436.773561769463</v>
      </c>
      <c r="N77">
        <f>Input!J78</f>
        <v>10.599531285714306</v>
      </c>
      <c r="O77">
        <f t="shared" si="18"/>
        <v>10.361551857142878</v>
      </c>
      <c r="P77">
        <f t="shared" si="19"/>
        <v>0.1830086529580584</v>
      </c>
      <c r="Q77">
        <f t="shared" si="20"/>
        <v>103.60274175945698</v>
      </c>
      <c r="R77">
        <f t="shared" si="21"/>
        <v>62.591409558597611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2.0963185130718593</v>
      </c>
      <c r="D78">
        <f t="shared" si="13"/>
        <v>7.8049729138690331</v>
      </c>
      <c r="E78" s="4">
        <f>Input!I79</f>
        <v>563.58455571428578</v>
      </c>
      <c r="F78">
        <f t="shared" si="14"/>
        <v>562.82151028571434</v>
      </c>
      <c r="G78">
        <f t="shared" si="15"/>
        <v>578.04460683183049</v>
      </c>
      <c r="H78">
        <f t="shared" si="16"/>
        <v>231.74266845237355</v>
      </c>
      <c r="I78">
        <f t="shared" si="17"/>
        <v>54473.129338839601</v>
      </c>
      <c r="N78">
        <f>Input!J79</f>
        <v>10.327554714285725</v>
      </c>
      <c r="O78">
        <f t="shared" si="18"/>
        <v>10.089575285714297</v>
      </c>
      <c r="P78">
        <f t="shared" si="19"/>
        <v>0.14278138244866692</v>
      </c>
      <c r="Q78">
        <f t="shared" si="20"/>
        <v>98.938708954042283</v>
      </c>
      <c r="R78">
        <f t="shared" si="21"/>
        <v>63.229541743915568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2.1242694265794841</v>
      </c>
      <c r="D79">
        <f t="shared" si="13"/>
        <v>8.0972952089357406</v>
      </c>
      <c r="E79" s="4">
        <f>Input!I80</f>
        <v>573.71568285714295</v>
      </c>
      <c r="F79">
        <f t="shared" si="14"/>
        <v>572.95263742857151</v>
      </c>
      <c r="G79">
        <f t="shared" si="15"/>
        <v>578.10436702000379</v>
      </c>
      <c r="H79">
        <f t="shared" si="16"/>
        <v>26.540317783239068</v>
      </c>
      <c r="I79">
        <f t="shared" si="17"/>
        <v>54501.028343600847</v>
      </c>
      <c r="N79">
        <f>Input!J80</f>
        <v>10.131127142857167</v>
      </c>
      <c r="O79">
        <f t="shared" si="18"/>
        <v>9.8931477142857389</v>
      </c>
      <c r="P79">
        <f t="shared" si="19"/>
        <v>0.11058244693084768</v>
      </c>
      <c r="Q79">
        <f t="shared" si="20"/>
        <v>95.698583210058288</v>
      </c>
      <c r="R79">
        <f t="shared" si="21"/>
        <v>63.74265110233042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2.1522203400871089</v>
      </c>
      <c r="D80">
        <f t="shared" si="13"/>
        <v>8.3965291523066234</v>
      </c>
      <c r="E80" s="4">
        <f>Input!I81</f>
        <v>583.29530185714282</v>
      </c>
      <c r="F80">
        <f t="shared" si="14"/>
        <v>582.53225642857137</v>
      </c>
      <c r="G80">
        <f t="shared" si="15"/>
        <v>578.14988468193644</v>
      </c>
      <c r="H80">
        <f t="shared" si="16"/>
        <v>19.205182125704095</v>
      </c>
      <c r="I80">
        <f t="shared" si="17"/>
        <v>54522.283026303878</v>
      </c>
      <c r="N80">
        <f>Input!J81</f>
        <v>9.579618999999866</v>
      </c>
      <c r="O80">
        <f t="shared" si="18"/>
        <v>9.3416395714284377</v>
      </c>
      <c r="P80">
        <f t="shared" si="19"/>
        <v>8.5013984684731564E-2</v>
      </c>
      <c r="Q80">
        <f t="shared" si="20"/>
        <v>85.685117253158253</v>
      </c>
      <c r="R80">
        <f t="shared" si="21"/>
        <v>64.151576914080749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2.1801712535947337</v>
      </c>
      <c r="D81">
        <f t="shared" si="13"/>
        <v>8.7027452142635955</v>
      </c>
      <c r="E81" s="4">
        <f>Input!I82</f>
        <v>593.26777614285709</v>
      </c>
      <c r="F81">
        <f t="shared" si="14"/>
        <v>592.50473071428564</v>
      </c>
      <c r="G81">
        <f t="shared" si="15"/>
        <v>578.18430395060182</v>
      </c>
      <c r="H81">
        <f t="shared" si="16"/>
        <v>205.07462269403203</v>
      </c>
      <c r="I81">
        <f t="shared" si="17"/>
        <v>54538.358014324935</v>
      </c>
      <c r="N81">
        <f>Input!J82</f>
        <v>9.9724742857142701</v>
      </c>
      <c r="O81">
        <f t="shared" si="18"/>
        <v>9.7344948571428418</v>
      </c>
      <c r="P81">
        <f t="shared" si="19"/>
        <v>6.4872240189787114E-2</v>
      </c>
      <c r="Q81">
        <f t="shared" si="20"/>
        <v>93.501601554290033</v>
      </c>
      <c r="R81">
        <f t="shared" si="21"/>
        <v>64.474631918111811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2.2081221671023585</v>
      </c>
      <c r="D82">
        <f t="shared" si="13"/>
        <v>9.0160136603856849</v>
      </c>
      <c r="E82" s="4">
        <f>Input!I83</f>
        <v>602.56030885714279</v>
      </c>
      <c r="F82">
        <f t="shared" si="14"/>
        <v>601.79726342857134</v>
      </c>
      <c r="G82">
        <f t="shared" si="15"/>
        <v>578.21014141570799</v>
      </c>
      <c r="H82">
        <f t="shared" si="16"/>
        <v>556.35232484970265</v>
      </c>
      <c r="I82">
        <f t="shared" si="17"/>
        <v>54550.426560371889</v>
      </c>
      <c r="N82">
        <f>Input!J83</f>
        <v>9.2925327142856986</v>
      </c>
      <c r="O82">
        <f t="shared" si="18"/>
        <v>9.0545532857142703</v>
      </c>
      <c r="P82">
        <f t="shared" si="19"/>
        <v>4.9132224752952591E-2</v>
      </c>
      <c r="Q82">
        <f t="shared" si="20"/>
        <v>81.097608485205669</v>
      </c>
      <c r="R82">
        <f t="shared" si="21"/>
        <v>64.727652027425478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2.2360730806099833</v>
      </c>
      <c r="D83">
        <f t="shared" si="13"/>
        <v>9.3364045547569994</v>
      </c>
      <c r="E83" s="4">
        <f>Input!I84</f>
        <v>612.13237300000003</v>
      </c>
      <c r="F83">
        <f t="shared" si="14"/>
        <v>611.36932757142858</v>
      </c>
      <c r="G83">
        <f t="shared" si="15"/>
        <v>578.229394378449</v>
      </c>
      <c r="H83">
        <f t="shared" si="16"/>
        <v>1098.2551720351501</v>
      </c>
      <c r="I83">
        <f t="shared" si="17"/>
        <v>54559.420387612954</v>
      </c>
      <c r="N83">
        <f>Input!J84</f>
        <v>9.5720641428572435</v>
      </c>
      <c r="O83">
        <f t="shared" si="18"/>
        <v>9.3340847142858152</v>
      </c>
      <c r="P83">
        <f t="shared" si="19"/>
        <v>3.6930699455514852E-2</v>
      </c>
      <c r="Q83">
        <f t="shared" si="20"/>
        <v>86.437072775475158</v>
      </c>
      <c r="R83">
        <f t="shared" si="21"/>
        <v>64.924131980779677</v>
      </c>
    </row>
    <row r="84" spans="1:18" x14ac:dyDescent="0.25">
      <c r="A84">
        <f>Input!G85</f>
        <v>81</v>
      </c>
      <c r="E84" s="4">
        <f>Input!I85</f>
        <v>620.89983985714287</v>
      </c>
      <c r="N84">
        <f>Input!J85</f>
        <v>8.7674668571428356</v>
      </c>
    </row>
    <row r="85" spans="1:18" x14ac:dyDescent="0.25">
      <c r="A85">
        <f>Input!G86</f>
        <v>82</v>
      </c>
      <c r="E85" s="4">
        <f>Input!I86</f>
        <v>629.26311928571431</v>
      </c>
      <c r="N85">
        <f>Input!J86</f>
        <v>8.3632794285714454</v>
      </c>
    </row>
    <row r="86" spans="1:18" x14ac:dyDescent="0.25">
      <c r="A86">
        <f>Input!G87</f>
        <v>83</v>
      </c>
      <c r="E86" s="4">
        <f>Input!I87</f>
        <v>637.66039585714293</v>
      </c>
      <c r="N86">
        <f>Input!J87</f>
        <v>8.3972765714286197</v>
      </c>
    </row>
    <row r="87" spans="1:18" x14ac:dyDescent="0.25">
      <c r="A87">
        <f>Input!G88</f>
        <v>84</v>
      </c>
      <c r="E87" s="4">
        <f>Input!I88</f>
        <v>646.1785508571428</v>
      </c>
      <c r="N87">
        <f>Input!J88</f>
        <v>8.5181549999998651</v>
      </c>
    </row>
    <row r="88" spans="1:18" x14ac:dyDescent="0.25">
      <c r="A88">
        <f>Input!G89</f>
        <v>85</v>
      </c>
      <c r="E88" s="4">
        <f>Input!I89</f>
        <v>655.30109814285709</v>
      </c>
      <c r="N88">
        <f>Input!J89</f>
        <v>9.1225472857142904</v>
      </c>
    </row>
    <row r="89" spans="1:18" x14ac:dyDescent="0.25">
      <c r="A89">
        <f>Input!G90</f>
        <v>86</v>
      </c>
      <c r="E89" s="4">
        <f>Input!I90</f>
        <v>665.78352842857146</v>
      </c>
      <c r="N89">
        <f>Input!J90</f>
        <v>10.482430285714372</v>
      </c>
    </row>
    <row r="90" spans="1:18" x14ac:dyDescent="0.25">
      <c r="A90">
        <f>Input!G91</f>
        <v>87</v>
      </c>
      <c r="E90" s="4">
        <f>Input!I91</f>
        <v>677.09699814285705</v>
      </c>
      <c r="N90">
        <f>Input!J91</f>
        <v>11.313469714285588</v>
      </c>
    </row>
    <row r="91" spans="1:18" x14ac:dyDescent="0.25">
      <c r="A91">
        <f>Input!G92</f>
        <v>88</v>
      </c>
      <c r="E91" s="4">
        <f>Input!I92</f>
        <v>689.05263471428577</v>
      </c>
      <c r="N91">
        <f>Input!J92</f>
        <v>11.955636571428727</v>
      </c>
    </row>
    <row r="92" spans="1:18" x14ac:dyDescent="0.25">
      <c r="A92">
        <f>Input!G93</f>
        <v>89</v>
      </c>
      <c r="E92" s="4">
        <f>Input!I93</f>
        <v>700.97049685714296</v>
      </c>
      <c r="N92">
        <f>Input!J93</f>
        <v>11.917862142857189</v>
      </c>
    </row>
    <row r="93" spans="1:18" x14ac:dyDescent="0.25">
      <c r="A93">
        <f>Input!G94</f>
        <v>90</v>
      </c>
      <c r="E93" s="4">
        <f>Input!I94</f>
        <v>712.88080414285719</v>
      </c>
      <c r="N93">
        <f>Input!J94</f>
        <v>11.910307285714225</v>
      </c>
    </row>
    <row r="94" spans="1:18" x14ac:dyDescent="0.25">
      <c r="A94">
        <f>Input!G95</f>
        <v>91</v>
      </c>
      <c r="E94" s="4">
        <f>Input!I95</f>
        <v>724.8439957142856</v>
      </c>
      <c r="N94">
        <f>Input!J95</f>
        <v>11.96319157142841</v>
      </c>
    </row>
    <row r="95" spans="1:18" x14ac:dyDescent="0.25">
      <c r="A95">
        <f>Input!G96</f>
        <v>92</v>
      </c>
      <c r="E95" s="4">
        <f>Input!I96</f>
        <v>736.29345371428565</v>
      </c>
      <c r="N95">
        <f>Input!J96</f>
        <v>11.44945800000005</v>
      </c>
    </row>
    <row r="96" spans="1:18" x14ac:dyDescent="0.25">
      <c r="A96">
        <f>Input!G97</f>
        <v>93</v>
      </c>
      <c r="E96" s="4">
        <f>Input!I97</f>
        <v>746.98742128571428</v>
      </c>
      <c r="N96">
        <f>Input!J97</f>
        <v>10.69396757142863</v>
      </c>
    </row>
    <row r="97" spans="1:14" x14ac:dyDescent="0.25">
      <c r="A97">
        <f>Input!G98</f>
        <v>94</v>
      </c>
      <c r="E97" s="4">
        <f>Input!I98</f>
        <v>756.91456614285721</v>
      </c>
      <c r="N97">
        <f>Input!J98</f>
        <v>9.9271448571429346</v>
      </c>
    </row>
    <row r="98" spans="1:14" x14ac:dyDescent="0.25">
      <c r="A98">
        <f>Input!G99</f>
        <v>95</v>
      </c>
      <c r="E98" s="4">
        <f>Input!I99</f>
        <v>766.86815300000012</v>
      </c>
      <c r="N98">
        <f>Input!J99</f>
        <v>9.9535868571429091</v>
      </c>
    </row>
    <row r="99" spans="1:14" x14ac:dyDescent="0.25">
      <c r="A99">
        <f>Input!G100</f>
        <v>96</v>
      </c>
      <c r="E99" s="4">
        <f>Input!I100</f>
        <v>777.66788914285723</v>
      </c>
      <c r="N99">
        <f>Input!J100</f>
        <v>10.799736142857114</v>
      </c>
    </row>
    <row r="100" spans="1:14" x14ac:dyDescent="0.25">
      <c r="A100">
        <f>Input!G101</f>
        <v>97</v>
      </c>
      <c r="E100" s="4">
        <f>Input!I101</f>
        <v>788.29764</v>
      </c>
      <c r="N100">
        <f>Input!J101</f>
        <v>10.629750857142767</v>
      </c>
    </row>
    <row r="101" spans="1:14" x14ac:dyDescent="0.25">
      <c r="A101">
        <f>Input!G102</f>
        <v>98</v>
      </c>
      <c r="E101" s="4">
        <f>Input!I102</f>
        <v>798.64408199999991</v>
      </c>
      <c r="N101">
        <f>Input!J102</f>
        <v>10.346441999999911</v>
      </c>
    </row>
    <row r="102" spans="1:14" x14ac:dyDescent="0.25">
      <c r="A102">
        <f>Input!G103</f>
        <v>99</v>
      </c>
      <c r="E102" s="4">
        <f>Input!I103</f>
        <v>808.47679042857146</v>
      </c>
      <c r="N102">
        <f>Input!J103</f>
        <v>9.83270842857155</v>
      </c>
    </row>
    <row r="103" spans="1:14" x14ac:dyDescent="0.25">
      <c r="A103">
        <f>Input!G104</f>
        <v>100</v>
      </c>
      <c r="E103" s="4">
        <f>Input!I104</f>
        <v>818.06774185714289</v>
      </c>
      <c r="N103">
        <f>Input!J104</f>
        <v>9.5909514285714295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C1" workbookViewId="0">
      <selection activeCell="D1" sqref="D1:L1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 t="s">
        <v>18</v>
      </c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463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0.76304542857142843</v>
      </c>
      <c r="F3">
        <f>E3-$E$3</f>
        <v>0</v>
      </c>
      <c r="G3">
        <f>P3</f>
        <v>0</v>
      </c>
      <c r="H3">
        <f>(F3-G3)^2</f>
        <v>0</v>
      </c>
      <c r="I3">
        <f>(G3-$J$4)^2</f>
        <v>65647.264357495922</v>
      </c>
      <c r="J3" s="2" t="s">
        <v>11</v>
      </c>
      <c r="K3" s="23">
        <f>SUM(H3:H161)</f>
        <v>6492763.7574628452</v>
      </c>
      <c r="L3">
        <f>1-(K3/K5)</f>
        <v>-0.93001723808242232</v>
      </c>
      <c r="N3" s="4">
        <f>Input!J4</f>
        <v>0.23797942857142851</v>
      </c>
      <c r="O3">
        <f>N3-$N$3</f>
        <v>0</v>
      </c>
      <c r="P3" s="4">
        <v>0</v>
      </c>
      <c r="Q3">
        <f>(O3-P3)^2</f>
        <v>0</v>
      </c>
      <c r="R3">
        <f>(O3-$S$4)^2</f>
        <v>53.693232190628272</v>
      </c>
      <c r="S3" s="2" t="s">
        <v>11</v>
      </c>
      <c r="T3" s="23">
        <f>SUM(Q4:Q167)</f>
        <v>6459.3724879326046</v>
      </c>
      <c r="U3">
        <f>1-(T3/T5)</f>
        <v>-7.6605832187135192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1.1332357142857141</v>
      </c>
      <c r="F4">
        <f t="shared" ref="F4:F67" si="3">E4-$E$3</f>
        <v>0.37019028571428569</v>
      </c>
      <c r="G4">
        <f>P4</f>
        <v>2.1370326615924773</v>
      </c>
      <c r="H4">
        <f>(F4-G4)^2</f>
        <v>3.1217319811988933</v>
      </c>
      <c r="I4">
        <f t="shared" ref="I4:I67" si="4">(G4-$J$4)^2</f>
        <v>64556.742126442448</v>
      </c>
      <c r="J4">
        <f>AVERAGE(F3:F161)</f>
        <v>256.21722104006966</v>
      </c>
      <c r="K4" t="s">
        <v>5</v>
      </c>
      <c r="L4" t="s">
        <v>6</v>
      </c>
      <c r="N4" s="4">
        <f>Input!J5</f>
        <v>0.37019028571428569</v>
      </c>
      <c r="O4">
        <f>N4-$N$3</f>
        <v>0.13221085714285719</v>
      </c>
      <c r="P4">
        <f>$Y$3*((1/$AA$3)*(1/SQRT(2*PI()))*EXP(-1*D4*D4/2))</f>
        <v>2.1370326615924773</v>
      </c>
      <c r="Q4">
        <f>(O4-P4)^2</f>
        <v>4.0193104675966307</v>
      </c>
      <c r="R4">
        <f t="shared" ref="R4:R67" si="5">(O4-$S$4)^2</f>
        <v>51.77314418102624</v>
      </c>
      <c r="S4">
        <f>AVERAGE(O3:O167)</f>
        <v>7.3275665940766634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1.5412005714285715</v>
      </c>
      <c r="F5">
        <f t="shared" si="3"/>
        <v>0.77815514285714305</v>
      </c>
      <c r="G5">
        <f>G4+P5</f>
        <v>7.4644130315874202</v>
      </c>
      <c r="H5">
        <f t="shared" ref="H5:H68" si="6">(F5-G5)^2</f>
        <v>44.706044554607864</v>
      </c>
      <c r="I5">
        <f t="shared" si="4"/>
        <v>61877.959492104826</v>
      </c>
      <c r="K5">
        <f>SUM(I3:I161)</f>
        <v>3364096.2522768765</v>
      </c>
      <c r="L5">
        <f>1-((1-L3)*(W3-1)/(W3-1-1))</f>
        <v>-0.95444783603283256</v>
      </c>
      <c r="N5" s="4">
        <f>Input!J6</f>
        <v>0.40796485714285735</v>
      </c>
      <c r="O5">
        <f t="shared" ref="O5:O68" si="7">N5-$N$3</f>
        <v>0.16998542857142884</v>
      </c>
      <c r="P5">
        <f t="shared" ref="P5:P68" si="8">$Y$3*((1/$AA$3)*(1/SQRT(2*PI()))*EXP(-1*D5*D5/2))</f>
        <v>5.3273803699949429</v>
      </c>
      <c r="Q5">
        <f t="shared" ref="Q5:Q68" si="9">(O5-P5)^2</f>
        <v>26.598722581820855</v>
      </c>
      <c r="R5">
        <f t="shared" si="5"/>
        <v>51.230968140795277</v>
      </c>
      <c r="T5">
        <f>SUM(R4:R167)</f>
        <v>745.83573932704587</v>
      </c>
      <c r="U5">
        <f>1-((1-U3)*(Y3-1)/(Y3-1-1))</f>
        <v>-7.6650052192572762</v>
      </c>
    </row>
    <row r="6" spans="1:27" x14ac:dyDescent="0.25">
      <c r="A6">
        <f>Input!G7</f>
        <v>3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2.1493702857142858</v>
      </c>
      <c r="F6">
        <f t="shared" si="3"/>
        <v>1.3863248571428572</v>
      </c>
      <c r="G6">
        <f t="shared" ref="G6:G69" si="10">G5+P6</f>
        <v>38.418442554684681</v>
      </c>
      <c r="H6">
        <f t="shared" si="6"/>
        <v>1371.3777411645901</v>
      </c>
      <c r="I6">
        <f t="shared" si="4"/>
        <v>47436.307909725801</v>
      </c>
      <c r="N6" s="4">
        <f>Input!J7</f>
        <v>0.60816971428571431</v>
      </c>
      <c r="O6">
        <f t="shared" si="7"/>
        <v>0.3701902857142858</v>
      </c>
      <c r="P6">
        <f t="shared" si="8"/>
        <v>30.954029523097262</v>
      </c>
      <c r="Q6">
        <f t="shared" si="9"/>
        <v>935.37122249808647</v>
      </c>
      <c r="R6">
        <f t="shared" si="5"/>
        <v>48.405085096162104</v>
      </c>
    </row>
    <row r="7" spans="1:27" x14ac:dyDescent="0.25">
      <c r="A7">
        <f>Input!G8</f>
        <v>4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2.9653</v>
      </c>
      <c r="F7">
        <f t="shared" si="3"/>
        <v>2.2022545714285715</v>
      </c>
      <c r="G7">
        <f t="shared" si="10"/>
        <v>56.070544748267977</v>
      </c>
      <c r="H7">
        <f t="shared" si="6"/>
        <v>2901.7926865761733</v>
      </c>
      <c r="I7">
        <f t="shared" si="4"/>
        <v>40058.692030655242</v>
      </c>
      <c r="N7" s="4">
        <f>Input!J8</f>
        <v>0.81592971428571426</v>
      </c>
      <c r="O7">
        <f t="shared" si="7"/>
        <v>0.57795028571428575</v>
      </c>
      <c r="P7">
        <f t="shared" si="8"/>
        <v>17.652102193583296</v>
      </c>
      <c r="Q7">
        <f t="shared" si="9"/>
        <v>291.52666337298695</v>
      </c>
      <c r="R7">
        <f t="shared" si="5"/>
        <v>45.557320310111372</v>
      </c>
      <c r="T7" s="17"/>
      <c r="U7" s="18"/>
    </row>
    <row r="8" spans="1:27" x14ac:dyDescent="0.25">
      <c r="A8">
        <f>Input!G9</f>
        <v>5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3.7963395714285713</v>
      </c>
      <c r="F8">
        <f t="shared" si="3"/>
        <v>3.0332941428571427</v>
      </c>
      <c r="G8">
        <f t="shared" si="10"/>
        <v>56.070544748267977</v>
      </c>
      <c r="H8">
        <f t="shared" si="6"/>
        <v>2812.9499517811519</v>
      </c>
      <c r="I8">
        <f t="shared" si="4"/>
        <v>40058.692030655242</v>
      </c>
      <c r="N8" s="4">
        <f>Input!J9</f>
        <v>0.83103957142857121</v>
      </c>
      <c r="O8">
        <f t="shared" si="7"/>
        <v>0.5930601428571427</v>
      </c>
      <c r="P8">
        <f t="shared" si="8"/>
        <v>2.7037687730027737E-17</v>
      </c>
      <c r="Q8">
        <f t="shared" si="9"/>
        <v>0.35172033304573452</v>
      </c>
      <c r="R8">
        <f t="shared" si="5"/>
        <v>45.353577141517349</v>
      </c>
      <c r="T8" s="19" t="s">
        <v>28</v>
      </c>
      <c r="U8" s="24">
        <f>SQRT((U5-L5)^2)</f>
        <v>6.7105573832244438</v>
      </c>
    </row>
    <row r="9" spans="1:27" x14ac:dyDescent="0.25">
      <c r="A9">
        <f>Input!G10</f>
        <v>6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4.9522400000000006</v>
      </c>
      <c r="F9">
        <f t="shared" si="3"/>
        <v>4.1891945714285725</v>
      </c>
      <c r="G9">
        <f t="shared" si="10"/>
        <v>56.070544748267977</v>
      </c>
      <c r="H9">
        <f t="shared" si="6"/>
        <v>2691.6744961718341</v>
      </c>
      <c r="I9">
        <f t="shared" si="4"/>
        <v>40058.692030655242</v>
      </c>
      <c r="N9" s="4">
        <f>Input!J10</f>
        <v>1.1559004285714294</v>
      </c>
      <c r="O9">
        <f t="shared" si="7"/>
        <v>0.91792100000000088</v>
      </c>
      <c r="P9">
        <f t="shared" si="8"/>
        <v>1.8654066528481725E-192</v>
      </c>
      <c r="Q9">
        <f t="shared" si="9"/>
        <v>0.84257896224100159</v>
      </c>
      <c r="R9">
        <f t="shared" si="5"/>
        <v>41.083556641666377</v>
      </c>
      <c r="T9" s="21"/>
      <c r="U9" s="22"/>
    </row>
    <row r="10" spans="1:27" x14ac:dyDescent="0.25">
      <c r="A10">
        <f>Input!G11</f>
        <v>7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6.3007905714285712</v>
      </c>
      <c r="F10">
        <f t="shared" si="3"/>
        <v>5.5377451428571431</v>
      </c>
      <c r="G10">
        <f t="shared" si="10"/>
        <v>56.070544748267977</v>
      </c>
      <c r="H10">
        <f t="shared" si="6"/>
        <v>2553.5638359606096</v>
      </c>
      <c r="I10">
        <f t="shared" si="4"/>
        <v>40058.692030655242</v>
      </c>
      <c r="N10" s="4">
        <f>Input!J11</f>
        <v>1.3485505714285706</v>
      </c>
      <c r="O10">
        <f t="shared" si="7"/>
        <v>1.1105711428571421</v>
      </c>
      <c r="P10">
        <f t="shared" si="8"/>
        <v>0</v>
      </c>
      <c r="Q10">
        <f t="shared" si="9"/>
        <v>1.2333682633470187</v>
      </c>
      <c r="R10">
        <f t="shared" si="5"/>
        <v>38.651032440484215</v>
      </c>
    </row>
    <row r="11" spans="1:27" x14ac:dyDescent="0.25">
      <c r="A11">
        <f>Input!G12</f>
        <v>8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7.9364274285714282</v>
      </c>
      <c r="F11">
        <f t="shared" si="3"/>
        <v>7.1733820000000001</v>
      </c>
      <c r="G11">
        <f t="shared" si="10"/>
        <v>56.070544748267977</v>
      </c>
      <c r="H11">
        <f t="shared" si="6"/>
        <v>2390.9325248306054</v>
      </c>
      <c r="I11">
        <f t="shared" si="4"/>
        <v>40058.692030655242</v>
      </c>
      <c r="N11" s="4">
        <f>Input!J12</f>
        <v>1.635636857142857</v>
      </c>
      <c r="O11">
        <f t="shared" si="7"/>
        <v>1.3976574285714285</v>
      </c>
      <c r="P11">
        <f t="shared" si="8"/>
        <v>0</v>
      </c>
      <c r="Q11">
        <f t="shared" si="9"/>
        <v>1.9534462876408978</v>
      </c>
      <c r="R11">
        <f t="shared" si="5"/>
        <v>35.163822711142991</v>
      </c>
    </row>
    <row r="12" spans="1:27" x14ac:dyDescent="0.25">
      <c r="A12">
        <f>Input!G13</f>
        <v>9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9.8818152857142856</v>
      </c>
      <c r="F12">
        <f t="shared" si="3"/>
        <v>9.1187698571428566</v>
      </c>
      <c r="G12">
        <f t="shared" si="10"/>
        <v>56.070544748267977</v>
      </c>
      <c r="H12">
        <f t="shared" si="6"/>
        <v>2204.4691654268872</v>
      </c>
      <c r="I12">
        <f t="shared" si="4"/>
        <v>40058.692030655242</v>
      </c>
      <c r="N12" s="4">
        <f>Input!J13</f>
        <v>1.9453878571428573</v>
      </c>
      <c r="O12">
        <f t="shared" si="7"/>
        <v>1.7074084285714288</v>
      </c>
      <c r="P12">
        <f t="shared" si="8"/>
        <v>0</v>
      </c>
      <c r="Q12">
        <f t="shared" si="9"/>
        <v>2.9152435419567562</v>
      </c>
      <c r="R12">
        <f t="shared" si="5"/>
        <v>31.586177805295161</v>
      </c>
    </row>
    <row r="13" spans="1:27" x14ac:dyDescent="0.25">
      <c r="A13">
        <f>Input!G14</f>
        <v>10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12.042518142857144</v>
      </c>
      <c r="F13">
        <f t="shared" si="3"/>
        <v>11.279472714285715</v>
      </c>
      <c r="G13">
        <f t="shared" si="10"/>
        <v>56.070544748267977</v>
      </c>
      <c r="H13">
        <f t="shared" si="6"/>
        <v>2006.2401339533878</v>
      </c>
      <c r="I13">
        <f t="shared" si="4"/>
        <v>40058.692030655242</v>
      </c>
      <c r="N13" s="4">
        <f>Input!J14</f>
        <v>2.1607028571428586</v>
      </c>
      <c r="O13">
        <f t="shared" si="7"/>
        <v>1.9227234285714301</v>
      </c>
      <c r="P13">
        <f t="shared" si="8"/>
        <v>0</v>
      </c>
      <c r="Q13">
        <f t="shared" si="9"/>
        <v>3.6968653827774753</v>
      </c>
      <c r="R13">
        <f t="shared" si="5"/>
        <v>29.212329643708628</v>
      </c>
    </row>
    <row r="14" spans="1:27" x14ac:dyDescent="0.25">
      <c r="A14">
        <f>Input!G15</f>
        <v>11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14.546969000000001</v>
      </c>
      <c r="F14">
        <f t="shared" si="3"/>
        <v>13.783923571428572</v>
      </c>
      <c r="G14">
        <f t="shared" si="10"/>
        <v>56.070544748267977</v>
      </c>
      <c r="H14">
        <f t="shared" si="6"/>
        <v>1788.1583305535228</v>
      </c>
      <c r="I14">
        <f t="shared" si="4"/>
        <v>40058.692030655242</v>
      </c>
      <c r="N14" s="4">
        <f>Input!J15</f>
        <v>2.5044508571428565</v>
      </c>
      <c r="O14">
        <f t="shared" si="7"/>
        <v>2.2664714285714282</v>
      </c>
      <c r="P14">
        <f t="shared" si="8"/>
        <v>0</v>
      </c>
      <c r="Q14">
        <f t="shared" si="9"/>
        <v>5.1368927365306112</v>
      </c>
      <c r="R14">
        <f t="shared" si="5"/>
        <v>25.614684274300465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17.568930857142856</v>
      </c>
      <c r="F15">
        <f t="shared" si="3"/>
        <v>16.805885428571429</v>
      </c>
      <c r="G15">
        <f t="shared" si="10"/>
        <v>56.070544748267977</v>
      </c>
      <c r="H15">
        <f t="shared" si="6"/>
        <v>1541.7134714918329</v>
      </c>
      <c r="I15">
        <f t="shared" si="4"/>
        <v>40058.692030655242</v>
      </c>
      <c r="N15" s="4">
        <f>Input!J16</f>
        <v>3.0219618571428555</v>
      </c>
      <c r="O15">
        <f t="shared" si="7"/>
        <v>2.7839824285714272</v>
      </c>
      <c r="P15">
        <f t="shared" si="8"/>
        <v>0</v>
      </c>
      <c r="Q15">
        <f t="shared" si="9"/>
        <v>7.7505581625944613</v>
      </c>
      <c r="R15">
        <f t="shared" si="5"/>
        <v>20.644157069029912</v>
      </c>
    </row>
    <row r="16" spans="1:27" x14ac:dyDescent="0.25">
      <c r="A16">
        <f>Input!G17</f>
        <v>13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20.840204571428568</v>
      </c>
      <c r="F16">
        <f t="shared" si="3"/>
        <v>20.077159142857141</v>
      </c>
      <c r="G16">
        <f t="shared" si="10"/>
        <v>56.070544748267977</v>
      </c>
      <c r="H16">
        <f t="shared" si="6"/>
        <v>1295.5238073397959</v>
      </c>
      <c r="I16">
        <f t="shared" si="4"/>
        <v>40058.692030655242</v>
      </c>
      <c r="N16" s="4">
        <f>Input!J17</f>
        <v>3.2712737142857122</v>
      </c>
      <c r="O16">
        <f t="shared" si="7"/>
        <v>3.0332942857142839</v>
      </c>
      <c r="P16">
        <f t="shared" si="8"/>
        <v>0</v>
      </c>
      <c r="Q16">
        <f t="shared" si="9"/>
        <v>9.2008742237469274</v>
      </c>
      <c r="R16">
        <f t="shared" si="5"/>
        <v>18.44077465836796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24.481668571428571</v>
      </c>
      <c r="F17">
        <f t="shared" si="3"/>
        <v>23.718623142857144</v>
      </c>
      <c r="G17">
        <f t="shared" si="10"/>
        <v>56.070544748267977</v>
      </c>
      <c r="H17">
        <f t="shared" si="6"/>
        <v>1046.6468315626485</v>
      </c>
      <c r="I17">
        <f t="shared" si="4"/>
        <v>40058.692030655242</v>
      </c>
      <c r="N17" s="4">
        <f>Input!J18</f>
        <v>3.6414640000000027</v>
      </c>
      <c r="O17">
        <f t="shared" si="7"/>
        <v>3.4034845714285744</v>
      </c>
      <c r="P17">
        <f t="shared" si="8"/>
        <v>0</v>
      </c>
      <c r="Q17">
        <f t="shared" si="9"/>
        <v>11.583707227952347</v>
      </c>
      <c r="R17">
        <f t="shared" si="5"/>
        <v>15.398419720469917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28.644420999999998</v>
      </c>
      <c r="F18">
        <f t="shared" si="3"/>
        <v>27.88137557142857</v>
      </c>
      <c r="G18">
        <f t="shared" si="10"/>
        <v>56.070544748267977</v>
      </c>
      <c r="H18">
        <f t="shared" si="6"/>
        <v>794.62925888047289</v>
      </c>
      <c r="I18">
        <f t="shared" si="4"/>
        <v>40058.692030655242</v>
      </c>
      <c r="N18" s="4">
        <f>Input!J19</f>
        <v>4.1627524285714266</v>
      </c>
      <c r="O18">
        <f t="shared" si="7"/>
        <v>3.9247729999999983</v>
      </c>
      <c r="P18">
        <f t="shared" si="8"/>
        <v>0</v>
      </c>
      <c r="Q18">
        <f t="shared" si="9"/>
        <v>15.403843101528986</v>
      </c>
      <c r="R18">
        <f t="shared" si="5"/>
        <v>11.579004243889187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33.283132571428574</v>
      </c>
      <c r="F19">
        <f t="shared" si="3"/>
        <v>32.520087142857143</v>
      </c>
      <c r="G19">
        <f t="shared" si="10"/>
        <v>56.070544748267977</v>
      </c>
      <c r="H19">
        <f t="shared" si="6"/>
        <v>554.62405342425302</v>
      </c>
      <c r="I19">
        <f t="shared" si="4"/>
        <v>40058.692030655242</v>
      </c>
      <c r="N19" s="4">
        <f>Input!J20</f>
        <v>4.6387115714285763</v>
      </c>
      <c r="O19">
        <f t="shared" si="7"/>
        <v>4.400732142857148</v>
      </c>
      <c r="P19">
        <f t="shared" si="8"/>
        <v>0</v>
      </c>
      <c r="Q19">
        <f t="shared" si="9"/>
        <v>19.366443393176066</v>
      </c>
      <c r="R19">
        <f t="shared" si="5"/>
        <v>8.5663599048454415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38.216485285714292</v>
      </c>
      <c r="F20">
        <f t="shared" si="3"/>
        <v>37.453439857142861</v>
      </c>
      <c r="G20">
        <f t="shared" si="10"/>
        <v>56.070544748267977</v>
      </c>
      <c r="H20">
        <f t="shared" si="6"/>
        <v>346.59659452715471</v>
      </c>
      <c r="I20">
        <f t="shared" si="4"/>
        <v>40058.692030655242</v>
      </c>
      <c r="N20" s="4">
        <f>Input!J21</f>
        <v>4.9333527142857179</v>
      </c>
      <c r="O20">
        <f t="shared" si="7"/>
        <v>4.6953732857142896</v>
      </c>
      <c r="P20">
        <f t="shared" si="8"/>
        <v>0</v>
      </c>
      <c r="Q20">
        <f t="shared" si="9"/>
        <v>22.046530292199403</v>
      </c>
      <c r="R20">
        <f t="shared" si="5"/>
        <v>6.9284416125876591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43.542693</v>
      </c>
      <c r="F21">
        <f t="shared" si="3"/>
        <v>42.779647571428569</v>
      </c>
      <c r="G21">
        <f t="shared" si="10"/>
        <v>56.070544748267977</v>
      </c>
      <c r="H21">
        <f t="shared" si="6"/>
        <v>176.64794776531775</v>
      </c>
      <c r="I21">
        <f t="shared" si="4"/>
        <v>40058.692030655242</v>
      </c>
      <c r="N21" s="4">
        <f>Input!J22</f>
        <v>5.3262077142857081</v>
      </c>
      <c r="O21">
        <f t="shared" si="7"/>
        <v>5.0882282857142798</v>
      </c>
      <c r="P21">
        <f t="shared" si="8"/>
        <v>0</v>
      </c>
      <c r="Q21">
        <f t="shared" si="9"/>
        <v>25.890067087542878</v>
      </c>
      <c r="R21">
        <f t="shared" si="5"/>
        <v>5.0146360592993018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49.220203857142863</v>
      </c>
      <c r="F22">
        <f t="shared" si="3"/>
        <v>48.457158428571432</v>
      </c>
      <c r="G22">
        <f t="shared" si="10"/>
        <v>56.070544748267977</v>
      </c>
      <c r="H22">
        <f t="shared" si="6"/>
        <v>57.963651252942505</v>
      </c>
      <c r="I22">
        <f t="shared" si="4"/>
        <v>40058.692030655242</v>
      </c>
      <c r="N22" s="4">
        <f>Input!J23</f>
        <v>5.6775108571428632</v>
      </c>
      <c r="O22">
        <f t="shared" si="7"/>
        <v>5.4395314285714349</v>
      </c>
      <c r="P22">
        <f t="shared" si="8"/>
        <v>0</v>
      </c>
      <c r="Q22">
        <f t="shared" si="9"/>
        <v>29.588502162416397</v>
      </c>
      <c r="R22">
        <f t="shared" si="5"/>
        <v>3.5646767861843558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55.736309142857138</v>
      </c>
      <c r="F23">
        <f t="shared" si="3"/>
        <v>54.973263714285707</v>
      </c>
      <c r="G23">
        <f t="shared" si="10"/>
        <v>56.070544748267977</v>
      </c>
      <c r="H23">
        <f t="shared" si="6"/>
        <v>1.2040256675371996</v>
      </c>
      <c r="I23">
        <f t="shared" si="4"/>
        <v>40058.692030655242</v>
      </c>
      <c r="N23" s="4">
        <f>Input!J24</f>
        <v>6.5161052857142749</v>
      </c>
      <c r="O23">
        <f t="shared" si="7"/>
        <v>6.2781258571428467</v>
      </c>
      <c r="P23">
        <f t="shared" si="8"/>
        <v>0</v>
      </c>
      <c r="Q23">
        <f t="shared" si="9"/>
        <v>39.414864278125606</v>
      </c>
      <c r="R23">
        <f t="shared" si="5"/>
        <v>1.1013258603361924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63.26854914285714</v>
      </c>
      <c r="F24">
        <f t="shared" si="3"/>
        <v>62.505503714285709</v>
      </c>
      <c r="G24">
        <f t="shared" si="10"/>
        <v>56.070544748267977</v>
      </c>
      <c r="H24">
        <f t="shared" si="6"/>
        <v>41.408696894331996</v>
      </c>
      <c r="I24">
        <f t="shared" si="4"/>
        <v>40058.692030655242</v>
      </c>
      <c r="N24" s="4">
        <f>Input!J25</f>
        <v>7.5322400000000016</v>
      </c>
      <c r="O24">
        <f t="shared" si="7"/>
        <v>7.2942605714285733</v>
      </c>
      <c r="P24">
        <f t="shared" si="8"/>
        <v>0</v>
      </c>
      <c r="Q24">
        <f t="shared" si="9"/>
        <v>53.206237283897494</v>
      </c>
      <c r="R24">
        <f t="shared" si="5"/>
        <v>1.1092911446350926E-3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70.781901857142856</v>
      </c>
      <c r="F25">
        <f t="shared" si="3"/>
        <v>70.018856428571425</v>
      </c>
      <c r="G25">
        <f t="shared" si="10"/>
        <v>56.070544748267977</v>
      </c>
      <c r="H25">
        <f t="shared" si="6"/>
        <v>194.55539873088958</v>
      </c>
      <c r="I25">
        <f t="shared" si="4"/>
        <v>40058.692030655242</v>
      </c>
      <c r="N25" s="4">
        <f>Input!J26</f>
        <v>7.5133527142857162</v>
      </c>
      <c r="O25">
        <f t="shared" si="7"/>
        <v>7.2753732857142879</v>
      </c>
      <c r="P25">
        <f t="shared" si="8"/>
        <v>0</v>
      </c>
      <c r="Q25">
        <f t="shared" si="9"/>
        <v>52.931056446485115</v>
      </c>
      <c r="R25">
        <f t="shared" si="5"/>
        <v>2.7241414378100233E-3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79.243394999999992</v>
      </c>
      <c r="F26">
        <f t="shared" si="3"/>
        <v>78.480349571428562</v>
      </c>
      <c r="G26">
        <f t="shared" si="10"/>
        <v>56.070544748267977</v>
      </c>
      <c r="H26">
        <f t="shared" si="6"/>
        <v>502.19935221215138</v>
      </c>
      <c r="I26">
        <f t="shared" si="4"/>
        <v>40058.692030655242</v>
      </c>
      <c r="N26" s="4">
        <f>Input!J27</f>
        <v>8.4614931428571367</v>
      </c>
      <c r="O26">
        <f t="shared" si="7"/>
        <v>8.2235137142857084</v>
      </c>
      <c r="P26">
        <f t="shared" si="8"/>
        <v>0</v>
      </c>
      <c r="Q26">
        <f t="shared" si="9"/>
        <v>67.626177809045132</v>
      </c>
      <c r="R26">
        <f t="shared" si="5"/>
        <v>0.80272124221088093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88.150627571428558</v>
      </c>
      <c r="F27">
        <f t="shared" si="3"/>
        <v>87.387582142857127</v>
      </c>
      <c r="G27">
        <f t="shared" si="10"/>
        <v>56.070544748267977</v>
      </c>
      <c r="H27">
        <f t="shared" si="6"/>
        <v>980.75683117409517</v>
      </c>
      <c r="I27">
        <f t="shared" si="4"/>
        <v>40058.692030655242</v>
      </c>
      <c r="N27" s="4">
        <f>Input!J28</f>
        <v>8.9072325714285654</v>
      </c>
      <c r="O27">
        <f t="shared" si="7"/>
        <v>8.6692531428571371</v>
      </c>
      <c r="P27">
        <f t="shared" si="8"/>
        <v>0</v>
      </c>
      <c r="Q27">
        <f t="shared" si="9"/>
        <v>75.155950054938344</v>
      </c>
      <c r="R27">
        <f t="shared" si="5"/>
        <v>1.8001227951784584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97.734024142857152</v>
      </c>
      <c r="F28">
        <f t="shared" si="3"/>
        <v>96.970978714285721</v>
      </c>
      <c r="G28">
        <f t="shared" si="10"/>
        <v>56.070544748267977</v>
      </c>
      <c r="H28">
        <f t="shared" si="6"/>
        <v>1672.8454986085778</v>
      </c>
      <c r="I28">
        <f t="shared" si="4"/>
        <v>40058.692030655242</v>
      </c>
      <c r="N28" s="4">
        <f>Input!J29</f>
        <v>9.5833965714285938</v>
      </c>
      <c r="O28">
        <f t="shared" si="7"/>
        <v>9.3454171428571655</v>
      </c>
      <c r="P28">
        <f t="shared" si="8"/>
        <v>0</v>
      </c>
      <c r="Q28">
        <f t="shared" si="9"/>
        <v>87.336821574008582</v>
      </c>
      <c r="R28">
        <f t="shared" si="5"/>
        <v>4.071720837213773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107.74805028571429</v>
      </c>
      <c r="F29">
        <f t="shared" si="3"/>
        <v>106.98500485714285</v>
      </c>
      <c r="G29">
        <f t="shared" si="10"/>
        <v>56.070544748267977</v>
      </c>
      <c r="H29">
        <f t="shared" si="6"/>
        <v>2592.2822481782114</v>
      </c>
      <c r="I29">
        <f t="shared" si="4"/>
        <v>40058.692030655242</v>
      </c>
      <c r="N29" s="4">
        <f>Input!J30</f>
        <v>10.014026142857134</v>
      </c>
      <c r="O29">
        <f t="shared" si="7"/>
        <v>9.7760467142857053</v>
      </c>
      <c r="P29">
        <f t="shared" si="8"/>
        <v>0</v>
      </c>
      <c r="Q29">
        <f t="shared" si="9"/>
        <v>95.571089359896334</v>
      </c>
      <c r="R29">
        <f t="shared" si="5"/>
        <v>5.9950548990588839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117.67897242857143</v>
      </c>
      <c r="F30">
        <f t="shared" si="3"/>
        <v>116.915927</v>
      </c>
      <c r="G30">
        <f t="shared" si="10"/>
        <v>56.070544748267977</v>
      </c>
      <c r="H30">
        <f t="shared" si="6"/>
        <v>3702.1605413593857</v>
      </c>
      <c r="I30">
        <f t="shared" si="4"/>
        <v>40058.692030655242</v>
      </c>
      <c r="N30" s="4">
        <f>Input!J31</f>
        <v>9.9309221428571419</v>
      </c>
      <c r="O30">
        <f t="shared" si="7"/>
        <v>9.6929427142857136</v>
      </c>
      <c r="P30">
        <f t="shared" si="8"/>
        <v>0</v>
      </c>
      <c r="Q30">
        <f t="shared" si="9"/>
        <v>93.953138462424491</v>
      </c>
      <c r="R30">
        <f t="shared" si="5"/>
        <v>5.595004190055219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127.39457971428571</v>
      </c>
      <c r="F31">
        <f t="shared" si="3"/>
        <v>126.63153428571428</v>
      </c>
      <c r="G31">
        <f t="shared" si="10"/>
        <v>56.070544748267977</v>
      </c>
      <c r="H31">
        <f t="shared" si="6"/>
        <v>4978.8532445036071</v>
      </c>
      <c r="I31">
        <f t="shared" si="4"/>
        <v>40058.692030655242</v>
      </c>
      <c r="N31" s="4">
        <f>Input!J32</f>
        <v>9.7156072857142846</v>
      </c>
      <c r="O31">
        <f t="shared" si="7"/>
        <v>9.4776278571428563</v>
      </c>
      <c r="P31">
        <f t="shared" si="8"/>
        <v>0</v>
      </c>
      <c r="Q31">
        <f t="shared" si="9"/>
        <v>89.825429798490291</v>
      </c>
      <c r="R31">
        <f t="shared" si="5"/>
        <v>4.6227634349377924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137.70324714285715</v>
      </c>
      <c r="F32">
        <f t="shared" si="3"/>
        <v>136.94020171428573</v>
      </c>
      <c r="G32">
        <f t="shared" si="10"/>
        <v>56.070544748267977</v>
      </c>
      <c r="H32">
        <f t="shared" si="6"/>
        <v>6539.901417801384</v>
      </c>
      <c r="I32">
        <f t="shared" si="4"/>
        <v>40058.692030655242</v>
      </c>
      <c r="N32" s="4">
        <f>Input!J33</f>
        <v>10.308667428571439</v>
      </c>
      <c r="O32">
        <f t="shared" si="7"/>
        <v>10.070688000000011</v>
      </c>
      <c r="P32">
        <f t="shared" si="8"/>
        <v>0</v>
      </c>
      <c r="Q32">
        <f t="shared" si="9"/>
        <v>101.41875679334423</v>
      </c>
      <c r="R32">
        <f t="shared" si="5"/>
        <v>7.5247150476348841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147.41885457142857</v>
      </c>
      <c r="F33">
        <f t="shared" si="3"/>
        <v>146.65580914285715</v>
      </c>
      <c r="G33">
        <f t="shared" si="10"/>
        <v>56.070544748267977</v>
      </c>
      <c r="H33">
        <f t="shared" si="6"/>
        <v>8205.6901254376244</v>
      </c>
      <c r="I33">
        <f t="shared" si="4"/>
        <v>40058.692030655242</v>
      </c>
      <c r="N33" s="4">
        <f>Input!J34</f>
        <v>9.7156074285714169</v>
      </c>
      <c r="O33">
        <f t="shared" si="7"/>
        <v>9.4776279999999886</v>
      </c>
      <c r="P33">
        <f t="shared" si="8"/>
        <v>0</v>
      </c>
      <c r="Q33">
        <f t="shared" si="9"/>
        <v>89.825432506383791</v>
      </c>
      <c r="R33">
        <f t="shared" si="5"/>
        <v>4.6227640492409856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156.94181185714282</v>
      </c>
      <c r="F34">
        <f t="shared" si="3"/>
        <v>156.17876642857141</v>
      </c>
      <c r="G34">
        <f t="shared" si="10"/>
        <v>56.070544748267977</v>
      </c>
      <c r="H34">
        <f t="shared" si="6"/>
        <v>10021.656047992774</v>
      </c>
      <c r="I34">
        <f t="shared" si="4"/>
        <v>40058.692030655242</v>
      </c>
      <c r="N34" s="4">
        <f>Input!J35</f>
        <v>9.5229572857142557</v>
      </c>
      <c r="O34">
        <f t="shared" si="7"/>
        <v>9.2849778571428274</v>
      </c>
      <c r="P34">
        <f t="shared" si="8"/>
        <v>0</v>
      </c>
      <c r="Q34">
        <f t="shared" si="9"/>
        <v>86.210813807632604</v>
      </c>
      <c r="R34">
        <f t="shared" si="5"/>
        <v>3.8314588527782756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165.83393471428573</v>
      </c>
      <c r="F35">
        <f t="shared" si="3"/>
        <v>165.07088928571432</v>
      </c>
      <c r="G35">
        <f t="shared" si="10"/>
        <v>56.070544748267977</v>
      </c>
      <c r="H35">
        <f t="shared" si="6"/>
        <v>11881.075109282008</v>
      </c>
      <c r="I35">
        <f t="shared" si="4"/>
        <v>40058.692030655242</v>
      </c>
      <c r="N35" s="4">
        <f>Input!J36</f>
        <v>8.8921228571429083</v>
      </c>
      <c r="O35">
        <f t="shared" si="7"/>
        <v>8.65414342857148</v>
      </c>
      <c r="P35">
        <f t="shared" si="8"/>
        <v>0</v>
      </c>
      <c r="Q35">
        <f t="shared" si="9"/>
        <v>74.894198482286924</v>
      </c>
      <c r="R35">
        <f t="shared" si="5"/>
        <v>1.7598060978182879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174.81293885714285</v>
      </c>
      <c r="F36">
        <f t="shared" si="3"/>
        <v>174.04989342857144</v>
      </c>
      <c r="G36">
        <f t="shared" si="10"/>
        <v>56.070544748267977</v>
      </c>
      <c r="H36">
        <f t="shared" si="6"/>
        <v>13919.126715028622</v>
      </c>
      <c r="I36">
        <f t="shared" si="4"/>
        <v>40058.692030655242</v>
      </c>
      <c r="N36" s="4">
        <f>Input!J37</f>
        <v>8.9790041428571215</v>
      </c>
      <c r="O36">
        <f t="shared" si="7"/>
        <v>8.7410247142856932</v>
      </c>
      <c r="P36">
        <f t="shared" si="8"/>
        <v>0</v>
      </c>
      <c r="Q36">
        <f t="shared" si="9"/>
        <v>76.405513055753289</v>
      </c>
      <c r="R36">
        <f t="shared" si="5"/>
        <v>1.997863857584844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183.66350971428571</v>
      </c>
      <c r="F37">
        <f t="shared" si="3"/>
        <v>182.90046428571429</v>
      </c>
      <c r="G37">
        <f t="shared" si="10"/>
        <v>56.070544748267977</v>
      </c>
      <c r="H37">
        <f t="shared" si="6"/>
        <v>16085.828489875106</v>
      </c>
      <c r="I37">
        <f t="shared" si="4"/>
        <v>40058.692030655242</v>
      </c>
      <c r="N37" s="4">
        <f>Input!J38</f>
        <v>8.8505708571428556</v>
      </c>
      <c r="O37">
        <f t="shared" si="7"/>
        <v>8.6125914285714273</v>
      </c>
      <c r="P37">
        <f t="shared" si="8"/>
        <v>0</v>
      </c>
      <c r="Q37">
        <f t="shared" si="9"/>
        <v>74.176731115502022</v>
      </c>
      <c r="R37">
        <f t="shared" si="5"/>
        <v>1.6512888252682953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192.82005428571429</v>
      </c>
      <c r="F38">
        <f t="shared" si="3"/>
        <v>192.05700885714288</v>
      </c>
      <c r="G38">
        <f t="shared" si="10"/>
        <v>56.070544748267977</v>
      </c>
      <c r="H38">
        <f t="shared" si="6"/>
        <v>18492.318420834315</v>
      </c>
      <c r="I38">
        <f t="shared" si="4"/>
        <v>40058.692030655242</v>
      </c>
      <c r="N38" s="4">
        <f>Input!J39</f>
        <v>9.1565445714285829</v>
      </c>
      <c r="O38">
        <f t="shared" si="7"/>
        <v>8.9185651428571546</v>
      </c>
      <c r="P38">
        <f t="shared" si="8"/>
        <v>0</v>
      </c>
      <c r="Q38">
        <f t="shared" si="9"/>
        <v>79.540804207386657</v>
      </c>
      <c r="R38">
        <f t="shared" si="5"/>
        <v>2.5312763822216291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201.83305557142856</v>
      </c>
      <c r="F39">
        <f t="shared" si="3"/>
        <v>201.07001014285714</v>
      </c>
      <c r="G39">
        <f t="shared" si="10"/>
        <v>56.070544748267977</v>
      </c>
      <c r="H39">
        <f t="shared" si="6"/>
        <v>21024.844964716656</v>
      </c>
      <c r="I39">
        <f t="shared" si="4"/>
        <v>40058.692030655242</v>
      </c>
      <c r="N39" s="4">
        <f>Input!J40</f>
        <v>9.0130012857142674</v>
      </c>
      <c r="O39">
        <f t="shared" si="7"/>
        <v>8.7750218571428391</v>
      </c>
      <c r="P39">
        <f t="shared" si="8"/>
        <v>0</v>
      </c>
      <c r="Q39">
        <f t="shared" si="9"/>
        <v>77.001008593334561</v>
      </c>
      <c r="R39">
        <f t="shared" si="5"/>
        <v>2.0951267385779717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211.70353857142854</v>
      </c>
      <c r="F40">
        <f t="shared" si="3"/>
        <v>210.94049314285712</v>
      </c>
      <c r="G40">
        <f t="shared" si="10"/>
        <v>56.070544748267977</v>
      </c>
      <c r="H40">
        <f t="shared" si="6"/>
        <v>23984.700915742702</v>
      </c>
      <c r="I40">
        <f t="shared" si="4"/>
        <v>40058.692030655242</v>
      </c>
      <c r="N40" s="4">
        <f>Input!J41</f>
        <v>9.8704829999999788</v>
      </c>
      <c r="O40">
        <f t="shared" si="7"/>
        <v>9.6325035714285505</v>
      </c>
      <c r="P40">
        <f t="shared" si="8"/>
        <v>0</v>
      </c>
      <c r="Q40">
        <f t="shared" si="9"/>
        <v>92.785125053583783</v>
      </c>
      <c r="R40">
        <f t="shared" si="5"/>
        <v>5.3127344695640533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221.74778442857141</v>
      </c>
      <c r="F41">
        <f t="shared" si="3"/>
        <v>220.98473899999999</v>
      </c>
      <c r="G41">
        <f t="shared" si="10"/>
        <v>56.070544748267977</v>
      </c>
      <c r="H41">
        <f t="shared" si="6"/>
        <v>27196.691465697997</v>
      </c>
      <c r="I41">
        <f t="shared" si="4"/>
        <v>40058.692030655242</v>
      </c>
      <c r="N41" s="4">
        <f>Input!J42</f>
        <v>10.044245857142869</v>
      </c>
      <c r="O41">
        <f t="shared" si="7"/>
        <v>9.8062664285714405</v>
      </c>
      <c r="P41">
        <f t="shared" si="8"/>
        <v>0</v>
      </c>
      <c r="Q41">
        <f t="shared" si="9"/>
        <v>96.162861268127273</v>
      </c>
      <c r="R41">
        <f t="shared" si="5"/>
        <v>6.1439528695244352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231.77314285714283</v>
      </c>
      <c r="F42">
        <f t="shared" si="3"/>
        <v>231.01009742857141</v>
      </c>
      <c r="G42">
        <f t="shared" si="10"/>
        <v>56.070544748267977</v>
      </c>
      <c r="H42">
        <f t="shared" si="6"/>
        <v>30603.847091984666</v>
      </c>
      <c r="I42">
        <f t="shared" si="4"/>
        <v>40058.692030655242</v>
      </c>
      <c r="N42" s="4">
        <f>Input!J43</f>
        <v>10.025358428571423</v>
      </c>
      <c r="O42">
        <f t="shared" si="7"/>
        <v>9.7873789999999943</v>
      </c>
      <c r="P42">
        <f t="shared" si="8"/>
        <v>0</v>
      </c>
      <c r="Q42">
        <f t="shared" si="9"/>
        <v>95.792787689640889</v>
      </c>
      <c r="R42">
        <f t="shared" si="5"/>
        <v>6.0506770723343255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241.545412</v>
      </c>
      <c r="F43">
        <f t="shared" si="3"/>
        <v>240.78236657142858</v>
      </c>
      <c r="G43">
        <f t="shared" si="10"/>
        <v>56.070544748267977</v>
      </c>
      <c r="H43">
        <f t="shared" si="6"/>
        <v>34118.457121231033</v>
      </c>
      <c r="I43">
        <f t="shared" si="4"/>
        <v>40058.692030655242</v>
      </c>
      <c r="N43" s="4">
        <f>Input!J44</f>
        <v>9.7722691428571693</v>
      </c>
      <c r="O43">
        <f t="shared" si="7"/>
        <v>9.534289714285741</v>
      </c>
      <c r="P43">
        <f t="shared" si="8"/>
        <v>0</v>
      </c>
      <c r="Q43">
        <f t="shared" si="9"/>
        <v>90.902680355934876</v>
      </c>
      <c r="R43">
        <f t="shared" si="5"/>
        <v>4.8696269292652872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251.34034585714289</v>
      </c>
      <c r="F44">
        <f t="shared" si="3"/>
        <v>250.57730042857148</v>
      </c>
      <c r="G44">
        <f t="shared" si="10"/>
        <v>56.070544748267977</v>
      </c>
      <c r="H44">
        <f t="shared" si="6"/>
        <v>37832.878005277285</v>
      </c>
      <c r="I44">
        <f t="shared" si="4"/>
        <v>40058.692030655242</v>
      </c>
      <c r="N44" s="4">
        <f>Input!J45</f>
        <v>9.7949338571428939</v>
      </c>
      <c r="O44">
        <f t="shared" si="7"/>
        <v>9.5569544285714656</v>
      </c>
      <c r="P44">
        <f t="shared" si="8"/>
        <v>0</v>
      </c>
      <c r="Q44">
        <f t="shared" si="9"/>
        <v>91.335377949791749</v>
      </c>
      <c r="R44">
        <f t="shared" si="5"/>
        <v>4.9701701165934233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260.83308357142863</v>
      </c>
      <c r="F45">
        <f t="shared" si="3"/>
        <v>260.07003814285719</v>
      </c>
      <c r="G45">
        <f t="shared" si="10"/>
        <v>56.070544748267977</v>
      </c>
      <c r="H45">
        <f t="shared" si="6"/>
        <v>41615.793305249041</v>
      </c>
      <c r="I45">
        <f t="shared" si="4"/>
        <v>40058.692030655242</v>
      </c>
      <c r="N45" s="4">
        <f>Input!J46</f>
        <v>9.4927377142857381</v>
      </c>
      <c r="O45">
        <f t="shared" si="7"/>
        <v>9.2547582857143098</v>
      </c>
      <c r="P45">
        <f t="shared" si="8"/>
        <v>0</v>
      </c>
      <c r="Q45">
        <f t="shared" si="9"/>
        <v>85.650550926997667</v>
      </c>
      <c r="R45">
        <f t="shared" si="5"/>
        <v>3.714067816317173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270.39381542857143</v>
      </c>
      <c r="F46">
        <f t="shared" si="3"/>
        <v>269.63076999999998</v>
      </c>
      <c r="G46">
        <f t="shared" si="10"/>
        <v>56.070544748267977</v>
      </c>
      <c r="H46">
        <f t="shared" si="6"/>
        <v>45607.96980957051</v>
      </c>
      <c r="I46">
        <f t="shared" si="4"/>
        <v>40058.692030655242</v>
      </c>
      <c r="N46" s="4">
        <f>Input!J47</f>
        <v>9.5607318571427982</v>
      </c>
      <c r="O46">
        <f t="shared" si="7"/>
        <v>9.3227524285713699</v>
      </c>
      <c r="P46">
        <f t="shared" si="8"/>
        <v>0</v>
      </c>
      <c r="Q46">
        <f t="shared" si="9"/>
        <v>86.913712844433377</v>
      </c>
      <c r="R46">
        <f t="shared" si="5"/>
        <v>3.9807665141683382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279.19527928571432</v>
      </c>
      <c r="F47">
        <f t="shared" si="3"/>
        <v>278.43223385714288</v>
      </c>
      <c r="G47">
        <f t="shared" si="10"/>
        <v>56.070544748267977</v>
      </c>
      <c r="H47">
        <f t="shared" si="6"/>
        <v>49444.720783351928</v>
      </c>
      <c r="I47">
        <f t="shared" si="4"/>
        <v>40058.692030655242</v>
      </c>
      <c r="N47" s="4">
        <f>Input!J48</f>
        <v>8.8014638571428918</v>
      </c>
      <c r="O47">
        <f t="shared" si="7"/>
        <v>8.5634844285714635</v>
      </c>
      <c r="P47">
        <f t="shared" si="8"/>
        <v>0</v>
      </c>
      <c r="Q47">
        <f t="shared" si="9"/>
        <v>73.333265558385932</v>
      </c>
      <c r="R47">
        <f t="shared" si="5"/>
        <v>1.527492893622316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287.91741671428576</v>
      </c>
      <c r="F48">
        <f t="shared" si="3"/>
        <v>287.15437128571432</v>
      </c>
      <c r="G48">
        <f t="shared" si="10"/>
        <v>56.070544748267977</v>
      </c>
      <c r="H48">
        <f t="shared" si="6"/>
        <v>53399.734887188584</v>
      </c>
      <c r="I48">
        <f t="shared" si="4"/>
        <v>40058.692030655242</v>
      </c>
      <c r="N48" s="4">
        <f>Input!J49</f>
        <v>8.7221374285714433</v>
      </c>
      <c r="O48">
        <f t="shared" si="7"/>
        <v>8.484158000000015</v>
      </c>
      <c r="P48">
        <f t="shared" si="8"/>
        <v>0</v>
      </c>
      <c r="Q48">
        <f t="shared" si="9"/>
        <v>71.980936968964258</v>
      </c>
      <c r="R48">
        <f t="shared" si="5"/>
        <v>1.3377036802557549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296.83975914285713</v>
      </c>
      <c r="F49">
        <f t="shared" si="3"/>
        <v>296.07671371428569</v>
      </c>
      <c r="G49">
        <f t="shared" si="10"/>
        <v>56.070544748267977</v>
      </c>
      <c r="H49">
        <f t="shared" si="6"/>
        <v>57602.961141744636</v>
      </c>
      <c r="I49">
        <f t="shared" si="4"/>
        <v>40058.692030655242</v>
      </c>
      <c r="N49" s="4">
        <f>Input!J50</f>
        <v>8.9223424285713691</v>
      </c>
      <c r="O49">
        <f t="shared" si="7"/>
        <v>8.6843629999999408</v>
      </c>
      <c r="P49">
        <f t="shared" si="8"/>
        <v>0</v>
      </c>
      <c r="Q49">
        <f t="shared" si="9"/>
        <v>75.418160715767968</v>
      </c>
      <c r="R49">
        <f t="shared" si="5"/>
        <v>1.8408964871263227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306.17384385714286</v>
      </c>
      <c r="F50">
        <f t="shared" si="3"/>
        <v>305.41079842857141</v>
      </c>
      <c r="G50">
        <f t="shared" si="10"/>
        <v>56.070544748267977</v>
      </c>
      <c r="H50">
        <f t="shared" si="6"/>
        <v>62170.562105358062</v>
      </c>
      <c r="I50">
        <f t="shared" si="4"/>
        <v>40058.692030655242</v>
      </c>
      <c r="N50" s="4">
        <f>Input!J51</f>
        <v>9.3340847142857228</v>
      </c>
      <c r="O50">
        <f t="shared" si="7"/>
        <v>9.0961052857142946</v>
      </c>
      <c r="P50">
        <f t="shared" si="8"/>
        <v>0</v>
      </c>
      <c r="Q50">
        <f t="shared" si="9"/>
        <v>82.739131368799534</v>
      </c>
      <c r="R50">
        <f t="shared" si="5"/>
        <v>3.1277291038193442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315.11129614285721</v>
      </c>
      <c r="F51">
        <f t="shared" si="3"/>
        <v>314.34825071428577</v>
      </c>
      <c r="G51">
        <f t="shared" si="10"/>
        <v>56.070544748267977</v>
      </c>
      <c r="H51">
        <f t="shared" si="6"/>
        <v>66707.373399068732</v>
      </c>
      <c r="I51">
        <f t="shared" si="4"/>
        <v>40058.692030655242</v>
      </c>
      <c r="N51" s="4">
        <f>Input!J52</f>
        <v>8.9374522857143575</v>
      </c>
      <c r="O51">
        <f t="shared" si="7"/>
        <v>8.6994728571429292</v>
      </c>
      <c r="P51">
        <f t="shared" si="8"/>
        <v>0</v>
      </c>
      <c r="Q51">
        <f t="shared" si="9"/>
        <v>75.680827992166556</v>
      </c>
      <c r="R51">
        <f t="shared" si="5"/>
        <v>1.8821267946404459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323.47079814285723</v>
      </c>
      <c r="F52">
        <f t="shared" si="3"/>
        <v>322.70775271428579</v>
      </c>
      <c r="G52">
        <f t="shared" si="10"/>
        <v>56.070544748267977</v>
      </c>
      <c r="H52">
        <f t="shared" si="6"/>
        <v>71095.40067191342</v>
      </c>
      <c r="I52">
        <f t="shared" si="4"/>
        <v>40058.692030655242</v>
      </c>
      <c r="N52" s="4">
        <f>Input!J53</f>
        <v>8.3595020000000204</v>
      </c>
      <c r="O52">
        <f t="shared" si="7"/>
        <v>8.1215225714285921</v>
      </c>
      <c r="P52">
        <f t="shared" si="8"/>
        <v>0</v>
      </c>
      <c r="Q52">
        <f t="shared" si="9"/>
        <v>65.959128878224092</v>
      </c>
      <c r="R52">
        <f t="shared" si="5"/>
        <v>0.63036609397285626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331.41100300000005</v>
      </c>
      <c r="F53">
        <f t="shared" si="3"/>
        <v>330.64795757142861</v>
      </c>
      <c r="G53">
        <f t="shared" si="10"/>
        <v>56.070544748267977</v>
      </c>
      <c r="H53">
        <f t="shared" si="6"/>
        <v>75392.755632660366</v>
      </c>
      <c r="I53">
        <f t="shared" si="4"/>
        <v>40058.692030655242</v>
      </c>
      <c r="N53" s="4">
        <f>Input!J54</f>
        <v>7.9402048571428168</v>
      </c>
      <c r="O53">
        <f t="shared" si="7"/>
        <v>7.7022254285713885</v>
      </c>
      <c r="P53">
        <f t="shared" si="8"/>
        <v>0</v>
      </c>
      <c r="Q53">
        <f t="shared" si="9"/>
        <v>59.324276552531707</v>
      </c>
      <c r="R53">
        <f t="shared" si="5"/>
        <v>0.14036924226494576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339.25299414285712</v>
      </c>
      <c r="F54">
        <f t="shared" si="3"/>
        <v>338.48994871428567</v>
      </c>
      <c r="G54">
        <f t="shared" si="10"/>
        <v>56.070544748267977</v>
      </c>
      <c r="H54">
        <f t="shared" si="6"/>
        <v>79760.719736520681</v>
      </c>
      <c r="I54">
        <f t="shared" si="4"/>
        <v>40058.692030655242</v>
      </c>
      <c r="N54" s="4">
        <f>Input!J55</f>
        <v>7.8419911428570686</v>
      </c>
      <c r="O54">
        <f t="shared" si="7"/>
        <v>7.6040117142856403</v>
      </c>
      <c r="P54">
        <f t="shared" si="8"/>
        <v>0</v>
      </c>
      <c r="Q54">
        <f t="shared" si="9"/>
        <v>57.820994150993243</v>
      </c>
      <c r="R54">
        <f t="shared" si="5"/>
        <v>7.6421904487355641E-2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347.20075385714284</v>
      </c>
      <c r="F55">
        <f t="shared" si="3"/>
        <v>346.4377084285714</v>
      </c>
      <c r="G55">
        <f t="shared" si="10"/>
        <v>56.070544748267977</v>
      </c>
      <c r="H55">
        <f t="shared" si="6"/>
        <v>84313.089743744116</v>
      </c>
      <c r="I55">
        <f t="shared" si="4"/>
        <v>40058.692030655242</v>
      </c>
      <c r="N55" s="4">
        <f>Input!J56</f>
        <v>7.9477597142857235</v>
      </c>
      <c r="O55">
        <f t="shared" si="7"/>
        <v>7.7097802857142952</v>
      </c>
      <c r="P55">
        <f t="shared" si="8"/>
        <v>0</v>
      </c>
      <c r="Q55">
        <f t="shared" si="9"/>
        <v>59.440712053988797</v>
      </c>
      <c r="R55">
        <f t="shared" si="5"/>
        <v>0.14608730607526665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355.56025585714281</v>
      </c>
      <c r="F56">
        <f t="shared" si="3"/>
        <v>354.79721042857136</v>
      </c>
      <c r="G56">
        <f t="shared" si="10"/>
        <v>56.070544748267977</v>
      </c>
      <c r="H56">
        <f t="shared" si="6"/>
        <v>89237.620788471744</v>
      </c>
      <c r="I56">
        <f t="shared" si="4"/>
        <v>40058.692030655242</v>
      </c>
      <c r="N56" s="4">
        <f>Input!J57</f>
        <v>8.3595019999999636</v>
      </c>
      <c r="O56">
        <f t="shared" si="7"/>
        <v>8.1215225714285353</v>
      </c>
      <c r="P56">
        <f t="shared" si="8"/>
        <v>0</v>
      </c>
      <c r="Q56">
        <f t="shared" si="9"/>
        <v>65.959128878223169</v>
      </c>
      <c r="R56">
        <f t="shared" si="5"/>
        <v>0.630366093972766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363.49290585714289</v>
      </c>
      <c r="F57">
        <f t="shared" si="3"/>
        <v>362.72986042857144</v>
      </c>
      <c r="G57">
        <f t="shared" si="10"/>
        <v>56.070544748267977</v>
      </c>
      <c r="H57">
        <f t="shared" si="6"/>
        <v>94039.935893512011</v>
      </c>
      <c r="I57">
        <f t="shared" si="4"/>
        <v>40058.692030655242</v>
      </c>
      <c r="N57" s="4">
        <f>Input!J58</f>
        <v>7.9326500000000806</v>
      </c>
      <c r="O57">
        <f t="shared" si="7"/>
        <v>7.6946705714286523</v>
      </c>
      <c r="P57">
        <f t="shared" si="8"/>
        <v>0</v>
      </c>
      <c r="Q57">
        <f t="shared" si="9"/>
        <v>59.20795520281014</v>
      </c>
      <c r="R57">
        <f t="shared" si="5"/>
        <v>0.13476533018764955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371.68997742857147</v>
      </c>
      <c r="F58">
        <f t="shared" si="3"/>
        <v>370.92693200000002</v>
      </c>
      <c r="G58">
        <f t="shared" si="10"/>
        <v>56.070544748267977</v>
      </c>
      <c r="H58">
        <f t="shared" si="6"/>
        <v>99134.544593212646</v>
      </c>
      <c r="I58">
        <f t="shared" si="4"/>
        <v>40058.692030655242</v>
      </c>
      <c r="N58" s="4">
        <f>Input!J59</f>
        <v>8.1970715714285802</v>
      </c>
      <c r="O58">
        <f t="shared" si="7"/>
        <v>7.9590921428571519</v>
      </c>
      <c r="P58">
        <f t="shared" si="8"/>
        <v>0</v>
      </c>
      <c r="Q58">
        <f t="shared" si="9"/>
        <v>63.347147738490449</v>
      </c>
      <c r="R58">
        <f t="shared" si="5"/>
        <v>0.39882451876249714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380.23079714285717</v>
      </c>
      <c r="F59">
        <f t="shared" si="3"/>
        <v>379.46775171428573</v>
      </c>
      <c r="G59">
        <f t="shared" si="10"/>
        <v>56.070544748267977</v>
      </c>
      <c r="H59">
        <f t="shared" si="6"/>
        <v>104585.75347342131</v>
      </c>
      <c r="I59">
        <f t="shared" si="4"/>
        <v>40058.692030655242</v>
      </c>
      <c r="N59" s="4">
        <f>Input!J60</f>
        <v>8.5408197142857034</v>
      </c>
      <c r="O59">
        <f t="shared" si="7"/>
        <v>8.3028402857142751</v>
      </c>
      <c r="P59">
        <f t="shared" si="8"/>
        <v>0</v>
      </c>
      <c r="Q59">
        <f t="shared" si="9"/>
        <v>68.937156810079912</v>
      </c>
      <c r="R59">
        <f t="shared" si="5"/>
        <v>0.95115877360045531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388.8282785714286</v>
      </c>
      <c r="F60">
        <f t="shared" si="3"/>
        <v>388.06523314285715</v>
      </c>
      <c r="G60">
        <f t="shared" si="10"/>
        <v>56.070544748267977</v>
      </c>
      <c r="H60">
        <f t="shared" si="6"/>
        <v>110220.47312222036</v>
      </c>
      <c r="I60">
        <f t="shared" si="4"/>
        <v>40058.692030655242</v>
      </c>
      <c r="N60" s="4">
        <f>Input!J61</f>
        <v>8.5974814285714274</v>
      </c>
      <c r="O60">
        <f t="shared" si="7"/>
        <v>8.3595019999999991</v>
      </c>
      <c r="P60">
        <f t="shared" si="8"/>
        <v>0</v>
      </c>
      <c r="Q60">
        <f t="shared" si="9"/>
        <v>69.881273688003986</v>
      </c>
      <c r="R60">
        <f t="shared" si="5"/>
        <v>1.0648906819981596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397.52775128571426</v>
      </c>
      <c r="F61">
        <f t="shared" si="3"/>
        <v>396.76470585714281</v>
      </c>
      <c r="G61">
        <f t="shared" si="10"/>
        <v>56.070544748267977</v>
      </c>
      <c r="H61">
        <f t="shared" si="6"/>
        <v>116072.51141367995</v>
      </c>
      <c r="I61">
        <f t="shared" si="4"/>
        <v>40058.692030655242</v>
      </c>
      <c r="N61" s="4">
        <f>Input!J62</f>
        <v>8.6994727142856618</v>
      </c>
      <c r="O61">
        <f t="shared" si="7"/>
        <v>8.4614932857142335</v>
      </c>
      <c r="P61">
        <f t="shared" si="8"/>
        <v>0</v>
      </c>
      <c r="Q61">
        <f t="shared" si="9"/>
        <v>71.596868624187053</v>
      </c>
      <c r="R61">
        <f t="shared" si="5"/>
        <v>1.285789742008125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406.29144057142861</v>
      </c>
      <c r="F62">
        <f t="shared" si="3"/>
        <v>405.52839514285716</v>
      </c>
      <c r="G62">
        <f t="shared" si="10"/>
        <v>56.070544748267977</v>
      </c>
      <c r="H62">
        <f t="shared" si="6"/>
        <v>122120.78920240706</v>
      </c>
      <c r="I62">
        <f t="shared" si="4"/>
        <v>40058.692030655242</v>
      </c>
      <c r="N62" s="4">
        <f>Input!J63</f>
        <v>8.7636892857143494</v>
      </c>
      <c r="O62">
        <f t="shared" si="7"/>
        <v>8.5257098571429211</v>
      </c>
      <c r="P62">
        <f t="shared" si="8"/>
        <v>0</v>
      </c>
      <c r="Q62">
        <f t="shared" si="9"/>
        <v>72.687728568183971</v>
      </c>
      <c r="R62">
        <f t="shared" si="5"/>
        <v>1.4355472788310595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415.69729685714282</v>
      </c>
      <c r="F63">
        <f t="shared" si="3"/>
        <v>414.93425142857137</v>
      </c>
      <c r="G63">
        <f t="shared" si="10"/>
        <v>56.070544748267977</v>
      </c>
      <c r="H63">
        <f t="shared" si="6"/>
        <v>128783.15997232682</v>
      </c>
      <c r="I63">
        <f t="shared" si="4"/>
        <v>40058.692030655242</v>
      </c>
      <c r="N63" s="4">
        <f>Input!J64</f>
        <v>9.4058562857142078</v>
      </c>
      <c r="O63">
        <f t="shared" si="7"/>
        <v>9.1678768571427796</v>
      </c>
      <c r="P63">
        <f t="shared" si="8"/>
        <v>0</v>
      </c>
      <c r="Q63">
        <f t="shared" si="9"/>
        <v>84.049966067734175</v>
      </c>
      <c r="R63">
        <f t="shared" si="5"/>
        <v>3.3867418643464773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425.00493942857145</v>
      </c>
      <c r="F64">
        <f t="shared" si="3"/>
        <v>424.241894</v>
      </c>
      <c r="G64">
        <f t="shared" si="10"/>
        <v>56.070544748267977</v>
      </c>
      <c r="H64">
        <f t="shared" si="6"/>
        <v>135550.14240984083</v>
      </c>
      <c r="I64">
        <f t="shared" si="4"/>
        <v>40058.692030655242</v>
      </c>
      <c r="N64" s="4">
        <f>Input!J65</f>
        <v>9.3076425714286302</v>
      </c>
      <c r="O64">
        <f t="shared" si="7"/>
        <v>9.0696631428572019</v>
      </c>
      <c r="P64">
        <f t="shared" si="8"/>
        <v>0</v>
      </c>
      <c r="Q64">
        <f t="shared" si="9"/>
        <v>82.258789524902383</v>
      </c>
      <c r="R64">
        <f t="shared" si="5"/>
        <v>3.0349003852730627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434.70543700000002</v>
      </c>
      <c r="F65">
        <f t="shared" si="3"/>
        <v>433.94239157142857</v>
      </c>
      <c r="G65">
        <f t="shared" si="10"/>
        <v>56.070544748267977</v>
      </c>
      <c r="H65">
        <f t="shared" si="6"/>
        <v>142787.13262154613</v>
      </c>
      <c r="I65">
        <f t="shared" si="4"/>
        <v>40058.692030655242</v>
      </c>
      <c r="N65" s="4">
        <f>Input!J66</f>
        <v>9.7004975714285706</v>
      </c>
      <c r="O65">
        <f t="shared" si="7"/>
        <v>9.4625181428571423</v>
      </c>
      <c r="P65">
        <f t="shared" si="8"/>
        <v>0</v>
      </c>
      <c r="Q65">
        <f t="shared" si="9"/>
        <v>89.539249603900586</v>
      </c>
      <c r="R65">
        <f t="shared" si="5"/>
        <v>4.5580181156401656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444.71568571428571</v>
      </c>
      <c r="F66">
        <f t="shared" si="3"/>
        <v>443.95264028571427</v>
      </c>
      <c r="G66">
        <f t="shared" si="10"/>
        <v>56.070544748267977</v>
      </c>
      <c r="H66">
        <f t="shared" si="6"/>
        <v>150452.5200385206</v>
      </c>
      <c r="I66">
        <f t="shared" si="4"/>
        <v>40058.692030655242</v>
      </c>
      <c r="N66" s="4">
        <f>Input!J67</f>
        <v>10.010248714285694</v>
      </c>
      <c r="O66">
        <f t="shared" si="7"/>
        <v>9.7722692857142661</v>
      </c>
      <c r="P66">
        <f t="shared" si="8"/>
        <v>0</v>
      </c>
      <c r="Q66">
        <f t="shared" si="9"/>
        <v>95.49724699251442</v>
      </c>
      <c r="R66">
        <f t="shared" si="5"/>
        <v>5.9765712505001396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454.55972657142854</v>
      </c>
      <c r="F67">
        <f t="shared" si="3"/>
        <v>453.7966811428571</v>
      </c>
      <c r="G67">
        <f t="shared" si="10"/>
        <v>56.070544748267977</v>
      </c>
      <c r="H67">
        <f t="shared" si="6"/>
        <v>158186.0795713673</v>
      </c>
      <c r="I67">
        <f t="shared" si="4"/>
        <v>40058.692030655242</v>
      </c>
      <c r="N67" s="4">
        <f>Input!J68</f>
        <v>9.8440408571428293</v>
      </c>
      <c r="O67">
        <f t="shared" si="7"/>
        <v>9.606061428571401</v>
      </c>
      <c r="P67">
        <f t="shared" si="8"/>
        <v>0</v>
      </c>
      <c r="Q67">
        <f t="shared" si="9"/>
        <v>92.27641616948722</v>
      </c>
      <c r="R67">
        <f t="shared" si="5"/>
        <v>5.1915387108192013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464.12801328571419</v>
      </c>
      <c r="F68">
        <f t="shared" ref="F68:F84" si="14">E68-$E$3</f>
        <v>463.36496785714274</v>
      </c>
      <c r="G68">
        <f t="shared" si="10"/>
        <v>56.070544748267977</v>
      </c>
      <c r="H68">
        <f t="shared" si="6"/>
        <v>165888.7470955911</v>
      </c>
      <c r="I68">
        <f t="shared" ref="I68:I84" si="15">(G68-$J$4)^2</f>
        <v>40058.692030655242</v>
      </c>
      <c r="N68" s="4">
        <f>Input!J69</f>
        <v>9.568286714285648</v>
      </c>
      <c r="O68">
        <f t="shared" si="7"/>
        <v>9.3303072857142197</v>
      </c>
      <c r="P68">
        <f t="shared" si="8"/>
        <v>0</v>
      </c>
      <c r="Q68">
        <f t="shared" si="9"/>
        <v>87.054634045851856</v>
      </c>
      <c r="R68">
        <f t="shared" ref="R68:R84" si="16">(O68-$S$4)^2</f>
        <v>4.0109702779408778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473.79451385714276</v>
      </c>
      <c r="F69">
        <f t="shared" si="14"/>
        <v>473.03146842857132</v>
      </c>
      <c r="G69">
        <f t="shared" si="10"/>
        <v>56.070544748267977</v>
      </c>
      <c r="H69">
        <f t="shared" ref="H69:H84" si="17">(F69-G69)^2</f>
        <v>173856.41187633172</v>
      </c>
      <c r="I69">
        <f t="shared" si="15"/>
        <v>40058.692030655242</v>
      </c>
      <c r="N69" s="4">
        <f>Input!J70</f>
        <v>9.6665005714285712</v>
      </c>
      <c r="O69">
        <f t="shared" ref="O69:O84" si="18">N69-$N$3</f>
        <v>9.4285211428571429</v>
      </c>
      <c r="P69">
        <f t="shared" ref="P69:P84" si="19">$Y$3*((1/$AA$3)*(1/SQRT(2*PI()))*EXP(-1*D69*D69/2))</f>
        <v>0</v>
      </c>
      <c r="Q69">
        <f t="shared" ref="Q69:Q84" si="20">(O69-P69)^2</f>
        <v>88.89701094130416</v>
      </c>
      <c r="R69">
        <f t="shared" si="16"/>
        <v>4.414010016041388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482.66019457142858</v>
      </c>
      <c r="F70">
        <f t="shared" si="14"/>
        <v>481.89714914285713</v>
      </c>
      <c r="G70">
        <f t="shared" ref="G70:G84" si="21">G69+P70</f>
        <v>56.070544748267977</v>
      </c>
      <c r="H70">
        <f t="shared" si="17"/>
        <v>181328.29701022591</v>
      </c>
      <c r="I70">
        <f t="shared" si="15"/>
        <v>40058.692030655242</v>
      </c>
      <c r="N70" s="4">
        <f>Input!J71</f>
        <v>8.8656807142858156</v>
      </c>
      <c r="O70">
        <f t="shared" si="18"/>
        <v>8.6277012857143873</v>
      </c>
      <c r="P70">
        <f t="shared" si="19"/>
        <v>0</v>
      </c>
      <c r="Q70">
        <f t="shared" si="20"/>
        <v>74.437229475517697</v>
      </c>
      <c r="R70">
        <f t="shared" si="16"/>
        <v>1.6903502163999193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492.23603614285719</v>
      </c>
      <c r="F71">
        <f t="shared" si="14"/>
        <v>491.47299071428574</v>
      </c>
      <c r="G71">
        <f t="shared" si="21"/>
        <v>56.070544748267977</v>
      </c>
      <c r="H71">
        <f t="shared" si="17"/>
        <v>189575.28995319101</v>
      </c>
      <c r="I71">
        <f t="shared" si="15"/>
        <v>40058.692030655242</v>
      </c>
      <c r="N71" s="4">
        <f>Input!J72</f>
        <v>9.5758415714286116</v>
      </c>
      <c r="O71">
        <f t="shared" si="18"/>
        <v>9.3378621428571833</v>
      </c>
      <c r="P71">
        <f t="shared" si="19"/>
        <v>0</v>
      </c>
      <c r="Q71">
        <f t="shared" si="20"/>
        <v>87.195669399005354</v>
      </c>
      <c r="R71">
        <f t="shared" si="16"/>
        <v>4.0412881934467713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501.78543557142854</v>
      </c>
      <c r="F72">
        <f t="shared" si="14"/>
        <v>501.02239014285709</v>
      </c>
      <c r="G72">
        <f t="shared" si="21"/>
        <v>56.070544748267977</v>
      </c>
      <c r="H72">
        <f t="shared" si="17"/>
        <v>197982.14472005033</v>
      </c>
      <c r="I72">
        <f t="shared" si="15"/>
        <v>40058.692030655242</v>
      </c>
      <c r="N72" s="4">
        <f>Input!J73</f>
        <v>9.5493994285713484</v>
      </c>
      <c r="O72">
        <f t="shared" si="18"/>
        <v>9.3114199999999201</v>
      </c>
      <c r="P72">
        <f t="shared" si="19"/>
        <v>0</v>
      </c>
      <c r="Q72">
        <f t="shared" si="20"/>
        <v>86.702542416398515</v>
      </c>
      <c r="R72">
        <f t="shared" si="16"/>
        <v>3.9356743361933058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511.61814400000009</v>
      </c>
      <c r="F73">
        <f t="shared" si="14"/>
        <v>510.85509857142864</v>
      </c>
      <c r="G73">
        <f t="shared" si="21"/>
        <v>56.070544748267977</v>
      </c>
      <c r="H73">
        <f t="shared" si="17"/>
        <v>206828.9903961313</v>
      </c>
      <c r="I73">
        <f t="shared" si="15"/>
        <v>40058.692030655242</v>
      </c>
      <c r="N73" s="4">
        <f>Input!J74</f>
        <v>9.83270842857155</v>
      </c>
      <c r="O73">
        <f t="shared" si="18"/>
        <v>9.5947290000001217</v>
      </c>
      <c r="P73">
        <f t="shared" si="19"/>
        <v>0</v>
      </c>
      <c r="Q73">
        <f t="shared" si="20"/>
        <v>92.058824583443339</v>
      </c>
      <c r="R73">
        <f t="shared" si="16"/>
        <v>5.1400253748326437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521.71905142857145</v>
      </c>
      <c r="F74">
        <f t="shared" si="14"/>
        <v>520.956006</v>
      </c>
      <c r="G74">
        <f t="shared" si="21"/>
        <v>56.070544748267977</v>
      </c>
      <c r="H74">
        <f t="shared" si="17"/>
        <v>216118.49208323561</v>
      </c>
      <c r="I74">
        <f t="shared" si="15"/>
        <v>40058.692030655242</v>
      </c>
      <c r="N74" s="4">
        <f>Input!J75</f>
        <v>10.100907428571361</v>
      </c>
      <c r="O74">
        <f t="shared" si="18"/>
        <v>9.8629279999999326</v>
      </c>
      <c r="P74">
        <f t="shared" si="19"/>
        <v>0</v>
      </c>
      <c r="Q74">
        <f t="shared" si="20"/>
        <v>97.277348733182677</v>
      </c>
      <c r="R74">
        <f t="shared" si="16"/>
        <v>6.4280574586452159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532.28458557142858</v>
      </c>
      <c r="F75">
        <f t="shared" si="14"/>
        <v>531.52154014285713</v>
      </c>
      <c r="G75">
        <f t="shared" si="21"/>
        <v>56.070544748267977</v>
      </c>
      <c r="H75">
        <f t="shared" si="17"/>
        <v>226053.64902170561</v>
      </c>
      <c r="I75">
        <f t="shared" si="15"/>
        <v>40058.692030655242</v>
      </c>
      <c r="N75" s="4">
        <f>Input!J76</f>
        <v>10.565534142857132</v>
      </c>
      <c r="O75">
        <f t="shared" si="18"/>
        <v>10.327554714285704</v>
      </c>
      <c r="P75">
        <f t="shared" si="19"/>
        <v>0</v>
      </c>
      <c r="Q75">
        <f t="shared" si="20"/>
        <v>106.65838637656486</v>
      </c>
      <c r="R75">
        <f t="shared" si="16"/>
        <v>8.9999287213953707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542.65746971428575</v>
      </c>
      <c r="F76">
        <f t="shared" si="14"/>
        <v>541.89442428571431</v>
      </c>
      <c r="G76">
        <f t="shared" si="21"/>
        <v>56.070544748267977</v>
      </c>
      <c r="H76">
        <f t="shared" si="17"/>
        <v>236024.84192881515</v>
      </c>
      <c r="I76">
        <f t="shared" si="15"/>
        <v>40058.692030655242</v>
      </c>
      <c r="N76" s="4">
        <f>Input!J77</f>
        <v>10.372884142857174</v>
      </c>
      <c r="O76">
        <f t="shared" si="18"/>
        <v>10.134904714285746</v>
      </c>
      <c r="P76">
        <f t="shared" si="19"/>
        <v>0</v>
      </c>
      <c r="Q76">
        <f t="shared" si="20"/>
        <v>102.71629356765143</v>
      </c>
      <c r="R76">
        <f t="shared" si="16"/>
        <v>7.8811473211790641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553.25700100000006</v>
      </c>
      <c r="F77">
        <f t="shared" si="14"/>
        <v>552.49395557142861</v>
      </c>
      <c r="G77">
        <f t="shared" si="21"/>
        <v>56.070544748267977</v>
      </c>
      <c r="H77">
        <f t="shared" si="17"/>
        <v>246436.20281330051</v>
      </c>
      <c r="I77">
        <f t="shared" si="15"/>
        <v>40058.692030655242</v>
      </c>
      <c r="N77" s="4">
        <f>Input!J78</f>
        <v>10.599531285714306</v>
      </c>
      <c r="O77">
        <f t="shared" si="18"/>
        <v>10.361551857142878</v>
      </c>
      <c r="P77">
        <f t="shared" si="19"/>
        <v>0</v>
      </c>
      <c r="Q77">
        <f t="shared" si="20"/>
        <v>107.36175688826103</v>
      </c>
      <c r="R77">
        <f t="shared" si="16"/>
        <v>9.2050665765029667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563.58455571428578</v>
      </c>
      <c r="F78">
        <f t="shared" si="14"/>
        <v>562.82151028571434</v>
      </c>
      <c r="G78">
        <f t="shared" si="21"/>
        <v>56.070544748267977</v>
      </c>
      <c r="H78">
        <f t="shared" si="17"/>
        <v>256796.54107313414</v>
      </c>
      <c r="I78">
        <f t="shared" si="15"/>
        <v>40058.692030655242</v>
      </c>
      <c r="N78" s="4">
        <f>Input!J79</f>
        <v>10.327554714285725</v>
      </c>
      <c r="O78">
        <f t="shared" si="18"/>
        <v>10.089575285714297</v>
      </c>
      <c r="P78">
        <f t="shared" si="19"/>
        <v>0</v>
      </c>
      <c r="Q78">
        <f t="shared" si="20"/>
        <v>101.79952944609673</v>
      </c>
      <c r="R78">
        <f t="shared" si="16"/>
        <v>7.6286920126818298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573.71568285714295</v>
      </c>
      <c r="F79">
        <f t="shared" si="14"/>
        <v>572.95263742857151</v>
      </c>
      <c r="G79">
        <f t="shared" si="21"/>
        <v>56.070544748267977</v>
      </c>
      <c r="H79">
        <f t="shared" si="17"/>
        <v>267167.09773356991</v>
      </c>
      <c r="I79">
        <f t="shared" si="15"/>
        <v>40058.692030655242</v>
      </c>
      <c r="N79" s="4">
        <f>Input!J80</f>
        <v>10.131127142857167</v>
      </c>
      <c r="O79">
        <f t="shared" si="18"/>
        <v>9.8931477142857389</v>
      </c>
      <c r="P79">
        <f t="shared" si="19"/>
        <v>0</v>
      </c>
      <c r="Q79">
        <f t="shared" si="20"/>
        <v>97.874371696677144</v>
      </c>
      <c r="R79">
        <f t="shared" si="16"/>
        <v>6.5822064843732546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583.29530185714282</v>
      </c>
      <c r="F80">
        <f t="shared" si="14"/>
        <v>582.53225642857137</v>
      </c>
      <c r="G80">
        <f t="shared" si="21"/>
        <v>56.070544748267977</v>
      </c>
      <c r="H80">
        <f t="shared" si="17"/>
        <v>277161.93386535492</v>
      </c>
      <c r="I80">
        <f t="shared" si="15"/>
        <v>40058.692030655242</v>
      </c>
      <c r="N80" s="4">
        <f>Input!J81</f>
        <v>9.579618999999866</v>
      </c>
      <c r="O80">
        <f t="shared" si="18"/>
        <v>9.3416395714284377</v>
      </c>
      <c r="P80">
        <f t="shared" si="19"/>
        <v>0</v>
      </c>
      <c r="Q80">
        <f t="shared" si="20"/>
        <v>87.266229882477688</v>
      </c>
      <c r="R80">
        <f t="shared" si="16"/>
        <v>4.0564899580986404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593.26777614285709</v>
      </c>
      <c r="F81">
        <f t="shared" si="14"/>
        <v>592.50473071428564</v>
      </c>
      <c r="G81">
        <f t="shared" si="21"/>
        <v>56.070544748267977</v>
      </c>
      <c r="H81">
        <f t="shared" si="17"/>
        <v>287761.63587302406</v>
      </c>
      <c r="I81">
        <f t="shared" si="15"/>
        <v>40058.692030655242</v>
      </c>
      <c r="N81" s="4">
        <f>Input!J82</f>
        <v>9.9724742857142701</v>
      </c>
      <c r="O81">
        <f t="shared" si="18"/>
        <v>9.7344948571428418</v>
      </c>
      <c r="P81">
        <f t="shared" si="19"/>
        <v>0</v>
      </c>
      <c r="Q81">
        <f t="shared" si="20"/>
        <v>94.760390123740436</v>
      </c>
      <c r="R81">
        <f t="shared" si="16"/>
        <v>5.7933036635467703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602.56030885714279</v>
      </c>
      <c r="F82">
        <f t="shared" si="14"/>
        <v>601.79726342857134</v>
      </c>
      <c r="G82">
        <f t="shared" si="21"/>
        <v>56.070544748267977</v>
      </c>
      <c r="H82">
        <f t="shared" si="17"/>
        <v>297817.65148157103</v>
      </c>
      <c r="I82">
        <f t="shared" si="15"/>
        <v>40058.692030655242</v>
      </c>
      <c r="N82" s="4">
        <f>Input!J83</f>
        <v>9.2925327142856986</v>
      </c>
      <c r="O82">
        <f t="shared" si="18"/>
        <v>9.0545532857142703</v>
      </c>
      <c r="P82">
        <f t="shared" si="19"/>
        <v>0</v>
      </c>
      <c r="Q82">
        <f t="shared" si="20"/>
        <v>81.984935203839086</v>
      </c>
      <c r="R82">
        <f t="shared" si="16"/>
        <v>2.9824830330934065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612.13237300000003</v>
      </c>
      <c r="F83">
        <f t="shared" si="14"/>
        <v>611.36932757142858</v>
      </c>
      <c r="G83">
        <f t="shared" si="21"/>
        <v>56.070544748267977</v>
      </c>
      <c r="H83">
        <f t="shared" si="17"/>
        <v>308356.73820488376</v>
      </c>
      <c r="I83">
        <f t="shared" si="15"/>
        <v>40058.692030655242</v>
      </c>
      <c r="N83" s="4">
        <f>Input!J84</f>
        <v>9.5720641428572435</v>
      </c>
      <c r="O83">
        <f t="shared" si="18"/>
        <v>9.3340847142858152</v>
      </c>
      <c r="P83">
        <f t="shared" si="19"/>
        <v>0</v>
      </c>
      <c r="Q83">
        <f t="shared" si="20"/>
        <v>87.125137453464106</v>
      </c>
      <c r="R83">
        <f t="shared" si="16"/>
        <v>4.0261149667276683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620.89983985714287</v>
      </c>
      <c r="F84">
        <f t="shared" si="14"/>
        <v>620.13679442857142</v>
      </c>
      <c r="G84">
        <f t="shared" si="21"/>
        <v>56.070544748267977</v>
      </c>
      <c r="H84">
        <f t="shared" si="17"/>
        <v>318170.73402840248</v>
      </c>
      <c r="I84">
        <f t="shared" si="15"/>
        <v>40058.692030655242</v>
      </c>
      <c r="N84" s="4">
        <f>Input!J85</f>
        <v>8.7674668571428356</v>
      </c>
      <c r="O84">
        <f t="shared" si="18"/>
        <v>8.5294874285714073</v>
      </c>
      <c r="P84">
        <f t="shared" si="19"/>
        <v>0</v>
      </c>
      <c r="Q84">
        <f t="shared" si="20"/>
        <v>72.752155794157673</v>
      </c>
      <c r="R84">
        <f t="shared" si="16"/>
        <v>1.4446136923925414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2021-08-17T22:27:39Z</dcterms:modified>
</cp:coreProperties>
</file>