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05" yWindow="-105" windowWidth="20730" windowHeight="11760" tabRatio="937" activeTab="1"/>
  </bookViews>
  <sheets>
    <sheet name="Input" sheetId="15" r:id="rId1"/>
    <sheet name="logistic" sheetId="2" r:id="rId2"/>
    <sheet name="LogNormal" sheetId="5" r:id="rId3"/>
    <sheet name="NORMAL" sheetId="16" r:id="rId4"/>
    <sheet name="Cauchy" sheetId="12" r:id="rId5"/>
    <sheet name="Weibull" sheetId="13" r:id="rId6"/>
    <sheet name="power_normal!" sheetId="17" r:id="rId7"/>
  </sheets>
  <externalReferences>
    <externalReference r:id="rId8"/>
  </externalReferences>
  <definedNames>
    <definedName name="_A">#REF!</definedName>
    <definedName name="_Ac">logistic!$X$3</definedName>
    <definedName name="_Ac2">LogNormal!$P$3</definedName>
    <definedName name="_center">LogNormal!#REF!</definedName>
    <definedName name="_Mean">#REF!</definedName>
    <definedName name="_ModeC">LogNormal!$R$5</definedName>
    <definedName name="_Mu">#REF!</definedName>
    <definedName name="_Mu2">#REF!</definedName>
    <definedName name="_Muc">logistic!$Y$3</definedName>
    <definedName name="_MuC2">LogNormal!$Q$3</definedName>
    <definedName name="_s">#REF!</definedName>
    <definedName name="_sc">logistic!$Z$3</definedName>
    <definedName name="_SCP">#REF!</definedName>
    <definedName name="_Sigma">LogNormal!$T$3</definedName>
    <definedName name="_sigma2">LogNormal!$R$3</definedName>
    <definedName name="_SigmaP2">#REF!</definedName>
    <definedName name="_t">logistic!$AE$10</definedName>
    <definedName name="_y0">#REF!</definedName>
    <definedName name="_Y0c">logistic!$AA$3</definedName>
    <definedName name="_yoc2">LogNormal!$S$3</definedName>
    <definedName name="Muc">logistic!$Y$3</definedName>
    <definedName name="solver_adj" localSheetId="4" hidden="1">Cauchy!$X$3:$Z$3</definedName>
    <definedName name="solver_adj" localSheetId="1" hidden="1">logistic!$X$3:$Z$3</definedName>
    <definedName name="solver_adj" localSheetId="2" hidden="1">LogNormal!$Y$3:$AA$3</definedName>
    <definedName name="solver_adj" localSheetId="3" hidden="1">NORMAL!$X$3:$Z$3</definedName>
    <definedName name="solver_adj" localSheetId="6" hidden="1">'power_normal!'!$Y$3:$AA$3</definedName>
    <definedName name="solver_adj" localSheetId="5" hidden="1">Weibull!$Z$3:$AB$3</definedName>
    <definedName name="solver_cvg" localSheetId="4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6" hidden="1">0.0001</definedName>
    <definedName name="solver_cvg" localSheetId="5" hidden="1">0.0001</definedName>
    <definedName name="solver_drv" localSheetId="4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6" hidden="1">1</definedName>
    <definedName name="solver_drv" localSheetId="5" hidden="1">1</definedName>
    <definedName name="solver_eng" localSheetId="4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6" hidden="1">1</definedName>
    <definedName name="solver_eng" localSheetId="5" hidden="1">1</definedName>
    <definedName name="solver_est" localSheetId="4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6" hidden="1">1</definedName>
    <definedName name="solver_est" localSheetId="5" hidden="1">1</definedName>
    <definedName name="solver_itr" localSheetId="4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6" hidden="1">2147483647</definedName>
    <definedName name="solver_itr" localSheetId="5" hidden="1">2147483647</definedName>
    <definedName name="solver_lhs1" localSheetId="4" hidden="1">Cauchy!$S$5</definedName>
    <definedName name="solver_lhs1" localSheetId="1" hidden="1">logistic!$J$5</definedName>
    <definedName name="solver_lhs1" localSheetId="2" hidden="1">LogNormal!$L$5</definedName>
    <definedName name="solver_lhs1" localSheetId="3" hidden="1">NORMAL!$K$5</definedName>
    <definedName name="solver_lhs1" localSheetId="6" hidden="1">'power_normal!'!$L$5</definedName>
    <definedName name="solver_lhs1" localSheetId="5" hidden="1">Weibull!$L$5</definedName>
    <definedName name="solver_lhs2" localSheetId="4" hidden="1">Cauchy!$S$5</definedName>
    <definedName name="solver_lhs2" localSheetId="1" hidden="1">logistic!$S$5</definedName>
    <definedName name="solver_lhs2" localSheetId="2" hidden="1">LogNormal!$U$5</definedName>
    <definedName name="solver_lhs2" localSheetId="3" hidden="1">NORMAL!$T$5</definedName>
    <definedName name="solver_lhs2" localSheetId="6" hidden="1">'power_normal!'!$U$5</definedName>
    <definedName name="solver_lhs2" localSheetId="5" hidden="1">Weibull!$U$5</definedName>
    <definedName name="solver_lhs3" localSheetId="1" hidden="1">logistic!$W$6</definedName>
    <definedName name="solver_lhs4" localSheetId="1" hidden="1">logistic!$S$5</definedName>
    <definedName name="solver_mip" localSheetId="4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6" hidden="1">2147483647</definedName>
    <definedName name="solver_mip" localSheetId="5" hidden="1">2147483647</definedName>
    <definedName name="solver_mni" localSheetId="4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6" hidden="1">30</definedName>
    <definedName name="solver_mni" localSheetId="5" hidden="1">30</definedName>
    <definedName name="solver_mrt" localSheetId="4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6" hidden="1">0.075</definedName>
    <definedName name="solver_mrt" localSheetId="5" hidden="1">0.075</definedName>
    <definedName name="solver_msl" localSheetId="4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6" hidden="1">2</definedName>
    <definedName name="solver_msl" localSheetId="5" hidden="1">2</definedName>
    <definedName name="solver_neg" localSheetId="4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6" hidden="1">1</definedName>
    <definedName name="solver_neg" localSheetId="5" hidden="1">1</definedName>
    <definedName name="solver_nod" localSheetId="4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6" hidden="1">2147483647</definedName>
    <definedName name="solver_nod" localSheetId="5" hidden="1">2147483647</definedName>
    <definedName name="solver_num" localSheetId="4" hidden="1">0</definedName>
    <definedName name="solver_num" localSheetId="1" hidden="1">2</definedName>
    <definedName name="solver_num" localSheetId="2" hidden="1">2</definedName>
    <definedName name="solver_num" localSheetId="3" hidden="1">2</definedName>
    <definedName name="solver_num" localSheetId="6" hidden="1">0</definedName>
    <definedName name="solver_num" localSheetId="5" hidden="1">2</definedName>
    <definedName name="solver_nwt" localSheetId="4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6" hidden="1">1</definedName>
    <definedName name="solver_nwt" localSheetId="5" hidden="1">1</definedName>
    <definedName name="solver_opt" localSheetId="4" hidden="1">Cauchy!$I$3</definedName>
    <definedName name="solver_opt" localSheetId="1" hidden="1">logistic!$W$6</definedName>
    <definedName name="solver_opt" localSheetId="2" hidden="1">LogNormal!$U$8</definedName>
    <definedName name="solver_opt" localSheetId="3" hidden="1">NORMAL!$T$8</definedName>
    <definedName name="solver_opt" localSheetId="6" hidden="1">'power_normal!'!$K$3</definedName>
    <definedName name="solver_opt" localSheetId="5" hidden="1">Weibull!$Y$6</definedName>
    <definedName name="solver_pre" localSheetId="4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6" hidden="1">0.000001</definedName>
    <definedName name="solver_pre" localSheetId="5" hidden="1">0.000001</definedName>
    <definedName name="solver_rbv" localSheetId="4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6" hidden="1">1</definedName>
    <definedName name="solver_rbv" localSheetId="5" hidden="1">1</definedName>
    <definedName name="solver_rel1" localSheetId="4" hidden="1">3</definedName>
    <definedName name="solver_rel1" localSheetId="1" hidden="1">3</definedName>
    <definedName name="solver_rel1" localSheetId="2" hidden="1">3</definedName>
    <definedName name="solver_rel1" localSheetId="3" hidden="1">3</definedName>
    <definedName name="solver_rel1" localSheetId="6" hidden="1">3</definedName>
    <definedName name="solver_rel1" localSheetId="5" hidden="1">3</definedName>
    <definedName name="solver_rel2" localSheetId="4" hidden="1">3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2" localSheetId="6" hidden="1">3</definedName>
    <definedName name="solver_rel2" localSheetId="5" hidden="1">3</definedName>
    <definedName name="solver_rel3" localSheetId="1" hidden="1">1</definedName>
    <definedName name="solver_rel4" localSheetId="1" hidden="1">3</definedName>
    <definedName name="solver_rhs1" localSheetId="4" hidden="1">0.95</definedName>
    <definedName name="solver_rhs1" localSheetId="1" hidden="1">0.985</definedName>
    <definedName name="solver_rhs1" localSheetId="2" hidden="1">0.95</definedName>
    <definedName name="solver_rhs1" localSheetId="3" hidden="1">0.95</definedName>
    <definedName name="solver_rhs1" localSheetId="6" hidden="1">0.95</definedName>
    <definedName name="solver_rhs1" localSheetId="5" hidden="1">0.95</definedName>
    <definedName name="solver_rhs2" localSheetId="4" hidden="1">0.95</definedName>
    <definedName name="solver_rhs2" localSheetId="1" hidden="1">0.96</definedName>
    <definedName name="solver_rhs2" localSheetId="2" hidden="1">0.95</definedName>
    <definedName name="solver_rhs2" localSheetId="3" hidden="1">0.95</definedName>
    <definedName name="solver_rhs2" localSheetId="6" hidden="1">0.95</definedName>
    <definedName name="solver_rhs2" localSheetId="5" hidden="1">0.95</definedName>
    <definedName name="solver_rhs3" localSheetId="1" hidden="1">0.03</definedName>
    <definedName name="solver_rhs4" localSheetId="1" hidden="1">0.951</definedName>
    <definedName name="solver_rlx" localSheetId="4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6" hidden="1">2</definedName>
    <definedName name="solver_rlx" localSheetId="5" hidden="1">2</definedName>
    <definedName name="solver_rsd" localSheetId="4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6" hidden="1">0</definedName>
    <definedName name="solver_rsd" localSheetId="5" hidden="1">0</definedName>
    <definedName name="solver_scl" localSheetId="4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6" hidden="1">1</definedName>
    <definedName name="solver_scl" localSheetId="5" hidden="1">1</definedName>
    <definedName name="solver_sho" localSheetId="4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6" hidden="1">2</definedName>
    <definedName name="solver_sho" localSheetId="5" hidden="1">2</definedName>
    <definedName name="solver_ssz" localSheetId="4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6" hidden="1">100</definedName>
    <definedName name="solver_ssz" localSheetId="5" hidden="1">100</definedName>
    <definedName name="solver_tim" localSheetId="4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6" hidden="1">2147483647</definedName>
    <definedName name="solver_tim" localSheetId="5" hidden="1">2147483647</definedName>
    <definedName name="solver_tol" localSheetId="4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6" hidden="1">0.01</definedName>
    <definedName name="solver_tol" localSheetId="5" hidden="1">0.01</definedName>
    <definedName name="solver_typ" localSheetId="4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6" hidden="1">1</definedName>
    <definedName name="solver_typ" localSheetId="5" hidden="1">2</definedName>
    <definedName name="solver_val" localSheetId="4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6" hidden="1">0</definedName>
    <definedName name="solver_val" localSheetId="5" hidden="1">0</definedName>
    <definedName name="solver_ver" localSheetId="4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6" hidden="1">3</definedName>
    <definedName name="solver_ver" localSheetId="5" hidden="1">3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3" i="2"/>
  <c r="N84" i="17" l="1"/>
  <c r="E84" i="17"/>
  <c r="A84" i="17"/>
  <c r="N83" i="17"/>
  <c r="E83" i="17"/>
  <c r="A83" i="17"/>
  <c r="N82" i="17"/>
  <c r="E82" i="17"/>
  <c r="A82" i="17"/>
  <c r="N81" i="17"/>
  <c r="E81" i="17"/>
  <c r="A81" i="17"/>
  <c r="N80" i="17"/>
  <c r="E80" i="17"/>
  <c r="A80" i="17"/>
  <c r="N79" i="17"/>
  <c r="E79" i="17"/>
  <c r="A79" i="17"/>
  <c r="N78" i="17"/>
  <c r="E78" i="17"/>
  <c r="A78" i="17"/>
  <c r="N77" i="17"/>
  <c r="E77" i="17"/>
  <c r="A77" i="17"/>
  <c r="N76" i="17"/>
  <c r="E76" i="17"/>
  <c r="A76" i="17"/>
  <c r="N75" i="17"/>
  <c r="E75" i="17"/>
  <c r="A75" i="17"/>
  <c r="N74" i="17"/>
  <c r="E74" i="17"/>
  <c r="A74" i="17"/>
  <c r="N73" i="17"/>
  <c r="E73" i="17"/>
  <c r="A73" i="17"/>
  <c r="N72" i="17"/>
  <c r="E72" i="17"/>
  <c r="A72" i="17"/>
  <c r="N71" i="17"/>
  <c r="E71" i="17"/>
  <c r="A71" i="17"/>
  <c r="N70" i="17"/>
  <c r="E70" i="17"/>
  <c r="A70" i="17"/>
  <c r="N69" i="17"/>
  <c r="E69" i="17"/>
  <c r="A69" i="17"/>
  <c r="N68" i="17"/>
  <c r="E68" i="17"/>
  <c r="A68" i="17"/>
  <c r="N67" i="17"/>
  <c r="E67" i="17"/>
  <c r="A67" i="17"/>
  <c r="N66" i="17"/>
  <c r="E66" i="17"/>
  <c r="A66" i="17"/>
  <c r="N65" i="17"/>
  <c r="E65" i="17"/>
  <c r="A65" i="17"/>
  <c r="N64" i="17"/>
  <c r="E64" i="17"/>
  <c r="A64" i="17"/>
  <c r="N63" i="17"/>
  <c r="E63" i="17"/>
  <c r="A63" i="17"/>
  <c r="N62" i="17"/>
  <c r="E62" i="17"/>
  <c r="A62" i="17"/>
  <c r="N61" i="17"/>
  <c r="E61" i="17"/>
  <c r="A61" i="17"/>
  <c r="N60" i="17"/>
  <c r="E60" i="17"/>
  <c r="A60" i="17"/>
  <c r="N59" i="17"/>
  <c r="E59" i="17"/>
  <c r="A59" i="17"/>
  <c r="N58" i="17"/>
  <c r="E58" i="17"/>
  <c r="A58" i="17"/>
  <c r="N57" i="17"/>
  <c r="E57" i="17"/>
  <c r="A57" i="17"/>
  <c r="N56" i="17"/>
  <c r="E56" i="17"/>
  <c r="A56" i="17"/>
  <c r="N55" i="17"/>
  <c r="E55" i="17"/>
  <c r="A55" i="17"/>
  <c r="N54" i="17"/>
  <c r="E54" i="17"/>
  <c r="A54" i="17"/>
  <c r="N53" i="17"/>
  <c r="E53" i="17"/>
  <c r="A53" i="17"/>
  <c r="N52" i="17"/>
  <c r="E52" i="17"/>
  <c r="A52" i="17"/>
  <c r="N51" i="17"/>
  <c r="E51" i="17"/>
  <c r="A51" i="17"/>
  <c r="N50" i="17"/>
  <c r="E50" i="17"/>
  <c r="A50" i="17"/>
  <c r="N49" i="17"/>
  <c r="E49" i="17"/>
  <c r="A49" i="17"/>
  <c r="N48" i="17"/>
  <c r="E48" i="17"/>
  <c r="A48" i="17"/>
  <c r="N47" i="17"/>
  <c r="E47" i="17"/>
  <c r="A47" i="17"/>
  <c r="N46" i="17"/>
  <c r="E46" i="17"/>
  <c r="A46" i="17"/>
  <c r="N45" i="17"/>
  <c r="E45" i="17"/>
  <c r="A45" i="17"/>
  <c r="N44" i="17"/>
  <c r="E44" i="17"/>
  <c r="A44" i="17"/>
  <c r="N43" i="17"/>
  <c r="E43" i="17"/>
  <c r="A43" i="17"/>
  <c r="N42" i="17"/>
  <c r="E42" i="17"/>
  <c r="A42" i="17"/>
  <c r="N41" i="17"/>
  <c r="E41" i="17"/>
  <c r="A41" i="17"/>
  <c r="N40" i="17"/>
  <c r="E40" i="17"/>
  <c r="A40" i="17"/>
  <c r="N39" i="17"/>
  <c r="E39" i="17"/>
  <c r="A39" i="17"/>
  <c r="N38" i="17"/>
  <c r="E38" i="17"/>
  <c r="A38" i="17"/>
  <c r="N37" i="17"/>
  <c r="E37" i="17"/>
  <c r="A37" i="17"/>
  <c r="N36" i="17"/>
  <c r="E36" i="17"/>
  <c r="A36" i="17"/>
  <c r="N35" i="17"/>
  <c r="E35" i="17"/>
  <c r="A35" i="17"/>
  <c r="N34" i="17"/>
  <c r="E34" i="17"/>
  <c r="A34" i="17"/>
  <c r="N33" i="17"/>
  <c r="E33" i="17"/>
  <c r="A33" i="17"/>
  <c r="N32" i="17"/>
  <c r="E32" i="17"/>
  <c r="A32" i="17"/>
  <c r="N31" i="17"/>
  <c r="E31" i="17"/>
  <c r="A31" i="17"/>
  <c r="N30" i="17"/>
  <c r="E30" i="17"/>
  <c r="A30" i="17"/>
  <c r="N29" i="17"/>
  <c r="E29" i="17"/>
  <c r="A29" i="17"/>
  <c r="N28" i="17"/>
  <c r="E28" i="17"/>
  <c r="A28" i="17"/>
  <c r="N27" i="17"/>
  <c r="E27" i="17"/>
  <c r="A27" i="17"/>
  <c r="N26" i="17"/>
  <c r="E26" i="17"/>
  <c r="A26" i="17"/>
  <c r="N25" i="17"/>
  <c r="E25" i="17"/>
  <c r="A25" i="17"/>
  <c r="N24" i="17"/>
  <c r="E24" i="17"/>
  <c r="A24" i="17"/>
  <c r="N23" i="17"/>
  <c r="E23" i="17"/>
  <c r="A23" i="17"/>
  <c r="N22" i="17"/>
  <c r="E22" i="17"/>
  <c r="A22" i="17"/>
  <c r="N21" i="17"/>
  <c r="E21" i="17"/>
  <c r="A21" i="17"/>
  <c r="N20" i="17"/>
  <c r="E20" i="17"/>
  <c r="A20" i="17"/>
  <c r="N19" i="17"/>
  <c r="E19" i="17"/>
  <c r="A19" i="17"/>
  <c r="N18" i="17"/>
  <c r="E18" i="17"/>
  <c r="A18" i="17"/>
  <c r="N17" i="17"/>
  <c r="E17" i="17"/>
  <c r="A17" i="17"/>
  <c r="N16" i="17"/>
  <c r="E16" i="17"/>
  <c r="A16" i="17"/>
  <c r="N15" i="17"/>
  <c r="E15" i="17"/>
  <c r="A15" i="17"/>
  <c r="N14" i="17"/>
  <c r="E14" i="17"/>
  <c r="A14" i="17"/>
  <c r="N13" i="17"/>
  <c r="E13" i="17"/>
  <c r="A13" i="17"/>
  <c r="N12" i="17"/>
  <c r="E12" i="17"/>
  <c r="A12" i="17"/>
  <c r="N11" i="17"/>
  <c r="E11" i="17"/>
  <c r="A11" i="17"/>
  <c r="N10" i="17"/>
  <c r="E10" i="17"/>
  <c r="A10" i="17"/>
  <c r="N9" i="17"/>
  <c r="E9" i="17"/>
  <c r="A9" i="17"/>
  <c r="N8" i="17"/>
  <c r="E8" i="17"/>
  <c r="A8" i="17"/>
  <c r="N7" i="17"/>
  <c r="E7" i="17"/>
  <c r="A7" i="17"/>
  <c r="N6" i="17"/>
  <c r="E6" i="17"/>
  <c r="A6" i="17"/>
  <c r="N5" i="17"/>
  <c r="E5" i="17"/>
  <c r="A5" i="17"/>
  <c r="N4" i="17"/>
  <c r="E4" i="17"/>
  <c r="A4" i="17"/>
  <c r="N3" i="17"/>
  <c r="G3" i="17"/>
  <c r="E3" i="17"/>
  <c r="F83" i="17" s="1"/>
  <c r="A3" i="17"/>
  <c r="B82" i="17" s="1"/>
  <c r="C82" i="17" s="1"/>
  <c r="D82" i="17" s="1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102" i="13"/>
  <c r="N103" i="13"/>
  <c r="N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3" i="13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3" i="12"/>
  <c r="A4" i="12"/>
  <c r="C4" i="12"/>
  <c r="A5" i="12"/>
  <c r="C5" i="12"/>
  <c r="A6" i="12"/>
  <c r="C6" i="12"/>
  <c r="A7" i="12"/>
  <c r="C7" i="12"/>
  <c r="A8" i="12"/>
  <c r="C8" i="12"/>
  <c r="A9" i="12"/>
  <c r="C9" i="12"/>
  <c r="A10" i="12"/>
  <c r="C10" i="12"/>
  <c r="A11" i="12"/>
  <c r="C11" i="12"/>
  <c r="A12" i="12"/>
  <c r="C12" i="12"/>
  <c r="A13" i="12"/>
  <c r="C13" i="12"/>
  <c r="A14" i="12"/>
  <c r="C14" i="12"/>
  <c r="A15" i="12"/>
  <c r="C15" i="12"/>
  <c r="A16" i="12"/>
  <c r="C16" i="12"/>
  <c r="A17" i="12"/>
  <c r="C17" i="12"/>
  <c r="A18" i="12"/>
  <c r="C18" i="12"/>
  <c r="A19" i="12"/>
  <c r="C19" i="12"/>
  <c r="A20" i="12"/>
  <c r="C20" i="12"/>
  <c r="A21" i="12"/>
  <c r="C21" i="12"/>
  <c r="A22" i="12"/>
  <c r="C22" i="12"/>
  <c r="A23" i="12"/>
  <c r="C23" i="12"/>
  <c r="A24" i="12"/>
  <c r="C24" i="12"/>
  <c r="A25" i="12"/>
  <c r="C25" i="12"/>
  <c r="A26" i="12"/>
  <c r="C26" i="12"/>
  <c r="A27" i="12"/>
  <c r="C27" i="12"/>
  <c r="A28" i="12"/>
  <c r="C28" i="12"/>
  <c r="A29" i="12"/>
  <c r="C29" i="12"/>
  <c r="A30" i="12"/>
  <c r="C30" i="12"/>
  <c r="A31" i="12"/>
  <c r="C31" i="12"/>
  <c r="A32" i="12"/>
  <c r="C32" i="12"/>
  <c r="A33" i="12"/>
  <c r="C33" i="12"/>
  <c r="A34" i="12"/>
  <c r="C34" i="12"/>
  <c r="A35" i="12"/>
  <c r="C35" i="12"/>
  <c r="A36" i="12"/>
  <c r="C36" i="12"/>
  <c r="A37" i="12"/>
  <c r="C37" i="12"/>
  <c r="A38" i="12"/>
  <c r="C38" i="12"/>
  <c r="A39" i="12"/>
  <c r="C39" i="12"/>
  <c r="A40" i="12"/>
  <c r="C40" i="12"/>
  <c r="A41" i="12"/>
  <c r="C41" i="12"/>
  <c r="A42" i="12"/>
  <c r="C42" i="12"/>
  <c r="A43" i="12"/>
  <c r="C43" i="12"/>
  <c r="A44" i="12"/>
  <c r="C44" i="12"/>
  <c r="A45" i="12"/>
  <c r="C45" i="12"/>
  <c r="A46" i="12"/>
  <c r="C46" i="12"/>
  <c r="A47" i="12"/>
  <c r="C47" i="12"/>
  <c r="A48" i="12"/>
  <c r="C48" i="12"/>
  <c r="A49" i="12"/>
  <c r="C49" i="12"/>
  <c r="A50" i="12"/>
  <c r="C50" i="12"/>
  <c r="A51" i="12"/>
  <c r="C51" i="12"/>
  <c r="A52" i="12"/>
  <c r="C52" i="12"/>
  <c r="A53" i="12"/>
  <c r="C53" i="12"/>
  <c r="A54" i="12"/>
  <c r="C54" i="12"/>
  <c r="A55" i="12"/>
  <c r="C55" i="12"/>
  <c r="A56" i="12"/>
  <c r="C56" i="12"/>
  <c r="A57" i="12"/>
  <c r="C57" i="12"/>
  <c r="A58" i="12"/>
  <c r="C58" i="12"/>
  <c r="A59" i="12"/>
  <c r="C59" i="12"/>
  <c r="A60" i="12"/>
  <c r="C60" i="12"/>
  <c r="A61" i="12"/>
  <c r="C61" i="12"/>
  <c r="A62" i="12"/>
  <c r="C62" i="12"/>
  <c r="A63" i="12"/>
  <c r="C63" i="12"/>
  <c r="A64" i="12"/>
  <c r="C64" i="12"/>
  <c r="A65" i="12"/>
  <c r="C65" i="12"/>
  <c r="A66" i="12"/>
  <c r="C66" i="12"/>
  <c r="A67" i="12"/>
  <c r="C67" i="12"/>
  <c r="A68" i="12"/>
  <c r="C68" i="12"/>
  <c r="A69" i="12"/>
  <c r="C69" i="12"/>
  <c r="A70" i="12"/>
  <c r="C70" i="12"/>
  <c r="A71" i="12"/>
  <c r="C71" i="12"/>
  <c r="A72" i="12"/>
  <c r="C72" i="12"/>
  <c r="A73" i="12"/>
  <c r="C73" i="12"/>
  <c r="A74" i="12"/>
  <c r="C74" i="12"/>
  <c r="A75" i="12"/>
  <c r="C75" i="12"/>
  <c r="A76" i="12"/>
  <c r="C76" i="12"/>
  <c r="A77" i="12"/>
  <c r="C77" i="12"/>
  <c r="A78" i="12"/>
  <c r="C78" i="12"/>
  <c r="A79" i="12"/>
  <c r="C79" i="12"/>
  <c r="A80" i="12"/>
  <c r="C80" i="12"/>
  <c r="A81" i="12"/>
  <c r="C81" i="12"/>
  <c r="A82" i="12"/>
  <c r="C82" i="12"/>
  <c r="A83" i="12"/>
  <c r="C83" i="12"/>
  <c r="C3" i="1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A3" i="12"/>
  <c r="B31" i="12" s="1"/>
  <c r="N31" i="12" s="1"/>
  <c r="F3" i="16"/>
  <c r="M84" i="16"/>
  <c r="D84" i="16"/>
  <c r="A84" i="16"/>
  <c r="M83" i="16"/>
  <c r="D83" i="16"/>
  <c r="A83" i="16"/>
  <c r="M82" i="16"/>
  <c r="D82" i="16"/>
  <c r="A82" i="16"/>
  <c r="M81" i="16"/>
  <c r="D81" i="16"/>
  <c r="A81" i="16"/>
  <c r="M80" i="16"/>
  <c r="D80" i="16"/>
  <c r="A80" i="16"/>
  <c r="M79" i="16"/>
  <c r="D79" i="16"/>
  <c r="A79" i="16"/>
  <c r="M78" i="16"/>
  <c r="D78" i="16"/>
  <c r="A78" i="16"/>
  <c r="M77" i="16"/>
  <c r="D77" i="16"/>
  <c r="A77" i="16"/>
  <c r="M76" i="16"/>
  <c r="D76" i="16"/>
  <c r="A76" i="16"/>
  <c r="M75" i="16"/>
  <c r="D75" i="16"/>
  <c r="A75" i="16"/>
  <c r="M74" i="16"/>
  <c r="D74" i="16"/>
  <c r="A74" i="16"/>
  <c r="M73" i="16"/>
  <c r="D73" i="16"/>
  <c r="A73" i="16"/>
  <c r="M72" i="16"/>
  <c r="D72" i="16"/>
  <c r="A72" i="16"/>
  <c r="M71" i="16"/>
  <c r="D71" i="16"/>
  <c r="A71" i="16"/>
  <c r="M70" i="16"/>
  <c r="D70" i="16"/>
  <c r="A70" i="16"/>
  <c r="M69" i="16"/>
  <c r="D69" i="16"/>
  <c r="A69" i="16"/>
  <c r="M68" i="16"/>
  <c r="D68" i="16"/>
  <c r="A68" i="16"/>
  <c r="M67" i="16"/>
  <c r="D67" i="16"/>
  <c r="A67" i="16"/>
  <c r="M66" i="16"/>
  <c r="D66" i="16"/>
  <c r="A66" i="16"/>
  <c r="M65" i="16"/>
  <c r="D65" i="16"/>
  <c r="A65" i="16"/>
  <c r="M64" i="16"/>
  <c r="D64" i="16"/>
  <c r="A64" i="16"/>
  <c r="M63" i="16"/>
  <c r="D63" i="16"/>
  <c r="A63" i="16"/>
  <c r="M62" i="16"/>
  <c r="D62" i="16"/>
  <c r="A62" i="16"/>
  <c r="M61" i="16"/>
  <c r="D61" i="16"/>
  <c r="A61" i="16"/>
  <c r="M60" i="16"/>
  <c r="D60" i="16"/>
  <c r="A60" i="16"/>
  <c r="M59" i="16"/>
  <c r="D59" i="16"/>
  <c r="A59" i="16"/>
  <c r="M58" i="16"/>
  <c r="D58" i="16"/>
  <c r="A58" i="16"/>
  <c r="M57" i="16"/>
  <c r="D57" i="16"/>
  <c r="A57" i="16"/>
  <c r="M56" i="16"/>
  <c r="D56" i="16"/>
  <c r="A56" i="16"/>
  <c r="M55" i="16"/>
  <c r="D55" i="16"/>
  <c r="A55" i="16"/>
  <c r="M54" i="16"/>
  <c r="D54" i="16"/>
  <c r="A54" i="16"/>
  <c r="M53" i="16"/>
  <c r="D53" i="16"/>
  <c r="A53" i="16"/>
  <c r="M52" i="16"/>
  <c r="D52" i="16"/>
  <c r="A52" i="16"/>
  <c r="M51" i="16"/>
  <c r="D51" i="16"/>
  <c r="A51" i="16"/>
  <c r="M50" i="16"/>
  <c r="D50" i="16"/>
  <c r="A50" i="16"/>
  <c r="M49" i="16"/>
  <c r="D49" i="16"/>
  <c r="A49" i="16"/>
  <c r="M48" i="16"/>
  <c r="D48" i="16"/>
  <c r="A48" i="16"/>
  <c r="M47" i="16"/>
  <c r="D47" i="16"/>
  <c r="A47" i="16"/>
  <c r="M46" i="16"/>
  <c r="D46" i="16"/>
  <c r="A46" i="16"/>
  <c r="M45" i="16"/>
  <c r="D45" i="16"/>
  <c r="A45" i="16"/>
  <c r="M44" i="16"/>
  <c r="D44" i="16"/>
  <c r="A44" i="16"/>
  <c r="M43" i="16"/>
  <c r="D43" i="16"/>
  <c r="A43" i="16"/>
  <c r="M42" i="16"/>
  <c r="D42" i="16"/>
  <c r="A42" i="16"/>
  <c r="M41" i="16"/>
  <c r="D41" i="16"/>
  <c r="A41" i="16"/>
  <c r="M40" i="16"/>
  <c r="D40" i="16"/>
  <c r="A40" i="16"/>
  <c r="M39" i="16"/>
  <c r="D39" i="16"/>
  <c r="A39" i="16"/>
  <c r="M38" i="16"/>
  <c r="D38" i="16"/>
  <c r="A38" i="16"/>
  <c r="M37" i="16"/>
  <c r="D37" i="16"/>
  <c r="A37" i="16"/>
  <c r="M36" i="16"/>
  <c r="D36" i="16"/>
  <c r="A36" i="16"/>
  <c r="M35" i="16"/>
  <c r="D35" i="16"/>
  <c r="A35" i="16"/>
  <c r="M34" i="16"/>
  <c r="D34" i="16"/>
  <c r="A34" i="16"/>
  <c r="M33" i="16"/>
  <c r="D33" i="16"/>
  <c r="A33" i="16"/>
  <c r="M32" i="16"/>
  <c r="D32" i="16"/>
  <c r="A32" i="16"/>
  <c r="M31" i="16"/>
  <c r="D31" i="16"/>
  <c r="A31" i="16"/>
  <c r="M30" i="16"/>
  <c r="D30" i="16"/>
  <c r="A30" i="16"/>
  <c r="M29" i="16"/>
  <c r="D29" i="16"/>
  <c r="A29" i="16"/>
  <c r="M28" i="16"/>
  <c r="D28" i="16"/>
  <c r="A28" i="16"/>
  <c r="M27" i="16"/>
  <c r="D27" i="16"/>
  <c r="A27" i="16"/>
  <c r="M26" i="16"/>
  <c r="D26" i="16"/>
  <c r="A26" i="16"/>
  <c r="M25" i="16"/>
  <c r="D25" i="16"/>
  <c r="A25" i="16"/>
  <c r="M24" i="16"/>
  <c r="D24" i="16"/>
  <c r="A24" i="16"/>
  <c r="M23" i="16"/>
  <c r="D23" i="16"/>
  <c r="A23" i="16"/>
  <c r="M22" i="16"/>
  <c r="D22" i="16"/>
  <c r="A22" i="16"/>
  <c r="M21" i="16"/>
  <c r="D21" i="16"/>
  <c r="A21" i="16"/>
  <c r="M20" i="16"/>
  <c r="D20" i="16"/>
  <c r="A20" i="16"/>
  <c r="M19" i="16"/>
  <c r="D19" i="16"/>
  <c r="A19" i="16"/>
  <c r="M18" i="16"/>
  <c r="D18" i="16"/>
  <c r="A18" i="16"/>
  <c r="M17" i="16"/>
  <c r="D17" i="16"/>
  <c r="A17" i="16"/>
  <c r="M16" i="16"/>
  <c r="D16" i="16"/>
  <c r="A16" i="16"/>
  <c r="M15" i="16"/>
  <c r="D15" i="16"/>
  <c r="A15" i="16"/>
  <c r="M14" i="16"/>
  <c r="D14" i="16"/>
  <c r="A14" i="16"/>
  <c r="M13" i="16"/>
  <c r="D13" i="16"/>
  <c r="A13" i="16"/>
  <c r="M12" i="16"/>
  <c r="D12" i="16"/>
  <c r="A12" i="16"/>
  <c r="M11" i="16"/>
  <c r="D11" i="16"/>
  <c r="A11" i="16"/>
  <c r="M10" i="16"/>
  <c r="D10" i="16"/>
  <c r="A10" i="16"/>
  <c r="M9" i="16"/>
  <c r="D9" i="16"/>
  <c r="A9" i="16"/>
  <c r="M8" i="16"/>
  <c r="D8" i="16"/>
  <c r="A8" i="16"/>
  <c r="M7" i="16"/>
  <c r="D7" i="16"/>
  <c r="A7" i="16"/>
  <c r="M6" i="16"/>
  <c r="D6" i="16"/>
  <c r="A6" i="16"/>
  <c r="M5" i="16"/>
  <c r="D5" i="16"/>
  <c r="A5" i="16"/>
  <c r="M4" i="16"/>
  <c r="D4" i="16"/>
  <c r="A4" i="16"/>
  <c r="M3" i="16"/>
  <c r="D3" i="16"/>
  <c r="E3" i="16" s="1"/>
  <c r="A3" i="16"/>
  <c r="B31" i="16" s="1"/>
  <c r="C31" i="16" s="1"/>
  <c r="O31" i="16" s="1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3" i="5"/>
  <c r="B3" i="5" s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3" i="2"/>
  <c r="C421" i="15"/>
  <c r="C420" i="15"/>
  <c r="C419" i="15"/>
  <c r="C418" i="15"/>
  <c r="C417" i="15"/>
  <c r="C416" i="15"/>
  <c r="C415" i="15"/>
  <c r="C414" i="15"/>
  <c r="C413" i="15"/>
  <c r="C412" i="15"/>
  <c r="C411" i="15"/>
  <c r="C410" i="15"/>
  <c r="C409" i="15"/>
  <c r="D415" i="15" s="1"/>
  <c r="C408" i="15"/>
  <c r="C407" i="15"/>
  <c r="C406" i="15"/>
  <c r="C405" i="15"/>
  <c r="C404" i="15"/>
  <c r="C403" i="15"/>
  <c r="C402" i="15"/>
  <c r="C401" i="15"/>
  <c r="C400" i="15"/>
  <c r="C399" i="15"/>
  <c r="C398" i="15"/>
  <c r="C397" i="15"/>
  <c r="C396" i="15"/>
  <c r="C395" i="15"/>
  <c r="C394" i="15"/>
  <c r="C393" i="15"/>
  <c r="C392" i="15"/>
  <c r="C391" i="15"/>
  <c r="C390" i="15"/>
  <c r="C389" i="15"/>
  <c r="C388" i="15"/>
  <c r="C387" i="15"/>
  <c r="C386" i="15"/>
  <c r="C385" i="15"/>
  <c r="C384" i="15"/>
  <c r="C383" i="15"/>
  <c r="C382" i="15"/>
  <c r="C381" i="15"/>
  <c r="C380" i="15"/>
  <c r="C379" i="15"/>
  <c r="C378" i="15"/>
  <c r="C377" i="15"/>
  <c r="C376" i="15"/>
  <c r="C375" i="15"/>
  <c r="C374" i="15"/>
  <c r="C373" i="15"/>
  <c r="C372" i="15"/>
  <c r="C371" i="15"/>
  <c r="C370" i="15"/>
  <c r="C369" i="15"/>
  <c r="C368" i="15"/>
  <c r="C367" i="15"/>
  <c r="C366" i="15"/>
  <c r="C365" i="15"/>
  <c r="C364" i="15"/>
  <c r="C363" i="15"/>
  <c r="C362" i="15"/>
  <c r="C361" i="15"/>
  <c r="C360" i="15"/>
  <c r="C359" i="15"/>
  <c r="C358" i="15"/>
  <c r="C357" i="15"/>
  <c r="C356" i="15"/>
  <c r="C355" i="15"/>
  <c r="C354" i="15"/>
  <c r="C353" i="15"/>
  <c r="C352" i="15"/>
  <c r="C351" i="15"/>
  <c r="C350" i="15"/>
  <c r="C349" i="15"/>
  <c r="C348" i="15"/>
  <c r="C347" i="15"/>
  <c r="C346" i="15"/>
  <c r="C345" i="15"/>
  <c r="C344" i="15"/>
  <c r="C343" i="15"/>
  <c r="C342" i="15"/>
  <c r="C341" i="15"/>
  <c r="C340" i="15"/>
  <c r="C339" i="15"/>
  <c r="C338" i="15"/>
  <c r="C337" i="15"/>
  <c r="C336" i="15"/>
  <c r="C335" i="15"/>
  <c r="C334" i="15"/>
  <c r="C333" i="15"/>
  <c r="C332" i="15"/>
  <c r="C331" i="15"/>
  <c r="C330" i="15"/>
  <c r="C329" i="15"/>
  <c r="C328" i="15"/>
  <c r="C327" i="15"/>
  <c r="C326" i="15"/>
  <c r="C325" i="15"/>
  <c r="C324" i="15"/>
  <c r="C323" i="15"/>
  <c r="C322" i="15"/>
  <c r="C321" i="15"/>
  <c r="C320" i="15"/>
  <c r="C319" i="15"/>
  <c r="C318" i="15"/>
  <c r="C317" i="15"/>
  <c r="C316" i="15"/>
  <c r="C315" i="15"/>
  <c r="C314" i="15"/>
  <c r="C313" i="15"/>
  <c r="C312" i="15"/>
  <c r="C311" i="15"/>
  <c r="C310" i="15"/>
  <c r="C309" i="15"/>
  <c r="C308" i="15"/>
  <c r="C307" i="15"/>
  <c r="C306" i="15"/>
  <c r="C305" i="15"/>
  <c r="C304" i="15"/>
  <c r="C303" i="15"/>
  <c r="C302" i="15"/>
  <c r="C301" i="15"/>
  <c r="C300" i="15"/>
  <c r="C299" i="15"/>
  <c r="C298" i="15"/>
  <c r="C297" i="15"/>
  <c r="C296" i="15"/>
  <c r="C295" i="15"/>
  <c r="C294" i="15"/>
  <c r="C293" i="15"/>
  <c r="C292" i="15"/>
  <c r="C291" i="15"/>
  <c r="C290" i="15"/>
  <c r="C289" i="15"/>
  <c r="C288" i="15"/>
  <c r="C287" i="15"/>
  <c r="C286" i="15"/>
  <c r="C285" i="15"/>
  <c r="C284" i="15"/>
  <c r="C283" i="15"/>
  <c r="C282" i="15"/>
  <c r="C281" i="15"/>
  <c r="C280" i="15"/>
  <c r="C279" i="15"/>
  <c r="C278" i="15"/>
  <c r="C277" i="15"/>
  <c r="C276" i="15"/>
  <c r="C275" i="15"/>
  <c r="C274" i="15"/>
  <c r="C273" i="15"/>
  <c r="C272" i="15"/>
  <c r="C271" i="15"/>
  <c r="C270" i="15"/>
  <c r="C269" i="15"/>
  <c r="C268" i="15"/>
  <c r="C267" i="15"/>
  <c r="C266" i="15"/>
  <c r="C265" i="15"/>
  <c r="C264" i="15"/>
  <c r="C263" i="15"/>
  <c r="C262" i="15"/>
  <c r="C261" i="15"/>
  <c r="C260" i="15"/>
  <c r="C259" i="15"/>
  <c r="C258" i="15"/>
  <c r="C257" i="15"/>
  <c r="C256" i="15"/>
  <c r="C255" i="15"/>
  <c r="C254" i="15"/>
  <c r="C253" i="15"/>
  <c r="C252" i="15"/>
  <c r="C251" i="15"/>
  <c r="C250" i="15"/>
  <c r="C249" i="15"/>
  <c r="C248" i="15"/>
  <c r="C247" i="15"/>
  <c r="C246" i="15"/>
  <c r="C245" i="15"/>
  <c r="C244" i="15"/>
  <c r="C243" i="15"/>
  <c r="C242" i="15"/>
  <c r="C241" i="15"/>
  <c r="C240" i="15"/>
  <c r="C239" i="15"/>
  <c r="C238" i="15"/>
  <c r="C237" i="15"/>
  <c r="C236" i="15"/>
  <c r="C235" i="15"/>
  <c r="C234" i="15"/>
  <c r="C233" i="15"/>
  <c r="C232" i="15"/>
  <c r="C231" i="15"/>
  <c r="C230" i="15"/>
  <c r="C229" i="15"/>
  <c r="C228" i="15"/>
  <c r="C227" i="15"/>
  <c r="C226" i="15"/>
  <c r="C225" i="15"/>
  <c r="C224" i="15"/>
  <c r="C223" i="15"/>
  <c r="C222" i="15"/>
  <c r="C221" i="15"/>
  <c r="C220" i="15"/>
  <c r="C219" i="15"/>
  <c r="C218" i="15"/>
  <c r="C217" i="15"/>
  <c r="C216" i="15"/>
  <c r="C215" i="15"/>
  <c r="C214" i="15"/>
  <c r="C213" i="15"/>
  <c r="C212" i="15"/>
  <c r="C211" i="15"/>
  <c r="C210" i="15"/>
  <c r="C209" i="15"/>
  <c r="C208" i="15"/>
  <c r="C207" i="15"/>
  <c r="C206" i="15"/>
  <c r="C205" i="15"/>
  <c r="C204" i="15"/>
  <c r="C203" i="15"/>
  <c r="C202" i="15"/>
  <c r="C201" i="15"/>
  <c r="D206" i="15" s="1"/>
  <c r="C200" i="15"/>
  <c r="C199" i="15"/>
  <c r="C198" i="15"/>
  <c r="C197" i="15"/>
  <c r="C196" i="15"/>
  <c r="C195" i="15"/>
  <c r="C194" i="15"/>
  <c r="C193" i="15"/>
  <c r="C192" i="15"/>
  <c r="C191" i="15"/>
  <c r="C190" i="15"/>
  <c r="C189" i="15"/>
  <c r="D195" i="15" s="1"/>
  <c r="C188" i="15"/>
  <c r="C187" i="15"/>
  <c r="C186" i="15"/>
  <c r="C185" i="15"/>
  <c r="C184" i="15"/>
  <c r="C183" i="15"/>
  <c r="C182" i="15"/>
  <c r="C181" i="15"/>
  <c r="C180" i="15"/>
  <c r="C179" i="15"/>
  <c r="C178" i="15"/>
  <c r="C177" i="15"/>
  <c r="D183" i="15" s="1"/>
  <c r="C176" i="15"/>
  <c r="C175" i="15"/>
  <c r="C174" i="15"/>
  <c r="C173" i="15"/>
  <c r="C172" i="15"/>
  <c r="C171" i="15"/>
  <c r="C170" i="15"/>
  <c r="C169" i="15"/>
  <c r="C168" i="15"/>
  <c r="C167" i="15"/>
  <c r="C166" i="15"/>
  <c r="C165" i="15"/>
  <c r="C164" i="15"/>
  <c r="C163" i="15"/>
  <c r="C162" i="15"/>
  <c r="C161" i="15"/>
  <c r="C160" i="15"/>
  <c r="C159" i="15"/>
  <c r="C158" i="15"/>
  <c r="C157" i="15"/>
  <c r="C156" i="15"/>
  <c r="C155" i="15"/>
  <c r="C154" i="15"/>
  <c r="C153" i="15"/>
  <c r="C152" i="15"/>
  <c r="C151" i="15"/>
  <c r="C150" i="15"/>
  <c r="C149" i="15"/>
  <c r="C148" i="15"/>
  <c r="C147" i="15"/>
  <c r="C146" i="15"/>
  <c r="C145" i="15"/>
  <c r="C144" i="15"/>
  <c r="C143" i="15"/>
  <c r="C142" i="15"/>
  <c r="C141" i="15"/>
  <c r="C140" i="15"/>
  <c r="C139" i="15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B44" i="15"/>
  <c r="B45" i="15" s="1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D196" i="15" l="1"/>
  <c r="D43" i="15"/>
  <c r="D150" i="15"/>
  <c r="D350" i="15"/>
  <c r="D382" i="15"/>
  <c r="D398" i="15"/>
  <c r="D406" i="15"/>
  <c r="D414" i="15"/>
  <c r="E415" i="15" s="1"/>
  <c r="D149" i="15"/>
  <c r="D351" i="15"/>
  <c r="D391" i="15"/>
  <c r="D344" i="15"/>
  <c r="E344" i="15" s="1"/>
  <c r="D352" i="15"/>
  <c r="D156" i="15"/>
  <c r="D189" i="15"/>
  <c r="D240" i="15"/>
  <c r="D341" i="15"/>
  <c r="D369" i="15"/>
  <c r="D381" i="15"/>
  <c r="D385" i="15"/>
  <c r="B76" i="5"/>
  <c r="B72" i="5"/>
  <c r="F83" i="13"/>
  <c r="F79" i="13"/>
  <c r="F75" i="13"/>
  <c r="O36" i="17"/>
  <c r="B5" i="16"/>
  <c r="C5" i="16" s="1"/>
  <c r="O5" i="16" s="1"/>
  <c r="F82" i="13"/>
  <c r="F78" i="13"/>
  <c r="F81" i="13"/>
  <c r="F77" i="13"/>
  <c r="F71" i="13"/>
  <c r="F74" i="13"/>
  <c r="F73" i="13"/>
  <c r="F67" i="13"/>
  <c r="B68" i="5"/>
  <c r="B82" i="12"/>
  <c r="N82" i="12" s="1"/>
  <c r="O82" i="12" s="1"/>
  <c r="B58" i="12"/>
  <c r="N58" i="12" s="1"/>
  <c r="O58" i="12" s="1"/>
  <c r="B18" i="12"/>
  <c r="N18" i="12" s="1"/>
  <c r="O18" i="12" s="1"/>
  <c r="M73" i="12"/>
  <c r="M57" i="12"/>
  <c r="M41" i="12"/>
  <c r="M29" i="12"/>
  <c r="M9" i="12"/>
  <c r="B82" i="13"/>
  <c r="C82" i="13" s="1"/>
  <c r="D82" i="13" s="1"/>
  <c r="G82" i="13" s="1"/>
  <c r="B78" i="13"/>
  <c r="C78" i="13" s="1"/>
  <c r="D78" i="13" s="1"/>
  <c r="G78" i="13" s="1"/>
  <c r="H78" i="13" s="1"/>
  <c r="B74" i="13"/>
  <c r="C74" i="13" s="1"/>
  <c r="D74" i="13" s="1"/>
  <c r="G74" i="13" s="1"/>
  <c r="F63" i="13"/>
  <c r="B64" i="5"/>
  <c r="B60" i="5"/>
  <c r="B56" i="5"/>
  <c r="B52" i="5"/>
  <c r="N6" i="16"/>
  <c r="F70" i="13"/>
  <c r="B48" i="5"/>
  <c r="B44" i="5"/>
  <c r="B40" i="5"/>
  <c r="B36" i="5"/>
  <c r="B32" i="5"/>
  <c r="B28" i="5"/>
  <c r="B24" i="5"/>
  <c r="B20" i="5"/>
  <c r="B16" i="5"/>
  <c r="B12" i="5"/>
  <c r="B8" i="5"/>
  <c r="B4" i="5"/>
  <c r="N10" i="16"/>
  <c r="N14" i="16"/>
  <c r="N18" i="16"/>
  <c r="B20" i="16"/>
  <c r="C20" i="16" s="1"/>
  <c r="O20" i="16" s="1"/>
  <c r="B36" i="16"/>
  <c r="C36" i="16" s="1"/>
  <c r="O36" i="16" s="1"/>
  <c r="F69" i="13"/>
  <c r="F65" i="13"/>
  <c r="B75" i="5"/>
  <c r="B71" i="5"/>
  <c r="B67" i="5"/>
  <c r="B63" i="5"/>
  <c r="B59" i="5"/>
  <c r="E6" i="16"/>
  <c r="B9" i="16"/>
  <c r="C9" i="16" s="1"/>
  <c r="O9" i="16" s="1"/>
  <c r="E10" i="16"/>
  <c r="B13" i="16"/>
  <c r="C13" i="16" s="1"/>
  <c r="O13" i="16" s="1"/>
  <c r="E14" i="16"/>
  <c r="E18" i="16"/>
  <c r="E22" i="16"/>
  <c r="E38" i="16"/>
  <c r="M17" i="12"/>
  <c r="M80" i="12"/>
  <c r="M72" i="12"/>
  <c r="M64" i="12"/>
  <c r="M56" i="12"/>
  <c r="F66" i="13"/>
  <c r="F62" i="13"/>
  <c r="F58" i="13"/>
  <c r="E5" i="16"/>
  <c r="E9" i="16"/>
  <c r="E13" i="16"/>
  <c r="E17" i="16"/>
  <c r="E21" i="16"/>
  <c r="E25" i="16"/>
  <c r="E29" i="16"/>
  <c r="E33" i="16"/>
  <c r="B80" i="13"/>
  <c r="C80" i="13" s="1"/>
  <c r="D80" i="13" s="1"/>
  <c r="G80" i="13" s="1"/>
  <c r="B72" i="13"/>
  <c r="C72" i="13" s="1"/>
  <c r="D72" i="13" s="1"/>
  <c r="G72" i="13" s="1"/>
  <c r="B64" i="13"/>
  <c r="C64" i="13" s="1"/>
  <c r="D64" i="13" s="1"/>
  <c r="G64" i="13" s="1"/>
  <c r="B56" i="13"/>
  <c r="C56" i="13" s="1"/>
  <c r="D56" i="13" s="1"/>
  <c r="G56" i="13" s="1"/>
  <c r="B48" i="13"/>
  <c r="C48" i="13" s="1"/>
  <c r="D48" i="13" s="1"/>
  <c r="G48" i="13" s="1"/>
  <c r="B40" i="13"/>
  <c r="C40" i="13" s="1"/>
  <c r="D40" i="13" s="1"/>
  <c r="G40" i="13" s="1"/>
  <c r="B32" i="13"/>
  <c r="C32" i="13" s="1"/>
  <c r="D32" i="13" s="1"/>
  <c r="G32" i="13" s="1"/>
  <c r="B24" i="13"/>
  <c r="C24" i="13" s="1"/>
  <c r="D24" i="13" s="1"/>
  <c r="G24" i="13" s="1"/>
  <c r="B16" i="13"/>
  <c r="C16" i="13" s="1"/>
  <c r="D16" i="13" s="1"/>
  <c r="G16" i="13" s="1"/>
  <c r="B8" i="13"/>
  <c r="C8" i="13" s="1"/>
  <c r="D8" i="13" s="1"/>
  <c r="G8" i="13" s="1"/>
  <c r="O5" i="17"/>
  <c r="O13" i="17"/>
  <c r="B55" i="5"/>
  <c r="B51" i="5"/>
  <c r="B47" i="5"/>
  <c r="B43" i="5"/>
  <c r="B39" i="5"/>
  <c r="B35" i="5"/>
  <c r="B31" i="5"/>
  <c r="B27" i="5"/>
  <c r="E4" i="16"/>
  <c r="E8" i="16"/>
  <c r="E12" i="16"/>
  <c r="E16" i="16"/>
  <c r="E20" i="16"/>
  <c r="E24" i="16"/>
  <c r="E28" i="16"/>
  <c r="E32" i="16"/>
  <c r="E36" i="16"/>
  <c r="E40" i="16"/>
  <c r="E44" i="16"/>
  <c r="E48" i="16"/>
  <c r="E52" i="16"/>
  <c r="E56" i="16"/>
  <c r="E64" i="16"/>
  <c r="E68" i="16"/>
  <c r="E72" i="16"/>
  <c r="E76" i="16"/>
  <c r="E80" i="16"/>
  <c r="E84" i="16"/>
  <c r="D38" i="12"/>
  <c r="B83" i="13"/>
  <c r="C83" i="13" s="1"/>
  <c r="D83" i="13" s="1"/>
  <c r="G83" i="13" s="1"/>
  <c r="B79" i="13"/>
  <c r="C79" i="13" s="1"/>
  <c r="D79" i="13" s="1"/>
  <c r="G79" i="13" s="1"/>
  <c r="B75" i="13"/>
  <c r="C75" i="13" s="1"/>
  <c r="D75" i="13" s="1"/>
  <c r="G75" i="13" s="1"/>
  <c r="B71" i="13"/>
  <c r="C71" i="13" s="1"/>
  <c r="D71" i="13" s="1"/>
  <c r="G71" i="13" s="1"/>
  <c r="B67" i="13"/>
  <c r="C67" i="13" s="1"/>
  <c r="D67" i="13" s="1"/>
  <c r="G67" i="13" s="1"/>
  <c r="O4" i="17"/>
  <c r="B74" i="5"/>
  <c r="B70" i="5"/>
  <c r="B66" i="5"/>
  <c r="B62" i="5"/>
  <c r="B58" i="5"/>
  <c r="B54" i="5"/>
  <c r="B50" i="5"/>
  <c r="B46" i="5"/>
  <c r="B42" i="5"/>
  <c r="B38" i="5"/>
  <c r="B34" i="5"/>
  <c r="B30" i="5"/>
  <c r="B26" i="5"/>
  <c r="B22" i="5"/>
  <c r="B18" i="5"/>
  <c r="B14" i="5"/>
  <c r="B10" i="5"/>
  <c r="B6" i="5"/>
  <c r="B73" i="5"/>
  <c r="B69" i="5"/>
  <c r="B65" i="5"/>
  <c r="B61" i="5"/>
  <c r="B57" i="5"/>
  <c r="B53" i="5"/>
  <c r="B49" i="5"/>
  <c r="B45" i="5"/>
  <c r="B41" i="5"/>
  <c r="B37" i="5"/>
  <c r="B33" i="5"/>
  <c r="B29" i="5"/>
  <c r="B25" i="5"/>
  <c r="B21" i="5"/>
  <c r="B17" i="5"/>
  <c r="B13" i="5"/>
  <c r="B9" i="5"/>
  <c r="B23" i="5"/>
  <c r="B19" i="5"/>
  <c r="B15" i="5"/>
  <c r="B11" i="5"/>
  <c r="B7" i="5"/>
  <c r="E26" i="16"/>
  <c r="E30" i="16"/>
  <c r="E34" i="16"/>
  <c r="B52" i="12"/>
  <c r="N52" i="12" s="1"/>
  <c r="O52" i="12" s="1"/>
  <c r="B50" i="12"/>
  <c r="N50" i="12" s="1"/>
  <c r="O50" i="12" s="1"/>
  <c r="B23" i="12"/>
  <c r="N23" i="12" s="1"/>
  <c r="O23" i="12" s="1"/>
  <c r="M25" i="12"/>
  <c r="B63" i="13"/>
  <c r="C63" i="13" s="1"/>
  <c r="D63" i="13" s="1"/>
  <c r="G63" i="13" s="1"/>
  <c r="B59" i="13"/>
  <c r="C59" i="13" s="1"/>
  <c r="D59" i="13" s="1"/>
  <c r="G59" i="13" s="1"/>
  <c r="B55" i="13"/>
  <c r="C55" i="13" s="1"/>
  <c r="D55" i="13" s="1"/>
  <c r="G55" i="13" s="1"/>
  <c r="B51" i="13"/>
  <c r="C51" i="13" s="1"/>
  <c r="D51" i="13" s="1"/>
  <c r="G51" i="13" s="1"/>
  <c r="B47" i="13"/>
  <c r="C47" i="13" s="1"/>
  <c r="D47" i="13" s="1"/>
  <c r="G47" i="13" s="1"/>
  <c r="B43" i="13"/>
  <c r="C43" i="13" s="1"/>
  <c r="D43" i="13" s="1"/>
  <c r="G43" i="13" s="1"/>
  <c r="B39" i="13"/>
  <c r="C39" i="13" s="1"/>
  <c r="D39" i="13" s="1"/>
  <c r="G39" i="13" s="1"/>
  <c r="B35" i="13"/>
  <c r="C35" i="13" s="1"/>
  <c r="D35" i="13" s="1"/>
  <c r="G35" i="13" s="1"/>
  <c r="B31" i="13"/>
  <c r="C31" i="13" s="1"/>
  <c r="D31" i="13" s="1"/>
  <c r="G31" i="13" s="1"/>
  <c r="B27" i="13"/>
  <c r="C27" i="13" s="1"/>
  <c r="D27" i="13" s="1"/>
  <c r="G27" i="13" s="1"/>
  <c r="B23" i="13"/>
  <c r="C23" i="13" s="1"/>
  <c r="D23" i="13" s="1"/>
  <c r="G23" i="13" s="1"/>
  <c r="B19" i="13"/>
  <c r="C19" i="13" s="1"/>
  <c r="D19" i="13" s="1"/>
  <c r="G19" i="13" s="1"/>
  <c r="B15" i="13"/>
  <c r="C15" i="13" s="1"/>
  <c r="D15" i="13" s="1"/>
  <c r="G15" i="13" s="1"/>
  <c r="B11" i="13"/>
  <c r="C11" i="13" s="1"/>
  <c r="D11" i="13" s="1"/>
  <c r="G11" i="13" s="1"/>
  <c r="B7" i="13"/>
  <c r="C7" i="13" s="1"/>
  <c r="D7" i="13" s="1"/>
  <c r="G7" i="13" s="1"/>
  <c r="F54" i="13"/>
  <c r="F50" i="13"/>
  <c r="F46" i="13"/>
  <c r="F42" i="13"/>
  <c r="F38" i="13"/>
  <c r="F34" i="13"/>
  <c r="F30" i="13"/>
  <c r="F26" i="13"/>
  <c r="F22" i="13"/>
  <c r="F18" i="13"/>
  <c r="F14" i="13"/>
  <c r="F10" i="13"/>
  <c r="F6" i="13"/>
  <c r="O30" i="17"/>
  <c r="O31" i="17"/>
  <c r="O67" i="17"/>
  <c r="O75" i="17"/>
  <c r="E42" i="16"/>
  <c r="E46" i="16"/>
  <c r="E50" i="16"/>
  <c r="E54" i="16"/>
  <c r="E58" i="16"/>
  <c r="B62" i="16"/>
  <c r="C62" i="16" s="1"/>
  <c r="O62" i="16" s="1"/>
  <c r="E63" i="16"/>
  <c r="N64" i="16"/>
  <c r="E67" i="16"/>
  <c r="N68" i="16"/>
  <c r="E71" i="16"/>
  <c r="E75" i="16"/>
  <c r="B78" i="16"/>
  <c r="C78" i="16" s="1"/>
  <c r="O78" i="16" s="1"/>
  <c r="E79" i="16"/>
  <c r="N80" i="16"/>
  <c r="E83" i="16"/>
  <c r="N84" i="16"/>
  <c r="E60" i="16"/>
  <c r="B77" i="12"/>
  <c r="N77" i="12" s="1"/>
  <c r="O77" i="12" s="1"/>
  <c r="B65" i="12"/>
  <c r="N65" i="12" s="1"/>
  <c r="O65" i="12" s="1"/>
  <c r="B63" i="12"/>
  <c r="N63" i="12" s="1"/>
  <c r="O63" i="12" s="1"/>
  <c r="B40" i="12"/>
  <c r="N40" i="12" s="1"/>
  <c r="O40" i="12" s="1"/>
  <c r="B34" i="12"/>
  <c r="N34" i="12" s="1"/>
  <c r="O34" i="12" s="1"/>
  <c r="B30" i="12"/>
  <c r="N30" i="12" s="1"/>
  <c r="O30" i="12" s="1"/>
  <c r="B28" i="12"/>
  <c r="N28" i="12" s="1"/>
  <c r="O28" i="12" s="1"/>
  <c r="B15" i="12"/>
  <c r="N15" i="12" s="1"/>
  <c r="O15" i="12" s="1"/>
  <c r="M47" i="12"/>
  <c r="M39" i="12"/>
  <c r="M31" i="12"/>
  <c r="M23" i="12"/>
  <c r="M15" i="12"/>
  <c r="M7" i="12"/>
  <c r="M81" i="12"/>
  <c r="M65" i="12"/>
  <c r="M45" i="12"/>
  <c r="M13" i="12"/>
  <c r="B70" i="13"/>
  <c r="C70" i="13" s="1"/>
  <c r="D70" i="13" s="1"/>
  <c r="G70" i="13" s="1"/>
  <c r="B66" i="13"/>
  <c r="C66" i="13" s="1"/>
  <c r="D66" i="13" s="1"/>
  <c r="G66" i="13" s="1"/>
  <c r="B62" i="13"/>
  <c r="C62" i="13" s="1"/>
  <c r="D62" i="13" s="1"/>
  <c r="G62" i="13" s="1"/>
  <c r="B58" i="13"/>
  <c r="C58" i="13" s="1"/>
  <c r="D58" i="13" s="1"/>
  <c r="G58" i="13" s="1"/>
  <c r="H58" i="13" s="1"/>
  <c r="B54" i="13"/>
  <c r="C54" i="13" s="1"/>
  <c r="D54" i="13" s="1"/>
  <c r="G54" i="13" s="1"/>
  <c r="B50" i="13"/>
  <c r="C50" i="13" s="1"/>
  <c r="D50" i="13" s="1"/>
  <c r="G50" i="13" s="1"/>
  <c r="B46" i="13"/>
  <c r="C46" i="13" s="1"/>
  <c r="D46" i="13" s="1"/>
  <c r="G46" i="13" s="1"/>
  <c r="B42" i="13"/>
  <c r="C42" i="13" s="1"/>
  <c r="D42" i="13" s="1"/>
  <c r="G42" i="13" s="1"/>
  <c r="B38" i="13"/>
  <c r="C38" i="13" s="1"/>
  <c r="D38" i="13" s="1"/>
  <c r="G38" i="13" s="1"/>
  <c r="B34" i="13"/>
  <c r="C34" i="13" s="1"/>
  <c r="D34" i="13" s="1"/>
  <c r="G34" i="13" s="1"/>
  <c r="B30" i="13"/>
  <c r="C30" i="13" s="1"/>
  <c r="D30" i="13" s="1"/>
  <c r="G30" i="13" s="1"/>
  <c r="B26" i="13"/>
  <c r="C26" i="13" s="1"/>
  <c r="D26" i="13" s="1"/>
  <c r="G26" i="13" s="1"/>
  <c r="B22" i="13"/>
  <c r="C22" i="13" s="1"/>
  <c r="D22" i="13" s="1"/>
  <c r="G22" i="13" s="1"/>
  <c r="B18" i="13"/>
  <c r="C18" i="13" s="1"/>
  <c r="D18" i="13" s="1"/>
  <c r="G18" i="13" s="1"/>
  <c r="B14" i="13"/>
  <c r="C14" i="13" s="1"/>
  <c r="D14" i="13" s="1"/>
  <c r="G14" i="13" s="1"/>
  <c r="B10" i="13"/>
  <c r="C10" i="13" s="1"/>
  <c r="D10" i="13" s="1"/>
  <c r="G10" i="13" s="1"/>
  <c r="B6" i="13"/>
  <c r="C6" i="13" s="1"/>
  <c r="D6" i="13" s="1"/>
  <c r="G6" i="13" s="1"/>
  <c r="F61" i="13"/>
  <c r="O25" i="17"/>
  <c r="B27" i="17"/>
  <c r="C27" i="17" s="1"/>
  <c r="D27" i="17" s="1"/>
  <c r="P27" i="17" s="1"/>
  <c r="O66" i="17"/>
  <c r="O74" i="17"/>
  <c r="N5" i="16"/>
  <c r="N9" i="16"/>
  <c r="N13" i="16"/>
  <c r="N17" i="16"/>
  <c r="N21" i="16"/>
  <c r="N25" i="16"/>
  <c r="N29" i="16"/>
  <c r="N33" i="16"/>
  <c r="E37" i="16"/>
  <c r="N38" i="16"/>
  <c r="E41" i="16"/>
  <c r="N42" i="16"/>
  <c r="B44" i="16"/>
  <c r="C44" i="16" s="1"/>
  <c r="O44" i="16" s="1"/>
  <c r="E45" i="16"/>
  <c r="N46" i="16"/>
  <c r="E49" i="16"/>
  <c r="N50" i="16"/>
  <c r="E53" i="16"/>
  <c r="N54" i="16"/>
  <c r="E57" i="16"/>
  <c r="N58" i="16"/>
  <c r="E61" i="16"/>
  <c r="E62" i="16"/>
  <c r="N63" i="16"/>
  <c r="E66" i="16"/>
  <c r="N67" i="16"/>
  <c r="E70" i="16"/>
  <c r="N71" i="16"/>
  <c r="E74" i="16"/>
  <c r="N75" i="16"/>
  <c r="E78" i="16"/>
  <c r="N79" i="16"/>
  <c r="E82" i="16"/>
  <c r="N83" i="16"/>
  <c r="D70" i="12"/>
  <c r="B57" i="12"/>
  <c r="N57" i="12" s="1"/>
  <c r="O57" i="12" s="1"/>
  <c r="B55" i="12"/>
  <c r="N55" i="12" s="1"/>
  <c r="O55" i="12" s="1"/>
  <c r="B53" i="12"/>
  <c r="N53" i="12" s="1"/>
  <c r="O53" i="12" s="1"/>
  <c r="B20" i="12"/>
  <c r="N20" i="12" s="1"/>
  <c r="O20" i="12" s="1"/>
  <c r="D6" i="12"/>
  <c r="M46" i="12"/>
  <c r="M38" i="12"/>
  <c r="M30" i="12"/>
  <c r="M22" i="12"/>
  <c r="M14" i="12"/>
  <c r="M6" i="12"/>
  <c r="B81" i="13"/>
  <c r="C81" i="13" s="1"/>
  <c r="D81" i="13" s="1"/>
  <c r="G81" i="13" s="1"/>
  <c r="B77" i="13"/>
  <c r="C77" i="13" s="1"/>
  <c r="D77" i="13" s="1"/>
  <c r="G77" i="13" s="1"/>
  <c r="B73" i="13"/>
  <c r="C73" i="13" s="1"/>
  <c r="D73" i="13" s="1"/>
  <c r="G73" i="13" s="1"/>
  <c r="B69" i="13"/>
  <c r="C69" i="13" s="1"/>
  <c r="D69" i="13" s="1"/>
  <c r="G69" i="13" s="1"/>
  <c r="H69" i="13" s="1"/>
  <c r="B65" i="13"/>
  <c r="C65" i="13" s="1"/>
  <c r="D65" i="13" s="1"/>
  <c r="G65" i="13" s="1"/>
  <c r="B61" i="13"/>
  <c r="C61" i="13" s="1"/>
  <c r="D61" i="13" s="1"/>
  <c r="G61" i="13" s="1"/>
  <c r="H61" i="13" s="1"/>
  <c r="B57" i="13"/>
  <c r="C57" i="13" s="1"/>
  <c r="D57" i="13" s="1"/>
  <c r="G57" i="13" s="1"/>
  <c r="B53" i="13"/>
  <c r="C53" i="13" s="1"/>
  <c r="D53" i="13" s="1"/>
  <c r="G53" i="13" s="1"/>
  <c r="B49" i="13"/>
  <c r="C49" i="13" s="1"/>
  <c r="D49" i="13" s="1"/>
  <c r="G49" i="13" s="1"/>
  <c r="F7" i="17"/>
  <c r="O8" i="17"/>
  <c r="F11" i="17"/>
  <c r="O16" i="17"/>
  <c r="B18" i="17"/>
  <c r="C18" i="17" s="1"/>
  <c r="D18" i="17" s="1"/>
  <c r="P18" i="17" s="1"/>
  <c r="O37" i="17"/>
  <c r="B5" i="5"/>
  <c r="N4" i="16"/>
  <c r="E7" i="16"/>
  <c r="E11" i="16"/>
  <c r="E15" i="16"/>
  <c r="E19" i="16"/>
  <c r="N20" i="16"/>
  <c r="B22" i="16"/>
  <c r="C22" i="16" s="1"/>
  <c r="O22" i="16" s="1"/>
  <c r="E23" i="16"/>
  <c r="N24" i="16"/>
  <c r="B26" i="16"/>
  <c r="C26" i="16" s="1"/>
  <c r="O26" i="16" s="1"/>
  <c r="E27" i="16"/>
  <c r="N28" i="16"/>
  <c r="E31" i="16"/>
  <c r="N32" i="16"/>
  <c r="B34" i="16"/>
  <c r="C34" i="16" s="1"/>
  <c r="O34" i="16" s="1"/>
  <c r="E35" i="16"/>
  <c r="N37" i="16"/>
  <c r="N41" i="16"/>
  <c r="N45" i="16"/>
  <c r="N49" i="16"/>
  <c r="N53" i="16"/>
  <c r="N57" i="16"/>
  <c r="N61" i="16"/>
  <c r="N62" i="16"/>
  <c r="E65" i="16"/>
  <c r="N66" i="16"/>
  <c r="E69" i="16"/>
  <c r="N70" i="16"/>
  <c r="E73" i="16"/>
  <c r="N74" i="16"/>
  <c r="E77" i="16"/>
  <c r="N78" i="16"/>
  <c r="E81" i="16"/>
  <c r="N82" i="16"/>
  <c r="B80" i="12"/>
  <c r="N80" i="12" s="1"/>
  <c r="O80" i="12" s="1"/>
  <c r="B72" i="12"/>
  <c r="N72" i="12" s="1"/>
  <c r="O72" i="12" s="1"/>
  <c r="B60" i="12"/>
  <c r="N60" i="12" s="1"/>
  <c r="O60" i="12" s="1"/>
  <c r="B47" i="12"/>
  <c r="N47" i="12" s="1"/>
  <c r="O47" i="12" s="1"/>
  <c r="B8" i="12"/>
  <c r="N8" i="12" s="1"/>
  <c r="O8" i="12" s="1"/>
  <c r="M77" i="12"/>
  <c r="M61" i="12"/>
  <c r="B76" i="13"/>
  <c r="C76" i="13" s="1"/>
  <c r="D76" i="13" s="1"/>
  <c r="G76" i="13" s="1"/>
  <c r="B68" i="13"/>
  <c r="C68" i="13" s="1"/>
  <c r="D68" i="13" s="1"/>
  <c r="G68" i="13" s="1"/>
  <c r="B60" i="13"/>
  <c r="C60" i="13" s="1"/>
  <c r="D60" i="13" s="1"/>
  <c r="G60" i="13" s="1"/>
  <c r="B52" i="13"/>
  <c r="C52" i="13" s="1"/>
  <c r="D52" i="13" s="1"/>
  <c r="G52" i="13" s="1"/>
  <c r="B44" i="13"/>
  <c r="C44" i="13" s="1"/>
  <c r="D44" i="13" s="1"/>
  <c r="G44" i="13" s="1"/>
  <c r="B36" i="13"/>
  <c r="C36" i="13" s="1"/>
  <c r="D36" i="13" s="1"/>
  <c r="G36" i="13" s="1"/>
  <c r="B28" i="13"/>
  <c r="C28" i="13" s="1"/>
  <c r="D28" i="13" s="1"/>
  <c r="G28" i="13" s="1"/>
  <c r="B20" i="13"/>
  <c r="C20" i="13" s="1"/>
  <c r="D20" i="13" s="1"/>
  <c r="G20" i="13" s="1"/>
  <c r="B12" i="13"/>
  <c r="C12" i="13" s="1"/>
  <c r="D12" i="13" s="1"/>
  <c r="G12" i="13" s="1"/>
  <c r="B4" i="13"/>
  <c r="C4" i="13" s="1"/>
  <c r="D4" i="13" s="1"/>
  <c r="G4" i="13" s="1"/>
  <c r="F59" i="13"/>
  <c r="F55" i="13"/>
  <c r="F51" i="13"/>
  <c r="F47" i="13"/>
  <c r="F43" i="13"/>
  <c r="F39" i="13"/>
  <c r="F35" i="13"/>
  <c r="F31" i="13"/>
  <c r="F27" i="13"/>
  <c r="F23" i="13"/>
  <c r="F19" i="13"/>
  <c r="F15" i="13"/>
  <c r="F11" i="13"/>
  <c r="F7" i="13"/>
  <c r="F35" i="17"/>
  <c r="N3" i="16"/>
  <c r="N35" i="16"/>
  <c r="N39" i="16"/>
  <c r="N43" i="16"/>
  <c r="N8" i="16"/>
  <c r="N7" i="16"/>
  <c r="N11" i="16"/>
  <c r="N15" i="16"/>
  <c r="N19" i="16"/>
  <c r="N23" i="16"/>
  <c r="N27" i="16"/>
  <c r="N31" i="16"/>
  <c r="N65" i="16"/>
  <c r="N69" i="16"/>
  <c r="N73" i="16"/>
  <c r="N77" i="16"/>
  <c r="N81" i="16"/>
  <c r="N52" i="16"/>
  <c r="N36" i="16"/>
  <c r="O31" i="12"/>
  <c r="N22" i="16"/>
  <c r="N26" i="16"/>
  <c r="N30" i="16"/>
  <c r="N34" i="16"/>
  <c r="N47" i="16"/>
  <c r="N51" i="16"/>
  <c r="N55" i="16"/>
  <c r="N59" i="16"/>
  <c r="N48" i="16"/>
  <c r="N16" i="16"/>
  <c r="N76" i="16"/>
  <c r="N60" i="16"/>
  <c r="N44" i="16"/>
  <c r="N12" i="16"/>
  <c r="N72" i="16"/>
  <c r="N56" i="16"/>
  <c r="N40" i="16"/>
  <c r="D14" i="12"/>
  <c r="D49" i="12"/>
  <c r="D78" i="12"/>
  <c r="D75" i="12"/>
  <c r="D68" i="12"/>
  <c r="D65" i="12"/>
  <c r="D63" i="12"/>
  <c r="D58" i="12"/>
  <c r="D48" i="12"/>
  <c r="D41" i="12"/>
  <c r="D36" i="12"/>
  <c r="D33" i="12"/>
  <c r="D26" i="12"/>
  <c r="D16" i="12"/>
  <c r="D9" i="12"/>
  <c r="D4" i="12"/>
  <c r="B4" i="16"/>
  <c r="B16" i="16"/>
  <c r="C16" i="16" s="1"/>
  <c r="O16" i="16" s="1"/>
  <c r="B21" i="16"/>
  <c r="C21" i="16" s="1"/>
  <c r="O21" i="16" s="1"/>
  <c r="B60" i="16"/>
  <c r="C60" i="16" s="1"/>
  <c r="O60" i="16" s="1"/>
  <c r="B69" i="16"/>
  <c r="C69" i="16" s="1"/>
  <c r="O69" i="16" s="1"/>
  <c r="G3" i="16"/>
  <c r="E59" i="16"/>
  <c r="E55" i="16"/>
  <c r="E51" i="16"/>
  <c r="E47" i="16"/>
  <c r="E43" i="16"/>
  <c r="E39" i="16"/>
  <c r="D83" i="12"/>
  <c r="D76" i="12"/>
  <c r="D73" i="12"/>
  <c r="D71" i="12"/>
  <c r="D66" i="12"/>
  <c r="D54" i="12"/>
  <c r="D51" i="12"/>
  <c r="D46" i="12"/>
  <c r="D44" i="12"/>
  <c r="B43" i="12"/>
  <c r="N43" i="12" s="1"/>
  <c r="D39" i="12"/>
  <c r="B33" i="12"/>
  <c r="N33" i="12" s="1"/>
  <c r="O33" i="12" s="1"/>
  <c r="D29" i="12"/>
  <c r="D22" i="12"/>
  <c r="B21" i="12"/>
  <c r="N21" i="12" s="1"/>
  <c r="O21" i="12" s="1"/>
  <c r="D19" i="12"/>
  <c r="D12" i="12"/>
  <c r="B11" i="12"/>
  <c r="N11" i="12" s="1"/>
  <c r="D7" i="12"/>
  <c r="B3" i="16"/>
  <c r="C3" i="16" s="1"/>
  <c r="B7" i="16"/>
  <c r="C7" i="16" s="1"/>
  <c r="O7" i="16" s="1"/>
  <c r="B11" i="16"/>
  <c r="C11" i="16" s="1"/>
  <c r="O11" i="16" s="1"/>
  <c r="B24" i="16"/>
  <c r="C24" i="16" s="1"/>
  <c r="O24" i="16" s="1"/>
  <c r="B28" i="16"/>
  <c r="C28" i="16" s="1"/>
  <c r="O28" i="16" s="1"/>
  <c r="B51" i="16"/>
  <c r="C51" i="16" s="1"/>
  <c r="O51" i="16" s="1"/>
  <c r="B26" i="12"/>
  <c r="N26" i="12" s="1"/>
  <c r="O26" i="12" s="1"/>
  <c r="B79" i="12"/>
  <c r="N79" i="12" s="1"/>
  <c r="B3" i="12"/>
  <c r="D81" i="12"/>
  <c r="D79" i="12"/>
  <c r="D74" i="12"/>
  <c r="B73" i="12"/>
  <c r="N73" i="12" s="1"/>
  <c r="B71" i="12"/>
  <c r="N71" i="12" s="1"/>
  <c r="B68" i="12"/>
  <c r="N68" i="12" s="1"/>
  <c r="O68" i="12" s="1"/>
  <c r="B66" i="12"/>
  <c r="N66" i="12" s="1"/>
  <c r="D62" i="12"/>
  <c r="B61" i="12"/>
  <c r="N61" i="12" s="1"/>
  <c r="D59" i="12"/>
  <c r="B56" i="12"/>
  <c r="N56" i="12" s="1"/>
  <c r="O56" i="12" s="1"/>
  <c r="D52" i="12"/>
  <c r="B46" i="12"/>
  <c r="N46" i="12" s="1"/>
  <c r="B44" i="12"/>
  <c r="N44" i="12" s="1"/>
  <c r="O44" i="12" s="1"/>
  <c r="D42" i="12"/>
  <c r="B39" i="12"/>
  <c r="N39" i="12" s="1"/>
  <c r="B36" i="12"/>
  <c r="N36" i="12" s="1"/>
  <c r="O36" i="12" s="1"/>
  <c r="D32" i="12"/>
  <c r="D25" i="12"/>
  <c r="B24" i="12"/>
  <c r="N24" i="12" s="1"/>
  <c r="O24" i="12" s="1"/>
  <c r="D20" i="12"/>
  <c r="D17" i="12"/>
  <c r="B14" i="12"/>
  <c r="N14" i="12" s="1"/>
  <c r="B12" i="12"/>
  <c r="N12" i="12" s="1"/>
  <c r="O12" i="12" s="1"/>
  <c r="D10" i="12"/>
  <c r="B7" i="12"/>
  <c r="N7" i="12" s="1"/>
  <c r="B4" i="12"/>
  <c r="N4" i="12" s="1"/>
  <c r="O4" i="12" s="1"/>
  <c r="M69" i="12"/>
  <c r="M53" i="12"/>
  <c r="M37" i="12"/>
  <c r="M21" i="12"/>
  <c r="M5" i="12"/>
  <c r="B6" i="16"/>
  <c r="C6" i="16" s="1"/>
  <c r="O6" i="16" s="1"/>
  <c r="B46" i="16"/>
  <c r="C46" i="16" s="1"/>
  <c r="O46" i="16" s="1"/>
  <c r="D82" i="12"/>
  <c r="B81" i="12"/>
  <c r="N81" i="12" s="1"/>
  <c r="B76" i="12"/>
  <c r="N76" i="12" s="1"/>
  <c r="B74" i="12"/>
  <c r="N74" i="12" s="1"/>
  <c r="O74" i="12" s="1"/>
  <c r="B69" i="12"/>
  <c r="N69" i="12" s="1"/>
  <c r="O69" i="12" s="1"/>
  <c r="D67" i="12"/>
  <c r="B64" i="12"/>
  <c r="N64" i="12" s="1"/>
  <c r="O64" i="12" s="1"/>
  <c r="D60" i="12"/>
  <c r="D57" i="12"/>
  <c r="D55" i="12"/>
  <c r="B49" i="12"/>
  <c r="N49" i="12" s="1"/>
  <c r="D45" i="12"/>
  <c r="B42" i="12"/>
  <c r="N42" i="12" s="1"/>
  <c r="B37" i="12"/>
  <c r="N37" i="12" s="1"/>
  <c r="D35" i="12"/>
  <c r="D30" i="12"/>
  <c r="D28" i="12"/>
  <c r="B27" i="12"/>
  <c r="N27" i="12" s="1"/>
  <c r="D23" i="12"/>
  <c r="B17" i="12"/>
  <c r="N17" i="12" s="1"/>
  <c r="D13" i="12"/>
  <c r="B10" i="12"/>
  <c r="N10" i="12" s="1"/>
  <c r="B5" i="12"/>
  <c r="N5" i="12" s="1"/>
  <c r="M52" i="12"/>
  <c r="M48" i="12"/>
  <c r="M44" i="12"/>
  <c r="M40" i="12"/>
  <c r="M36" i="12"/>
  <c r="M32" i="12"/>
  <c r="M28" i="12"/>
  <c r="M24" i="12"/>
  <c r="M20" i="12"/>
  <c r="M16" i="12"/>
  <c r="M12" i="12"/>
  <c r="M8" i="12"/>
  <c r="M4" i="12"/>
  <c r="M76" i="12"/>
  <c r="M68" i="12"/>
  <c r="M60" i="12"/>
  <c r="M49" i="12"/>
  <c r="M33" i="12"/>
  <c r="B45" i="13"/>
  <c r="C45" i="13" s="1"/>
  <c r="D45" i="13" s="1"/>
  <c r="G45" i="13" s="1"/>
  <c r="B41" i="13"/>
  <c r="C41" i="13" s="1"/>
  <c r="D41" i="13" s="1"/>
  <c r="G41" i="13" s="1"/>
  <c r="B37" i="13"/>
  <c r="C37" i="13" s="1"/>
  <c r="D37" i="13" s="1"/>
  <c r="G37" i="13" s="1"/>
  <c r="B33" i="13"/>
  <c r="C33" i="13" s="1"/>
  <c r="D33" i="13" s="1"/>
  <c r="G33" i="13" s="1"/>
  <c r="B29" i="13"/>
  <c r="C29" i="13" s="1"/>
  <c r="D29" i="13" s="1"/>
  <c r="G29" i="13" s="1"/>
  <c r="B25" i="13"/>
  <c r="C25" i="13" s="1"/>
  <c r="D25" i="13" s="1"/>
  <c r="G25" i="13" s="1"/>
  <c r="B21" i="13"/>
  <c r="C21" i="13" s="1"/>
  <c r="D21" i="13" s="1"/>
  <c r="G21" i="13" s="1"/>
  <c r="B17" i="13"/>
  <c r="C17" i="13" s="1"/>
  <c r="D17" i="13" s="1"/>
  <c r="G17" i="13" s="1"/>
  <c r="B13" i="13"/>
  <c r="C13" i="13" s="1"/>
  <c r="D13" i="13" s="1"/>
  <c r="G13" i="13" s="1"/>
  <c r="B9" i="13"/>
  <c r="C9" i="13" s="1"/>
  <c r="D9" i="13" s="1"/>
  <c r="G9" i="13" s="1"/>
  <c r="B5" i="13"/>
  <c r="C5" i="13" s="1"/>
  <c r="D5" i="13" s="1"/>
  <c r="G5" i="13" s="1"/>
  <c r="B83" i="12"/>
  <c r="N83" i="12" s="1"/>
  <c r="D80" i="12"/>
  <c r="B78" i="12"/>
  <c r="N78" i="12" s="1"/>
  <c r="B75" i="12"/>
  <c r="N75" i="12" s="1"/>
  <c r="D72" i="12"/>
  <c r="B70" i="12"/>
  <c r="N70" i="12" s="1"/>
  <c r="O70" i="12" s="1"/>
  <c r="B67" i="12"/>
  <c r="N67" i="12" s="1"/>
  <c r="D64" i="12"/>
  <c r="B62" i="12"/>
  <c r="N62" i="12" s="1"/>
  <c r="B59" i="12"/>
  <c r="N59" i="12" s="1"/>
  <c r="D56" i="12"/>
  <c r="B54" i="12"/>
  <c r="N54" i="12" s="1"/>
  <c r="O54" i="12" s="1"/>
  <c r="B51" i="12"/>
  <c r="N51" i="12" s="1"/>
  <c r="O51" i="12" s="1"/>
  <c r="B48" i="12"/>
  <c r="N48" i="12" s="1"/>
  <c r="B45" i="12"/>
  <c r="N45" i="12" s="1"/>
  <c r="B41" i="12"/>
  <c r="N41" i="12" s="1"/>
  <c r="B38" i="12"/>
  <c r="N38" i="12" s="1"/>
  <c r="B35" i="12"/>
  <c r="N35" i="12" s="1"/>
  <c r="B32" i="12"/>
  <c r="N32" i="12" s="1"/>
  <c r="B29" i="12"/>
  <c r="N29" i="12" s="1"/>
  <c r="O29" i="12" s="1"/>
  <c r="B25" i="12"/>
  <c r="N25" i="12" s="1"/>
  <c r="O25" i="12" s="1"/>
  <c r="B22" i="12"/>
  <c r="N22" i="12" s="1"/>
  <c r="B19" i="12"/>
  <c r="N19" i="12" s="1"/>
  <c r="B16" i="12"/>
  <c r="N16" i="12" s="1"/>
  <c r="B13" i="12"/>
  <c r="N13" i="12" s="1"/>
  <c r="O13" i="12" s="1"/>
  <c r="B9" i="12"/>
  <c r="N9" i="12" s="1"/>
  <c r="O9" i="12" s="1"/>
  <c r="B6" i="12"/>
  <c r="N6" i="12" s="1"/>
  <c r="M83" i="12"/>
  <c r="M79" i="12"/>
  <c r="M75" i="12"/>
  <c r="M71" i="12"/>
  <c r="M67" i="12"/>
  <c r="M63" i="12"/>
  <c r="M59" i="12"/>
  <c r="M55" i="12"/>
  <c r="M51" i="12"/>
  <c r="M43" i="12"/>
  <c r="M35" i="12"/>
  <c r="M27" i="12"/>
  <c r="M19" i="12"/>
  <c r="M11" i="12"/>
  <c r="D77" i="12"/>
  <c r="D69" i="12"/>
  <c r="D61" i="12"/>
  <c r="D53" i="12"/>
  <c r="D50" i="12"/>
  <c r="D47" i="12"/>
  <c r="D43" i="12"/>
  <c r="D40" i="12"/>
  <c r="D37" i="12"/>
  <c r="D34" i="12"/>
  <c r="D31" i="12"/>
  <c r="D27" i="12"/>
  <c r="D24" i="12"/>
  <c r="D21" i="12"/>
  <c r="D18" i="12"/>
  <c r="D15" i="12"/>
  <c r="D11" i="12"/>
  <c r="D8" i="12"/>
  <c r="D5" i="12"/>
  <c r="M82" i="12"/>
  <c r="M78" i="12"/>
  <c r="M74" i="12"/>
  <c r="M70" i="12"/>
  <c r="M66" i="12"/>
  <c r="M62" i="12"/>
  <c r="M58" i="12"/>
  <c r="M54" i="12"/>
  <c r="M50" i="12"/>
  <c r="M42" i="12"/>
  <c r="M34" i="12"/>
  <c r="M26" i="12"/>
  <c r="M18" i="12"/>
  <c r="M10" i="12"/>
  <c r="F57" i="13"/>
  <c r="F53" i="13"/>
  <c r="F49" i="13"/>
  <c r="F45" i="13"/>
  <c r="F41" i="13"/>
  <c r="F37" i="13"/>
  <c r="F33" i="13"/>
  <c r="F29" i="13"/>
  <c r="F25" i="13"/>
  <c r="F21" i="13"/>
  <c r="F17" i="13"/>
  <c r="F13" i="13"/>
  <c r="F9" i="13"/>
  <c r="F5" i="13"/>
  <c r="F80" i="13"/>
  <c r="F76" i="13"/>
  <c r="F72" i="13"/>
  <c r="F68" i="13"/>
  <c r="F64" i="13"/>
  <c r="F60" i="13"/>
  <c r="F56" i="13"/>
  <c r="F52" i="13"/>
  <c r="F48" i="13"/>
  <c r="F44" i="13"/>
  <c r="F40" i="13"/>
  <c r="F36" i="13"/>
  <c r="F32" i="13"/>
  <c r="F28" i="13"/>
  <c r="F24" i="13"/>
  <c r="F20" i="13"/>
  <c r="F16" i="13"/>
  <c r="F12" i="13"/>
  <c r="F8" i="13"/>
  <c r="F4" i="13"/>
  <c r="F12" i="17"/>
  <c r="F16" i="17"/>
  <c r="O18" i="17"/>
  <c r="O27" i="17"/>
  <c r="O32" i="17"/>
  <c r="B34" i="17"/>
  <c r="C34" i="17" s="1"/>
  <c r="D34" i="17" s="1"/>
  <c r="P34" i="17" s="1"/>
  <c r="F37" i="17"/>
  <c r="F74" i="17"/>
  <c r="O82" i="17"/>
  <c r="O83" i="17"/>
  <c r="F36" i="17"/>
  <c r="O42" i="17"/>
  <c r="O43" i="17"/>
  <c r="F50" i="17"/>
  <c r="O53" i="17"/>
  <c r="O58" i="17"/>
  <c r="O59" i="17"/>
  <c r="F10" i="17"/>
  <c r="O11" i="17"/>
  <c r="F14" i="17"/>
  <c r="O15" i="17"/>
  <c r="F23" i="17"/>
  <c r="O46" i="17"/>
  <c r="O62" i="17"/>
  <c r="F5" i="17"/>
  <c r="F9" i="17"/>
  <c r="F27" i="17"/>
  <c r="O28" i="17"/>
  <c r="B30" i="17"/>
  <c r="F32" i="17"/>
  <c r="O34" i="17"/>
  <c r="O35" i="17"/>
  <c r="F42" i="17"/>
  <c r="O50" i="17"/>
  <c r="O51" i="17"/>
  <c r="F58" i="17"/>
  <c r="B74" i="17"/>
  <c r="C74" i="17" s="1"/>
  <c r="D74" i="17" s="1"/>
  <c r="P74" i="17" s="1"/>
  <c r="Q74" i="17" s="1"/>
  <c r="O78" i="17"/>
  <c r="P82" i="17"/>
  <c r="B42" i="17"/>
  <c r="B56" i="17"/>
  <c r="B72" i="17"/>
  <c r="F3" i="17"/>
  <c r="H3" i="17" s="1"/>
  <c r="F17" i="17"/>
  <c r="F21" i="17"/>
  <c r="B24" i="17"/>
  <c r="F34" i="17"/>
  <c r="F44" i="17"/>
  <c r="F60" i="17"/>
  <c r="F76" i="17"/>
  <c r="B58" i="17"/>
  <c r="F13" i="17"/>
  <c r="B40" i="17"/>
  <c r="B67" i="17"/>
  <c r="B83" i="17"/>
  <c r="O7" i="17"/>
  <c r="B10" i="17"/>
  <c r="B12" i="17"/>
  <c r="O21" i="17"/>
  <c r="F26" i="17"/>
  <c r="F28" i="17"/>
  <c r="F30" i="17"/>
  <c r="F47" i="17"/>
  <c r="F63" i="17"/>
  <c r="F79" i="17"/>
  <c r="B14" i="17"/>
  <c r="F19" i="17"/>
  <c r="F24" i="17"/>
  <c r="F8" i="17"/>
  <c r="O19" i="17"/>
  <c r="F22" i="17"/>
  <c r="O24" i="17"/>
  <c r="O38" i="17"/>
  <c r="B43" i="17"/>
  <c r="B48" i="17"/>
  <c r="O54" i="17"/>
  <c r="B59" i="17"/>
  <c r="B64" i="17"/>
  <c r="O70" i="17"/>
  <c r="B75" i="17"/>
  <c r="B80" i="17"/>
  <c r="B7" i="17"/>
  <c r="F15" i="17"/>
  <c r="B21" i="17"/>
  <c r="B51" i="17"/>
  <c r="F38" i="17"/>
  <c r="B50" i="17"/>
  <c r="F6" i="17"/>
  <c r="O10" i="17"/>
  <c r="O12" i="17"/>
  <c r="F18" i="17"/>
  <c r="O22" i="17"/>
  <c r="F31" i="17"/>
  <c r="F33" i="17"/>
  <c r="O45" i="17"/>
  <c r="F52" i="17"/>
  <c r="O61" i="17"/>
  <c r="F66" i="17"/>
  <c r="F68" i="17"/>
  <c r="F82" i="17"/>
  <c r="F84" i="17"/>
  <c r="B13" i="17"/>
  <c r="B5" i="17"/>
  <c r="B16" i="17"/>
  <c r="B66" i="17"/>
  <c r="F4" i="17"/>
  <c r="O14" i="17"/>
  <c r="F20" i="17"/>
  <c r="F25" i="17"/>
  <c r="F29" i="17"/>
  <c r="F39" i="17"/>
  <c r="F55" i="17"/>
  <c r="F71" i="17"/>
  <c r="B39" i="17"/>
  <c r="F40" i="17"/>
  <c r="F41" i="17"/>
  <c r="B45" i="17"/>
  <c r="B47" i="17"/>
  <c r="F48" i="17"/>
  <c r="F49" i="17"/>
  <c r="B53" i="17"/>
  <c r="B55" i="17"/>
  <c r="F56" i="17"/>
  <c r="F57" i="17"/>
  <c r="B61" i="17"/>
  <c r="B63" i="17"/>
  <c r="F64" i="17"/>
  <c r="F65" i="17"/>
  <c r="B71" i="17"/>
  <c r="F72" i="17"/>
  <c r="F73" i="17"/>
  <c r="B79" i="17"/>
  <c r="F80" i="17"/>
  <c r="F81" i="17"/>
  <c r="B84" i="17"/>
  <c r="B76" i="17"/>
  <c r="B68" i="17"/>
  <c r="B60" i="17"/>
  <c r="B52" i="17"/>
  <c r="B44" i="17"/>
  <c r="B77" i="17"/>
  <c r="B69" i="17"/>
  <c r="B15" i="17"/>
  <c r="B25" i="17"/>
  <c r="B28" i="17"/>
  <c r="B31" i="17"/>
  <c r="B38" i="17"/>
  <c r="B46" i="17"/>
  <c r="B54" i="17"/>
  <c r="B62" i="17"/>
  <c r="B70" i="17"/>
  <c r="B78" i="17"/>
  <c r="B3" i="17"/>
  <c r="C3" i="17" s="1"/>
  <c r="D3" i="17" s="1"/>
  <c r="O26" i="17"/>
  <c r="O29" i="17"/>
  <c r="F43" i="17"/>
  <c r="F51" i="17"/>
  <c r="F59" i="17"/>
  <c r="F67" i="17"/>
  <c r="F75" i="17"/>
  <c r="O84" i="17"/>
  <c r="O76" i="17"/>
  <c r="O68" i="17"/>
  <c r="O60" i="17"/>
  <c r="O52" i="17"/>
  <c r="O44" i="17"/>
  <c r="O77" i="17"/>
  <c r="O69" i="17"/>
  <c r="B4" i="17"/>
  <c r="C4" i="17" s="1"/>
  <c r="D4" i="17" s="1"/>
  <c r="B6" i="17"/>
  <c r="O6" i="17"/>
  <c r="B9" i="17"/>
  <c r="O9" i="17"/>
  <c r="B17" i="17"/>
  <c r="O17" i="17"/>
  <c r="B19" i="17"/>
  <c r="O20" i="17"/>
  <c r="B22" i="17"/>
  <c r="O23" i="17"/>
  <c r="B26" i="17"/>
  <c r="B29" i="17"/>
  <c r="B32" i="17"/>
  <c r="O33" i="17"/>
  <c r="B35" i="17"/>
  <c r="O40" i="17"/>
  <c r="O41" i="17"/>
  <c r="F46" i="17"/>
  <c r="O48" i="17"/>
  <c r="O49" i="17"/>
  <c r="F54" i="17"/>
  <c r="O56" i="17"/>
  <c r="O57" i="17"/>
  <c r="O64" i="17"/>
  <c r="O65" i="17"/>
  <c r="O72" i="17"/>
  <c r="O73" i="17"/>
  <c r="O80" i="17"/>
  <c r="O81" i="17"/>
  <c r="F77" i="17"/>
  <c r="F69" i="17"/>
  <c r="F61" i="17"/>
  <c r="F53" i="17"/>
  <c r="F45" i="17"/>
  <c r="F78" i="17"/>
  <c r="F70" i="17"/>
  <c r="F62" i="17"/>
  <c r="O3" i="17"/>
  <c r="B36" i="17"/>
  <c r="O39" i="17"/>
  <c r="O47" i="17"/>
  <c r="O55" i="17"/>
  <c r="O63" i="17"/>
  <c r="O71" i="17"/>
  <c r="O79" i="17"/>
  <c r="B8" i="17"/>
  <c r="B11" i="17"/>
  <c r="B20" i="17"/>
  <c r="B23" i="17"/>
  <c r="B33" i="17"/>
  <c r="B37" i="17"/>
  <c r="B41" i="17"/>
  <c r="B49" i="17"/>
  <c r="B57" i="17"/>
  <c r="B65" i="17"/>
  <c r="B73" i="17"/>
  <c r="B81" i="17"/>
  <c r="B18" i="16"/>
  <c r="C18" i="16" s="1"/>
  <c r="O18" i="16" s="1"/>
  <c r="B35" i="16"/>
  <c r="C35" i="16" s="1"/>
  <c r="O35" i="16" s="1"/>
  <c r="B12" i="16"/>
  <c r="C12" i="16" s="1"/>
  <c r="O12" i="16" s="1"/>
  <c r="B45" i="16"/>
  <c r="B64" i="16"/>
  <c r="C64" i="16" s="1"/>
  <c r="O64" i="16" s="1"/>
  <c r="B25" i="16"/>
  <c r="C25" i="16" s="1"/>
  <c r="O25" i="16" s="1"/>
  <c r="B67" i="16"/>
  <c r="C67" i="16" s="1"/>
  <c r="O67" i="16" s="1"/>
  <c r="B72" i="16"/>
  <c r="C72" i="16" s="1"/>
  <c r="O72" i="16" s="1"/>
  <c r="B15" i="16"/>
  <c r="B17" i="16"/>
  <c r="C17" i="16" s="1"/>
  <c r="O17" i="16" s="1"/>
  <c r="B32" i="16"/>
  <c r="C32" i="16" s="1"/>
  <c r="O32" i="16" s="1"/>
  <c r="B53" i="16"/>
  <c r="C53" i="16" s="1"/>
  <c r="O53" i="16" s="1"/>
  <c r="B80" i="16"/>
  <c r="C80" i="16" s="1"/>
  <c r="O80" i="16" s="1"/>
  <c r="B29" i="16"/>
  <c r="C29" i="16" s="1"/>
  <c r="O29" i="16" s="1"/>
  <c r="B54" i="16"/>
  <c r="C54" i="16" s="1"/>
  <c r="O54" i="16" s="1"/>
  <c r="B57" i="16"/>
  <c r="C57" i="16" s="1"/>
  <c r="O57" i="16" s="1"/>
  <c r="B10" i="16"/>
  <c r="C10" i="16" s="1"/>
  <c r="O10" i="16" s="1"/>
  <c r="B33" i="16"/>
  <c r="C33" i="16" s="1"/>
  <c r="O33" i="16" s="1"/>
  <c r="B82" i="16"/>
  <c r="C82" i="16" s="1"/>
  <c r="O82" i="16" s="1"/>
  <c r="B14" i="16"/>
  <c r="C14" i="16" s="1"/>
  <c r="O14" i="16" s="1"/>
  <c r="B30" i="16"/>
  <c r="C30" i="16" s="1"/>
  <c r="O30" i="16" s="1"/>
  <c r="B41" i="16"/>
  <c r="C41" i="16" s="1"/>
  <c r="O41" i="16" s="1"/>
  <c r="B56" i="16"/>
  <c r="C56" i="16" s="1"/>
  <c r="O56" i="16" s="1"/>
  <c r="B79" i="16"/>
  <c r="C79" i="16" s="1"/>
  <c r="O79" i="16" s="1"/>
  <c r="B81" i="16"/>
  <c r="C81" i="16" s="1"/>
  <c r="O81" i="16" s="1"/>
  <c r="B84" i="16"/>
  <c r="C84" i="16" s="1"/>
  <c r="O84" i="16" s="1"/>
  <c r="B83" i="16"/>
  <c r="C83" i="16" s="1"/>
  <c r="O83" i="16" s="1"/>
  <c r="B74" i="16"/>
  <c r="C74" i="16" s="1"/>
  <c r="O74" i="16" s="1"/>
  <c r="B58" i="16"/>
  <c r="C58" i="16" s="1"/>
  <c r="O58" i="16" s="1"/>
  <c r="B38" i="16"/>
  <c r="C38" i="16" s="1"/>
  <c r="O38" i="16" s="1"/>
  <c r="B27" i="16"/>
  <c r="C27" i="16" s="1"/>
  <c r="O27" i="16" s="1"/>
  <c r="B23" i="16"/>
  <c r="C23" i="16" s="1"/>
  <c r="O23" i="16" s="1"/>
  <c r="B19" i="16"/>
  <c r="C19" i="16" s="1"/>
  <c r="O19" i="16" s="1"/>
  <c r="B42" i="16"/>
  <c r="C42" i="16" s="1"/>
  <c r="O42" i="16" s="1"/>
  <c r="B70" i="16"/>
  <c r="C70" i="16" s="1"/>
  <c r="O70" i="16" s="1"/>
  <c r="B8" i="16"/>
  <c r="B39" i="16"/>
  <c r="C39" i="16" s="1"/>
  <c r="O39" i="16" s="1"/>
  <c r="B40" i="16"/>
  <c r="C40" i="16" s="1"/>
  <c r="O40" i="16" s="1"/>
  <c r="B49" i="16"/>
  <c r="C49" i="16" s="1"/>
  <c r="O49" i="16" s="1"/>
  <c r="B50" i="16"/>
  <c r="C50" i="16" s="1"/>
  <c r="O50" i="16" s="1"/>
  <c r="B66" i="16"/>
  <c r="C66" i="16" s="1"/>
  <c r="O66" i="16" s="1"/>
  <c r="B76" i="16"/>
  <c r="C76" i="16" s="1"/>
  <c r="O76" i="16" s="1"/>
  <c r="B48" i="16"/>
  <c r="C48" i="16" s="1"/>
  <c r="O48" i="16" s="1"/>
  <c r="B52" i="16"/>
  <c r="C52" i="16" s="1"/>
  <c r="O52" i="16" s="1"/>
  <c r="B55" i="16"/>
  <c r="C55" i="16" s="1"/>
  <c r="O55" i="16" s="1"/>
  <c r="B63" i="16"/>
  <c r="C63" i="16" s="1"/>
  <c r="O63" i="16" s="1"/>
  <c r="B65" i="16"/>
  <c r="C65" i="16" s="1"/>
  <c r="O65" i="16" s="1"/>
  <c r="B68" i="16"/>
  <c r="C68" i="16" s="1"/>
  <c r="O68" i="16" s="1"/>
  <c r="B37" i="16"/>
  <c r="C37" i="16" s="1"/>
  <c r="O37" i="16" s="1"/>
  <c r="B71" i="16"/>
  <c r="C71" i="16" s="1"/>
  <c r="O71" i="16" s="1"/>
  <c r="B73" i="16"/>
  <c r="C73" i="16" s="1"/>
  <c r="O73" i="16" s="1"/>
  <c r="B47" i="16"/>
  <c r="C47" i="16" s="1"/>
  <c r="O47" i="16" s="1"/>
  <c r="B43" i="16"/>
  <c r="C43" i="16" s="1"/>
  <c r="O43" i="16" s="1"/>
  <c r="B59" i="16"/>
  <c r="C59" i="16" s="1"/>
  <c r="O59" i="16" s="1"/>
  <c r="B61" i="16"/>
  <c r="C61" i="16" s="1"/>
  <c r="O61" i="16" s="1"/>
  <c r="B75" i="16"/>
  <c r="C75" i="16" s="1"/>
  <c r="O75" i="16" s="1"/>
  <c r="B77" i="16"/>
  <c r="C77" i="16" s="1"/>
  <c r="O77" i="16" s="1"/>
  <c r="D45" i="15"/>
  <c r="D61" i="15"/>
  <c r="D188" i="15"/>
  <c r="D333" i="15"/>
  <c r="D356" i="15"/>
  <c r="D362" i="15"/>
  <c r="D386" i="15"/>
  <c r="E386" i="15" s="1"/>
  <c r="D399" i="15"/>
  <c r="D407" i="15"/>
  <c r="E150" i="15"/>
  <c r="D157" i="15"/>
  <c r="E157" i="15" s="1"/>
  <c r="D321" i="15"/>
  <c r="D329" i="15"/>
  <c r="D337" i="15"/>
  <c r="D342" i="15"/>
  <c r="E342" i="15" s="1"/>
  <c r="D355" i="15"/>
  <c r="D363" i="15"/>
  <c r="E363" i="15" s="1"/>
  <c r="D379" i="15"/>
  <c r="D387" i="15"/>
  <c r="D392" i="15"/>
  <c r="D400" i="15"/>
  <c r="D408" i="15"/>
  <c r="D416" i="15"/>
  <c r="E417" i="15" s="1"/>
  <c r="D53" i="15"/>
  <c r="D52" i="15"/>
  <c r="D59" i="15"/>
  <c r="D66" i="15"/>
  <c r="D264" i="15"/>
  <c r="D330" i="15"/>
  <c r="D343" i="15"/>
  <c r="D358" i="15"/>
  <c r="E358" i="15" s="1"/>
  <c r="D364" i="15"/>
  <c r="D372" i="15"/>
  <c r="D380" i="15"/>
  <c r="E380" i="15" s="1"/>
  <c r="D409" i="15"/>
  <c r="D417" i="15"/>
  <c r="D421" i="15"/>
  <c r="D167" i="15"/>
  <c r="D275" i="15"/>
  <c r="D291" i="15"/>
  <c r="D322" i="15"/>
  <c r="D339" i="15"/>
  <c r="D347" i="15"/>
  <c r="D365" i="15"/>
  <c r="D373" i="15"/>
  <c r="E373" i="15" s="1"/>
  <c r="D402" i="15"/>
  <c r="D418" i="15"/>
  <c r="E418" i="15" s="1"/>
  <c r="D109" i="15"/>
  <c r="D191" i="15"/>
  <c r="D252" i="15"/>
  <c r="D268" i="15"/>
  <c r="D319" i="15"/>
  <c r="D332" i="15"/>
  <c r="D340" i="15"/>
  <c r="D354" i="15"/>
  <c r="D366" i="15"/>
  <c r="E366" i="15" s="1"/>
  <c r="D374" i="15"/>
  <c r="D395" i="15"/>
  <c r="D419" i="15"/>
  <c r="E419" i="15" s="1"/>
  <c r="D349" i="15"/>
  <c r="D205" i="15"/>
  <c r="D301" i="15"/>
  <c r="D317" i="15"/>
  <c r="D345" i="15"/>
  <c r="D348" i="15"/>
  <c r="D353" i="15"/>
  <c r="E353" i="15" s="1"/>
  <c r="D367" i="15"/>
  <c r="E367" i="15" s="1"/>
  <c r="D383" i="15"/>
  <c r="D389" i="15"/>
  <c r="D396" i="15"/>
  <c r="E396" i="15" s="1"/>
  <c r="D412" i="15"/>
  <c r="E412" i="15" s="1"/>
  <c r="D420" i="15"/>
  <c r="D90" i="15"/>
  <c r="D154" i="15"/>
  <c r="D334" i="15"/>
  <c r="E334" i="15" s="1"/>
  <c r="D376" i="15"/>
  <c r="D384" i="15"/>
  <c r="D388" i="15"/>
  <c r="D397" i="15"/>
  <c r="E397" i="15" s="1"/>
  <c r="D405" i="15"/>
  <c r="E406" i="15" s="1"/>
  <c r="D413" i="15"/>
  <c r="E341" i="15"/>
  <c r="E398" i="15"/>
  <c r="E399" i="15"/>
  <c r="E407" i="15"/>
  <c r="E387" i="15"/>
  <c r="E330" i="15"/>
  <c r="D70" i="15"/>
  <c r="E189" i="15"/>
  <c r="D326" i="15"/>
  <c r="D359" i="15"/>
  <c r="D370" i="15"/>
  <c r="E370" i="15" s="1"/>
  <c r="D377" i="15"/>
  <c r="D403" i="15"/>
  <c r="E403" i="15" s="1"/>
  <c r="D410" i="15"/>
  <c r="E414" i="15"/>
  <c r="D35" i="15"/>
  <c r="D47" i="15"/>
  <c r="D82" i="15"/>
  <c r="D85" i="15"/>
  <c r="D106" i="15"/>
  <c r="D123" i="15"/>
  <c r="D190" i="15"/>
  <c r="E191" i="15" s="1"/>
  <c r="D253" i="15"/>
  <c r="E253" i="15" s="1"/>
  <c r="D286" i="15"/>
  <c r="D323" i="15"/>
  <c r="D312" i="15"/>
  <c r="D338" i="15"/>
  <c r="D371" i="15"/>
  <c r="D378" i="15"/>
  <c r="E382" i="15"/>
  <c r="D404" i="15"/>
  <c r="E404" i="15" s="1"/>
  <c r="D411" i="15"/>
  <c r="D54" i="15"/>
  <c r="D105" i="15"/>
  <c r="D204" i="15"/>
  <c r="E205" i="15" s="1"/>
  <c r="D254" i="15"/>
  <c r="D255" i="15"/>
  <c r="D324" i="15"/>
  <c r="D331" i="15"/>
  <c r="E331" i="15" s="1"/>
  <c r="D335" i="15"/>
  <c r="D357" i="15"/>
  <c r="E357" i="15" s="1"/>
  <c r="D360" i="15"/>
  <c r="E360" i="15" s="1"/>
  <c r="D368" i="15"/>
  <c r="E368" i="15" s="1"/>
  <c r="D375" i="15"/>
  <c r="E375" i="15" s="1"/>
  <c r="D393" i="15"/>
  <c r="D401" i="15"/>
  <c r="E401" i="15" s="1"/>
  <c r="D44" i="15"/>
  <c r="E44" i="15" s="1"/>
  <c r="D48" i="15"/>
  <c r="D58" i="15"/>
  <c r="D57" i="15"/>
  <c r="D96" i="15"/>
  <c r="D327" i="15"/>
  <c r="E327" i="15" s="1"/>
  <c r="D37" i="15"/>
  <c r="D46" i="15"/>
  <c r="D55" i="15"/>
  <c r="E55" i="15" s="1"/>
  <c r="D80" i="15"/>
  <c r="D108" i="15"/>
  <c r="D110" i="15"/>
  <c r="E110" i="15" s="1"/>
  <c r="D120" i="15"/>
  <c r="D225" i="15"/>
  <c r="D256" i="15"/>
  <c r="D313" i="15"/>
  <c r="E313" i="15" s="1"/>
  <c r="D346" i="15"/>
  <c r="D390" i="15"/>
  <c r="E391" i="15" s="1"/>
  <c r="D62" i="15"/>
  <c r="E62" i="15" s="1"/>
  <c r="D325" i="15"/>
  <c r="D328" i="15"/>
  <c r="D336" i="15"/>
  <c r="E337" i="15" s="1"/>
  <c r="D361" i="15"/>
  <c r="E362" i="15" s="1"/>
  <c r="D394" i="15"/>
  <c r="D42" i="15"/>
  <c r="E43" i="15" s="1"/>
  <c r="D50" i="15"/>
  <c r="D49" i="15"/>
  <c r="E49" i="15" s="1"/>
  <c r="D97" i="15"/>
  <c r="D129" i="15"/>
  <c r="D242" i="15"/>
  <c r="D306" i="15"/>
  <c r="D34" i="15"/>
  <c r="D51" i="15"/>
  <c r="E52" i="15" s="1"/>
  <c r="D56" i="15"/>
  <c r="D84" i="15"/>
  <c r="D92" i="15"/>
  <c r="D100" i="15"/>
  <c r="D227" i="15"/>
  <c r="D258" i="15"/>
  <c r="D270" i="15"/>
  <c r="D271" i="15"/>
  <c r="E271" i="15" s="1"/>
  <c r="D36" i="15"/>
  <c r="D60" i="15"/>
  <c r="D95" i="15"/>
  <c r="D112" i="15"/>
  <c r="D228" i="15"/>
  <c r="D236" i="15"/>
  <c r="D251" i="15"/>
  <c r="D265" i="15"/>
  <c r="E265" i="15" s="1"/>
  <c r="E54" i="15"/>
  <c r="B46" i="15"/>
  <c r="D39" i="15"/>
  <c r="D71" i="15"/>
  <c r="E109" i="15"/>
  <c r="D119" i="15"/>
  <c r="D127" i="15"/>
  <c r="D121" i="15"/>
  <c r="D125" i="15"/>
  <c r="D200" i="15"/>
  <c r="D203" i="15"/>
  <c r="E323" i="15"/>
  <c r="D65" i="15"/>
  <c r="D72" i="15"/>
  <c r="D76" i="15"/>
  <c r="D87" i="15"/>
  <c r="D88" i="15"/>
  <c r="D86" i="15"/>
  <c r="D113" i="15"/>
  <c r="D182" i="15"/>
  <c r="E183" i="15" s="1"/>
  <c r="D181" i="15"/>
  <c r="D219" i="15"/>
  <c r="D75" i="15"/>
  <c r="D73" i="15"/>
  <c r="D81" i="15"/>
  <c r="D283" i="15"/>
  <c r="D282" i="15"/>
  <c r="D280" i="15"/>
  <c r="E48" i="15"/>
  <c r="D79" i="15"/>
  <c r="D77" i="15"/>
  <c r="D78" i="15"/>
  <c r="D69" i="15"/>
  <c r="D101" i="15"/>
  <c r="D118" i="15"/>
  <c r="D122" i="15"/>
  <c r="E123" i="15" s="1"/>
  <c r="D124" i="15"/>
  <c r="D179" i="15"/>
  <c r="D178" i="15"/>
  <c r="D175" i="15"/>
  <c r="D38" i="15"/>
  <c r="E38" i="15" s="1"/>
  <c r="D68" i="15"/>
  <c r="D74" i="15"/>
  <c r="D40" i="15"/>
  <c r="D64" i="15"/>
  <c r="D91" i="15"/>
  <c r="D94" i="15"/>
  <c r="D239" i="15"/>
  <c r="D238" i="15"/>
  <c r="D41" i="15"/>
  <c r="E42" i="15" s="1"/>
  <c r="D83" i="15"/>
  <c r="D284" i="15"/>
  <c r="D142" i="15"/>
  <c r="D147" i="15"/>
  <c r="D146" i="15"/>
  <c r="D198" i="15"/>
  <c r="D220" i="15"/>
  <c r="D89" i="15"/>
  <c r="E90" i="15" s="1"/>
  <c r="D63" i="15"/>
  <c r="D67" i="15"/>
  <c r="D93" i="15"/>
  <c r="D104" i="15"/>
  <c r="D114" i="15"/>
  <c r="D140" i="15"/>
  <c r="D141" i="15"/>
  <c r="D217" i="15"/>
  <c r="E392" i="15"/>
  <c r="E393" i="15"/>
  <c r="E106" i="15"/>
  <c r="D116" i="15"/>
  <c r="D117" i="15"/>
  <c r="D174" i="15"/>
  <c r="D173" i="15"/>
  <c r="D187" i="15"/>
  <c r="D186" i="15"/>
  <c r="D250" i="15"/>
  <c r="D248" i="15"/>
  <c r="D98" i="15"/>
  <c r="D99" i="15"/>
  <c r="D135" i="15"/>
  <c r="D148" i="15"/>
  <c r="D162" i="15"/>
  <c r="D171" i="15"/>
  <c r="D170" i="15"/>
  <c r="E190" i="15"/>
  <c r="D193" i="15"/>
  <c r="D192" i="15"/>
  <c r="D226" i="15"/>
  <c r="D224" i="15"/>
  <c r="D222" i="15"/>
  <c r="D221" i="15"/>
  <c r="D299" i="15"/>
  <c r="D298" i="15"/>
  <c r="D296" i="15"/>
  <c r="D300" i="15"/>
  <c r="D166" i="15"/>
  <c r="D165" i="15"/>
  <c r="D172" i="15"/>
  <c r="E196" i="15"/>
  <c r="D212" i="15"/>
  <c r="D208" i="15"/>
  <c r="D213" i="15"/>
  <c r="D218" i="15"/>
  <c r="D216" i="15"/>
  <c r="D214" i="15"/>
  <c r="E228" i="15"/>
  <c r="D235" i="15"/>
  <c r="D229" i="15"/>
  <c r="D294" i="15"/>
  <c r="D102" i="15"/>
  <c r="D137" i="15"/>
  <c r="D136" i="15"/>
  <c r="D139" i="15"/>
  <c r="D138" i="15"/>
  <c r="D180" i="15"/>
  <c r="D237" i="15"/>
  <c r="D115" i="15"/>
  <c r="D128" i="15"/>
  <c r="D134" i="15"/>
  <c r="D130" i="15"/>
  <c r="D132" i="15"/>
  <c r="D133" i="15"/>
  <c r="D161" i="15"/>
  <c r="D160" i="15"/>
  <c r="D159" i="15"/>
  <c r="D164" i="15"/>
  <c r="D199" i="15"/>
  <c r="D201" i="15"/>
  <c r="D309" i="15"/>
  <c r="D311" i="15"/>
  <c r="D308" i="15"/>
  <c r="D126" i="15"/>
  <c r="D131" i="15"/>
  <c r="D155" i="15"/>
  <c r="D163" i="15"/>
  <c r="D261" i="15"/>
  <c r="D263" i="15"/>
  <c r="E264" i="15" s="1"/>
  <c r="D260" i="15"/>
  <c r="D259" i="15"/>
  <c r="D304" i="15"/>
  <c r="D303" i="15"/>
  <c r="D103" i="15"/>
  <c r="D107" i="15"/>
  <c r="E108" i="15" s="1"/>
  <c r="D111" i="15"/>
  <c r="D158" i="15"/>
  <c r="D169" i="15"/>
  <c r="D168" i="15"/>
  <c r="D177" i="15"/>
  <c r="D176" i="15"/>
  <c r="D185" i="15"/>
  <c r="D184" i="15"/>
  <c r="D211" i="15"/>
  <c r="E206" i="15"/>
  <c r="D245" i="15"/>
  <c r="D243" i="15"/>
  <c r="D281" i="15"/>
  <c r="D307" i="15"/>
  <c r="D320" i="15"/>
  <c r="D316" i="15"/>
  <c r="E413" i="15"/>
  <c r="D145" i="15"/>
  <c r="D144" i="15"/>
  <c r="D153" i="15"/>
  <c r="D152" i="15"/>
  <c r="D151" i="15"/>
  <c r="D197" i="15"/>
  <c r="D230" i="15"/>
  <c r="D234" i="15"/>
  <c r="D232" i="15"/>
  <c r="D143" i="15"/>
  <c r="D209" i="15"/>
  <c r="D244" i="15"/>
  <c r="D310" i="15"/>
  <c r="D233" i="15"/>
  <c r="D241" i="15"/>
  <c r="E256" i="15"/>
  <c r="D262" i="15"/>
  <c r="D272" i="15"/>
  <c r="D297" i="15"/>
  <c r="D315" i="15"/>
  <c r="D314" i="15"/>
  <c r="E409" i="15"/>
  <c r="D207" i="15"/>
  <c r="D215" i="15"/>
  <c r="D247" i="15"/>
  <c r="E252" i="15"/>
  <c r="D267" i="15"/>
  <c r="D266" i="15"/>
  <c r="D278" i="15"/>
  <c r="D288" i="15"/>
  <c r="E377" i="15"/>
  <c r="E383" i="15"/>
  <c r="D223" i="15"/>
  <c r="D231" i="15"/>
  <c r="D246" i="15"/>
  <c r="D269" i="15"/>
  <c r="E270" i="15" s="1"/>
  <c r="D274" i="15"/>
  <c r="E275" i="15" s="1"/>
  <c r="D277" i="15"/>
  <c r="D279" i="15"/>
  <c r="D276" i="15"/>
  <c r="D287" i="15"/>
  <c r="D302" i="15"/>
  <c r="E381" i="15"/>
  <c r="E351" i="15"/>
  <c r="E364" i="15"/>
  <c r="D194" i="15"/>
  <c r="D202" i="15"/>
  <c r="D210" i="15"/>
  <c r="D249" i="15"/>
  <c r="D285" i="15"/>
  <c r="E286" i="15" s="1"/>
  <c r="D290" i="15"/>
  <c r="D293" i="15"/>
  <c r="D295" i="15"/>
  <c r="D292" i="15"/>
  <c r="D318" i="15"/>
  <c r="E348" i="15"/>
  <c r="E349" i="15"/>
  <c r="E333" i="15"/>
  <c r="E345" i="15"/>
  <c r="D257" i="15"/>
  <c r="D273" i="15"/>
  <c r="D289" i="15"/>
  <c r="D305" i="15"/>
  <c r="E374" i="15"/>
  <c r="E390" i="15"/>
  <c r="E340" i="15"/>
  <c r="E372" i="15"/>
  <c r="E322" i="15"/>
  <c r="E402" i="15"/>
  <c r="E336" i="15"/>
  <c r="E352" i="15"/>
  <c r="E384" i="15"/>
  <c r="E400" i="15"/>
  <c r="E416" i="15"/>
  <c r="E112" i="15" l="1"/>
  <c r="E56" i="15"/>
  <c r="E120" i="15"/>
  <c r="E394" i="15"/>
  <c r="E47" i="15"/>
  <c r="E324" i="15"/>
  <c r="E410" i="15"/>
  <c r="E359" i="15"/>
  <c r="E388" i="15"/>
  <c r="E343" i="15"/>
  <c r="E408" i="15"/>
  <c r="E40" i="15"/>
  <c r="E66" i="15"/>
  <c r="E385" i="15"/>
  <c r="E332" i="15"/>
  <c r="E317" i="15"/>
  <c r="E51" i="15"/>
  <c r="E50" i="15"/>
  <c r="E335" i="15"/>
  <c r="E254" i="15"/>
  <c r="E371" i="15"/>
  <c r="E421" i="15"/>
  <c r="E350" i="15"/>
  <c r="E356" i="15"/>
  <c r="E57" i="15"/>
  <c r="E365" i="15"/>
  <c r="H70" i="13"/>
  <c r="H80" i="13"/>
  <c r="H16" i="13"/>
  <c r="H48" i="13"/>
  <c r="H14" i="13"/>
  <c r="H30" i="13"/>
  <c r="H46" i="13"/>
  <c r="H71" i="13"/>
  <c r="H63" i="13"/>
  <c r="H79" i="13"/>
  <c r="H41" i="13"/>
  <c r="H66" i="13"/>
  <c r="P18" i="16"/>
  <c r="H43" i="13"/>
  <c r="H59" i="13"/>
  <c r="H24" i="13"/>
  <c r="H56" i="13"/>
  <c r="H73" i="13"/>
  <c r="H35" i="13"/>
  <c r="H51" i="13"/>
  <c r="H8" i="13"/>
  <c r="H40" i="13"/>
  <c r="H72" i="13"/>
  <c r="H81" i="13"/>
  <c r="H6" i="13"/>
  <c r="H22" i="13"/>
  <c r="H38" i="13"/>
  <c r="H54" i="13"/>
  <c r="H67" i="13"/>
  <c r="H83" i="13"/>
  <c r="H77" i="13"/>
  <c r="H82" i="13"/>
  <c r="H74" i="13"/>
  <c r="H26" i="13"/>
  <c r="H57" i="13"/>
  <c r="H7" i="13"/>
  <c r="H23" i="13"/>
  <c r="H39" i="13"/>
  <c r="H55" i="13"/>
  <c r="H12" i="13"/>
  <c r="H64" i="13"/>
  <c r="H19" i="13"/>
  <c r="H11" i="13"/>
  <c r="H27" i="13"/>
  <c r="H32" i="13"/>
  <c r="H53" i="13"/>
  <c r="H49" i="13"/>
  <c r="H15" i="13"/>
  <c r="H47" i="13"/>
  <c r="H20" i="13"/>
  <c r="H52" i="13"/>
  <c r="H44" i="13"/>
  <c r="H76" i="13"/>
  <c r="H10" i="13"/>
  <c r="H42" i="13"/>
  <c r="H75" i="13"/>
  <c r="H36" i="13"/>
  <c r="P36" i="16"/>
  <c r="H4" i="13"/>
  <c r="H68" i="13"/>
  <c r="P26" i="16"/>
  <c r="P13" i="16"/>
  <c r="P22" i="16"/>
  <c r="H60" i="13"/>
  <c r="H18" i="13"/>
  <c r="H34" i="13"/>
  <c r="H50" i="13"/>
  <c r="H31" i="13"/>
  <c r="W3" i="5"/>
  <c r="H62" i="13"/>
  <c r="H65" i="13"/>
  <c r="Q27" i="17"/>
  <c r="P46" i="16"/>
  <c r="H28" i="13"/>
  <c r="Q82" i="17"/>
  <c r="Q18" i="17"/>
  <c r="H9" i="13"/>
  <c r="H25" i="13"/>
  <c r="H13" i="13"/>
  <c r="H29" i="13"/>
  <c r="H45" i="13"/>
  <c r="H17" i="13"/>
  <c r="H33" i="13"/>
  <c r="H5" i="13"/>
  <c r="H21" i="13"/>
  <c r="H37" i="13"/>
  <c r="C8" i="17"/>
  <c r="D8" i="17" s="1"/>
  <c r="P8" i="17" s="1"/>
  <c r="Q8" i="17" s="1"/>
  <c r="C46" i="17"/>
  <c r="D46" i="17" s="1"/>
  <c r="P46" i="17" s="1"/>
  <c r="Q46" i="17" s="1"/>
  <c r="C76" i="17"/>
  <c r="D76" i="17" s="1"/>
  <c r="P76" i="17" s="1"/>
  <c r="Q76" i="17" s="1"/>
  <c r="C79" i="17"/>
  <c r="D79" i="17" s="1"/>
  <c r="P79" i="17" s="1"/>
  <c r="Q79" i="17" s="1"/>
  <c r="C16" i="17"/>
  <c r="D16" i="17" s="1"/>
  <c r="P16" i="17" s="1"/>
  <c r="Q16" i="17" s="1"/>
  <c r="C21" i="17"/>
  <c r="D21" i="17" s="1"/>
  <c r="P21" i="17" s="1"/>
  <c r="Q21" i="17" s="1"/>
  <c r="C73" i="17"/>
  <c r="D73" i="17" s="1"/>
  <c r="P73" i="17" s="1"/>
  <c r="Q73" i="17" s="1"/>
  <c r="C41" i="17"/>
  <c r="D41" i="17" s="1"/>
  <c r="P41" i="17" s="1"/>
  <c r="Q41" i="17" s="1"/>
  <c r="C23" i="17"/>
  <c r="D23" i="17" s="1"/>
  <c r="P23" i="17" s="1"/>
  <c r="Q23" i="17" s="1"/>
  <c r="C32" i="17"/>
  <c r="D32" i="17" s="1"/>
  <c r="P32" i="17" s="1"/>
  <c r="Q32" i="17" s="1"/>
  <c r="C22" i="17"/>
  <c r="D22" i="17" s="1"/>
  <c r="P22" i="17" s="1"/>
  <c r="Q22" i="17" s="1"/>
  <c r="C17" i="17"/>
  <c r="D17" i="17" s="1"/>
  <c r="P17" i="17" s="1"/>
  <c r="Q17" i="17" s="1"/>
  <c r="C6" i="17"/>
  <c r="D6" i="17" s="1"/>
  <c r="P6" i="17" s="1"/>
  <c r="Q6" i="17" s="1"/>
  <c r="C70" i="17"/>
  <c r="D70" i="17" s="1"/>
  <c r="P70" i="17" s="1"/>
  <c r="Q70" i="17" s="1"/>
  <c r="C38" i="17"/>
  <c r="D38" i="17" s="1"/>
  <c r="P38" i="17" s="1"/>
  <c r="Q38" i="17" s="1"/>
  <c r="C15" i="17"/>
  <c r="D15" i="17" s="1"/>
  <c r="P15" i="17" s="1"/>
  <c r="Q15" i="17" s="1"/>
  <c r="C52" i="17"/>
  <c r="D52" i="17" s="1"/>
  <c r="P52" i="17" s="1"/>
  <c r="Q52" i="17" s="1"/>
  <c r="C84" i="17"/>
  <c r="D84" i="17" s="1"/>
  <c r="P84" i="17" s="1"/>
  <c r="Q84" i="17" s="1"/>
  <c r="C5" i="17"/>
  <c r="D5" i="17" s="1"/>
  <c r="P5" i="17" s="1"/>
  <c r="Q5" i="17" s="1"/>
  <c r="C50" i="17"/>
  <c r="D50" i="17" s="1"/>
  <c r="P50" i="17" s="1"/>
  <c r="Q50" i="17" s="1"/>
  <c r="C48" i="17"/>
  <c r="D48" i="17" s="1"/>
  <c r="P48" i="17" s="1"/>
  <c r="Q48" i="17" s="1"/>
  <c r="C83" i="17"/>
  <c r="D83" i="17" s="1"/>
  <c r="P83" i="17" s="1"/>
  <c r="Q83" i="17" s="1"/>
  <c r="C58" i="17"/>
  <c r="D58" i="17" s="1"/>
  <c r="P58" i="17" s="1"/>
  <c r="Q58" i="17" s="1"/>
  <c r="O6" i="12"/>
  <c r="O45" i="12"/>
  <c r="O46" i="12"/>
  <c r="O61" i="12"/>
  <c r="O19" i="12"/>
  <c r="O71" i="12"/>
  <c r="C42" i="17"/>
  <c r="D42" i="17" s="1"/>
  <c r="P42" i="17" s="1"/>
  <c r="Q42" i="17" s="1"/>
  <c r="C65" i="17"/>
  <c r="D65" i="17" s="1"/>
  <c r="P65" i="17" s="1"/>
  <c r="Q65" i="17" s="1"/>
  <c r="C37" i="17"/>
  <c r="D37" i="17" s="1"/>
  <c r="P37" i="17" s="1"/>
  <c r="Q37" i="17" s="1"/>
  <c r="C20" i="17"/>
  <c r="D20" i="17" s="1"/>
  <c r="P20" i="17" s="1"/>
  <c r="Q20" i="17" s="1"/>
  <c r="C29" i="17"/>
  <c r="D29" i="17" s="1"/>
  <c r="P29" i="17" s="1"/>
  <c r="Q29" i="17" s="1"/>
  <c r="C62" i="17"/>
  <c r="D62" i="17" s="1"/>
  <c r="P62" i="17" s="1"/>
  <c r="Q62" i="17" s="1"/>
  <c r="C31" i="17"/>
  <c r="D31" i="17" s="1"/>
  <c r="P31" i="17" s="1"/>
  <c r="Q31" i="17" s="1"/>
  <c r="C69" i="17"/>
  <c r="D69" i="17" s="1"/>
  <c r="P69" i="17" s="1"/>
  <c r="Q69" i="17" s="1"/>
  <c r="C60" i="17"/>
  <c r="D60" i="17" s="1"/>
  <c r="P60" i="17" s="1"/>
  <c r="Q60" i="17" s="1"/>
  <c r="C63" i="17"/>
  <c r="D63" i="17" s="1"/>
  <c r="P63" i="17" s="1"/>
  <c r="Q63" i="17" s="1"/>
  <c r="C55" i="17"/>
  <c r="D55" i="17" s="1"/>
  <c r="P55" i="17" s="1"/>
  <c r="Q55" i="17" s="1"/>
  <c r="C47" i="17"/>
  <c r="D47" i="17" s="1"/>
  <c r="P47" i="17" s="1"/>
  <c r="Q47" i="17" s="1"/>
  <c r="C39" i="17"/>
  <c r="D39" i="17" s="1"/>
  <c r="P39" i="17" s="1"/>
  <c r="Q39" i="17" s="1"/>
  <c r="C13" i="17"/>
  <c r="D13" i="17" s="1"/>
  <c r="P13" i="17" s="1"/>
  <c r="Q13" i="17" s="1"/>
  <c r="C7" i="17"/>
  <c r="D7" i="17" s="1"/>
  <c r="P7" i="17" s="1"/>
  <c r="Q7" i="17" s="1"/>
  <c r="C64" i="17"/>
  <c r="D64" i="17" s="1"/>
  <c r="P64" i="17" s="1"/>
  <c r="Q64" i="17" s="1"/>
  <c r="C43" i="17"/>
  <c r="D43" i="17" s="1"/>
  <c r="P43" i="17" s="1"/>
  <c r="Q43" i="17" s="1"/>
  <c r="C14" i="17"/>
  <c r="D14" i="17" s="1"/>
  <c r="P14" i="17" s="1"/>
  <c r="Q14" i="17" s="1"/>
  <c r="C12" i="17"/>
  <c r="D12" i="17" s="1"/>
  <c r="P12" i="17" s="1"/>
  <c r="Q12" i="17" s="1"/>
  <c r="C67" i="17"/>
  <c r="D67" i="17" s="1"/>
  <c r="P67" i="17" s="1"/>
  <c r="Q67" i="17" s="1"/>
  <c r="C24" i="17"/>
  <c r="D24" i="17" s="1"/>
  <c r="P24" i="17" s="1"/>
  <c r="Q24" i="17" s="1"/>
  <c r="C72" i="17"/>
  <c r="D72" i="17" s="1"/>
  <c r="P72" i="17" s="1"/>
  <c r="Q72" i="17" s="1"/>
  <c r="O22" i="12"/>
  <c r="O17" i="12"/>
  <c r="O49" i="12"/>
  <c r="O39" i="12"/>
  <c r="O73" i="12"/>
  <c r="V3" i="16"/>
  <c r="C4" i="16"/>
  <c r="O4" i="16" s="1"/>
  <c r="F4" i="16" s="1"/>
  <c r="O27" i="12"/>
  <c r="O75" i="12"/>
  <c r="O81" i="12"/>
  <c r="C44" i="17"/>
  <c r="D44" i="17" s="1"/>
  <c r="P44" i="17" s="1"/>
  <c r="Q44" i="17" s="1"/>
  <c r="O41" i="12"/>
  <c r="C57" i="17"/>
  <c r="D57" i="17" s="1"/>
  <c r="P57" i="17" s="1"/>
  <c r="Q57" i="17" s="1"/>
  <c r="C11" i="17"/>
  <c r="D11" i="17" s="1"/>
  <c r="P11" i="17" s="1"/>
  <c r="Q11" i="17" s="1"/>
  <c r="C36" i="17"/>
  <c r="D36" i="17" s="1"/>
  <c r="P36" i="17" s="1"/>
  <c r="Q36" i="17" s="1"/>
  <c r="C35" i="17"/>
  <c r="D35" i="17" s="1"/>
  <c r="P35" i="17" s="1"/>
  <c r="Q35" i="17" s="1"/>
  <c r="C26" i="17"/>
  <c r="D26" i="17" s="1"/>
  <c r="P26" i="17" s="1"/>
  <c r="Q26" i="17" s="1"/>
  <c r="C19" i="17"/>
  <c r="D19" i="17" s="1"/>
  <c r="P19" i="17" s="1"/>
  <c r="Q19" i="17" s="1"/>
  <c r="C9" i="17"/>
  <c r="D9" i="17" s="1"/>
  <c r="P9" i="17" s="1"/>
  <c r="Q9" i="17" s="1"/>
  <c r="C54" i="17"/>
  <c r="D54" i="17" s="1"/>
  <c r="P54" i="17" s="1"/>
  <c r="Q54" i="17" s="1"/>
  <c r="C28" i="17"/>
  <c r="D28" i="17" s="1"/>
  <c r="P28" i="17" s="1"/>
  <c r="Q28" i="17" s="1"/>
  <c r="C77" i="17"/>
  <c r="D77" i="17" s="1"/>
  <c r="P77" i="17" s="1"/>
  <c r="Q77" i="17" s="1"/>
  <c r="C68" i="17"/>
  <c r="D68" i="17" s="1"/>
  <c r="P68" i="17" s="1"/>
  <c r="Q68" i="17" s="1"/>
  <c r="C71" i="17"/>
  <c r="D71" i="17" s="1"/>
  <c r="P71" i="17" s="1"/>
  <c r="Q71" i="17" s="1"/>
  <c r="C61" i="17"/>
  <c r="D61" i="17" s="1"/>
  <c r="P61" i="17" s="1"/>
  <c r="Q61" i="17" s="1"/>
  <c r="C53" i="17"/>
  <c r="D53" i="17" s="1"/>
  <c r="P53" i="17" s="1"/>
  <c r="Q53" i="17" s="1"/>
  <c r="C45" i="17"/>
  <c r="D45" i="17" s="1"/>
  <c r="P45" i="17" s="1"/>
  <c r="Q45" i="17" s="1"/>
  <c r="C66" i="17"/>
  <c r="D66" i="17" s="1"/>
  <c r="P66" i="17" s="1"/>
  <c r="Q66" i="17" s="1"/>
  <c r="C51" i="17"/>
  <c r="D51" i="17" s="1"/>
  <c r="P51" i="17" s="1"/>
  <c r="Q51" i="17" s="1"/>
  <c r="C80" i="17"/>
  <c r="D80" i="17" s="1"/>
  <c r="P80" i="17" s="1"/>
  <c r="Q80" i="17" s="1"/>
  <c r="C59" i="17"/>
  <c r="D59" i="17" s="1"/>
  <c r="P59" i="17" s="1"/>
  <c r="Q59" i="17" s="1"/>
  <c r="C10" i="17"/>
  <c r="D10" i="17" s="1"/>
  <c r="P10" i="17" s="1"/>
  <c r="Q10" i="17" s="1"/>
  <c r="C40" i="17"/>
  <c r="D40" i="17" s="1"/>
  <c r="P40" i="17" s="1"/>
  <c r="Q40" i="17" s="1"/>
  <c r="C56" i="17"/>
  <c r="D56" i="17" s="1"/>
  <c r="P56" i="17" s="1"/>
  <c r="Q56" i="17" s="1"/>
  <c r="Q34" i="17"/>
  <c r="C30" i="17"/>
  <c r="D30" i="17" s="1"/>
  <c r="P30" i="17" s="1"/>
  <c r="Q30" i="17" s="1"/>
  <c r="O38" i="12"/>
  <c r="O16" i="12"/>
  <c r="O32" i="12"/>
  <c r="O48" i="12"/>
  <c r="O76" i="12"/>
  <c r="O5" i="12"/>
  <c r="O37" i="12"/>
  <c r="O14" i="12"/>
  <c r="O10" i="12"/>
  <c r="O42" i="12"/>
  <c r="O62" i="12"/>
  <c r="O78" i="12"/>
  <c r="O35" i="12"/>
  <c r="O59" i="12"/>
  <c r="O79" i="12"/>
  <c r="C81" i="17"/>
  <c r="D81" i="17" s="1"/>
  <c r="P81" i="17" s="1"/>
  <c r="Q81" i="17" s="1"/>
  <c r="C49" i="17"/>
  <c r="D49" i="17" s="1"/>
  <c r="P49" i="17" s="1"/>
  <c r="Q49" i="17" s="1"/>
  <c r="C33" i="17"/>
  <c r="D33" i="17" s="1"/>
  <c r="P33" i="17" s="1"/>
  <c r="Q33" i="17" s="1"/>
  <c r="C78" i="17"/>
  <c r="D78" i="17" s="1"/>
  <c r="P78" i="17" s="1"/>
  <c r="Q78" i="17" s="1"/>
  <c r="C25" i="17"/>
  <c r="D25" i="17" s="1"/>
  <c r="P25" i="17" s="1"/>
  <c r="Q25" i="17" s="1"/>
  <c r="C75" i="17"/>
  <c r="D75" i="17" s="1"/>
  <c r="P75" i="17" s="1"/>
  <c r="Q75" i="17" s="1"/>
  <c r="O7" i="12"/>
  <c r="O66" i="12"/>
  <c r="O11" i="12"/>
  <c r="O43" i="12"/>
  <c r="O67" i="12"/>
  <c r="O83" i="12"/>
  <c r="P3" i="16"/>
  <c r="J4" i="17"/>
  <c r="I3" i="17" s="1"/>
  <c r="Q3" i="17"/>
  <c r="S4" i="17"/>
  <c r="R29" i="17" s="1"/>
  <c r="P4" i="17"/>
  <c r="W3" i="17"/>
  <c r="I4" i="16"/>
  <c r="H3" i="16" s="1"/>
  <c r="P32" i="16"/>
  <c r="P17" i="16"/>
  <c r="C8" i="16"/>
  <c r="C45" i="16"/>
  <c r="C15" i="16"/>
  <c r="P77" i="16"/>
  <c r="P34" i="16"/>
  <c r="P35" i="16"/>
  <c r="P63" i="16"/>
  <c r="P50" i="16"/>
  <c r="P19" i="16"/>
  <c r="P84" i="16"/>
  <c r="P10" i="16"/>
  <c r="P7" i="16"/>
  <c r="P21" i="16"/>
  <c r="P5" i="16"/>
  <c r="P69" i="16"/>
  <c r="P47" i="16"/>
  <c r="P73" i="16"/>
  <c r="P49" i="16"/>
  <c r="P23" i="16"/>
  <c r="P41" i="16"/>
  <c r="P51" i="16"/>
  <c r="P24" i="16"/>
  <c r="P27" i="16"/>
  <c r="P75" i="16"/>
  <c r="P71" i="16"/>
  <c r="P82" i="16"/>
  <c r="P61" i="16"/>
  <c r="P20" i="16"/>
  <c r="P72" i="16"/>
  <c r="P52" i="16"/>
  <c r="P76" i="16"/>
  <c r="P38" i="16"/>
  <c r="P79" i="16"/>
  <c r="P65" i="16"/>
  <c r="P64" i="16"/>
  <c r="P9" i="16"/>
  <c r="P44" i="16"/>
  <c r="P81" i="16"/>
  <c r="P28" i="16"/>
  <c r="P59" i="16"/>
  <c r="P60" i="16"/>
  <c r="P16" i="16"/>
  <c r="P6" i="16"/>
  <c r="P40" i="16"/>
  <c r="P58" i="16"/>
  <c r="P30" i="16"/>
  <c r="R4" i="16"/>
  <c r="Q16" i="16" s="1"/>
  <c r="P55" i="16"/>
  <c r="P68" i="16"/>
  <c r="P39" i="16"/>
  <c r="P74" i="16"/>
  <c r="P67" i="16"/>
  <c r="P57" i="16"/>
  <c r="P80" i="16"/>
  <c r="P43" i="16"/>
  <c r="P31" i="16"/>
  <c r="P37" i="16"/>
  <c r="P66" i="16"/>
  <c r="P70" i="16"/>
  <c r="P83" i="16"/>
  <c r="P62" i="16"/>
  <c r="P14" i="16"/>
  <c r="P54" i="16"/>
  <c r="P29" i="16"/>
  <c r="P12" i="16"/>
  <c r="P48" i="16"/>
  <c r="P42" i="16"/>
  <c r="P78" i="16"/>
  <c r="P56" i="16"/>
  <c r="P11" i="16"/>
  <c r="P33" i="16"/>
  <c r="P25" i="16"/>
  <c r="P53" i="16"/>
  <c r="E405" i="15"/>
  <c r="E354" i="15"/>
  <c r="E361" i="15"/>
  <c r="E167" i="15"/>
  <c r="E45" i="15"/>
  <c r="E59" i="15"/>
  <c r="E46" i="15"/>
  <c r="E389" i="15"/>
  <c r="E376" i="15"/>
  <c r="E325" i="15"/>
  <c r="E420" i="15"/>
  <c r="E258" i="15"/>
  <c r="E100" i="15"/>
  <c r="E346" i="15"/>
  <c r="E291" i="15"/>
  <c r="E379" i="15"/>
  <c r="E355" i="15"/>
  <c r="E326" i="15"/>
  <c r="E53" i="15"/>
  <c r="E328" i="15"/>
  <c r="E338" i="15"/>
  <c r="E97" i="15"/>
  <c r="E60" i="15"/>
  <c r="E129" i="15"/>
  <c r="E96" i="15"/>
  <c r="E85" i="15"/>
  <c r="E347" i="15"/>
  <c r="E204" i="15"/>
  <c r="E411" i="15"/>
  <c r="E339" i="15"/>
  <c r="E84" i="15"/>
  <c r="E92" i="15"/>
  <c r="E395" i="15"/>
  <c r="E58" i="15"/>
  <c r="E329" i="15"/>
  <c r="E61" i="15"/>
  <c r="E255" i="15"/>
  <c r="E378" i="15"/>
  <c r="E369" i="15"/>
  <c r="E276" i="15"/>
  <c r="E279" i="15"/>
  <c r="E184" i="15"/>
  <c r="E163" i="15"/>
  <c r="E132" i="15"/>
  <c r="E213" i="15"/>
  <c r="E300" i="15"/>
  <c r="E226" i="15"/>
  <c r="E148" i="15"/>
  <c r="E186" i="15"/>
  <c r="E117" i="15"/>
  <c r="E93" i="15"/>
  <c r="E198" i="15"/>
  <c r="E239" i="15"/>
  <c r="E64" i="15"/>
  <c r="E282" i="15"/>
  <c r="E219" i="15"/>
  <c r="E72" i="15"/>
  <c r="E121" i="15"/>
  <c r="E293" i="15"/>
  <c r="E277" i="15"/>
  <c r="E278" i="15"/>
  <c r="E241" i="15"/>
  <c r="E301" i="15"/>
  <c r="E144" i="15"/>
  <c r="E185" i="15"/>
  <c r="E103" i="15"/>
  <c r="E155" i="15"/>
  <c r="E201" i="15"/>
  <c r="E130" i="15"/>
  <c r="E139" i="15"/>
  <c r="E208" i="15"/>
  <c r="E187" i="15"/>
  <c r="E116" i="15"/>
  <c r="E217" i="15"/>
  <c r="E146" i="15"/>
  <c r="E188" i="15"/>
  <c r="E175" i="15"/>
  <c r="E78" i="15"/>
  <c r="E283" i="15"/>
  <c r="E181" i="15"/>
  <c r="E65" i="15"/>
  <c r="E292" i="15"/>
  <c r="E138" i="15"/>
  <c r="E290" i="15"/>
  <c r="E274" i="15"/>
  <c r="E233" i="15"/>
  <c r="E281" i="15"/>
  <c r="E131" i="15"/>
  <c r="E136" i="15"/>
  <c r="E296" i="15"/>
  <c r="E147" i="15"/>
  <c r="E77" i="15"/>
  <c r="E182" i="15"/>
  <c r="E285" i="15"/>
  <c r="E269" i="15"/>
  <c r="E267" i="15"/>
  <c r="E315" i="15"/>
  <c r="E310" i="15"/>
  <c r="E234" i="15"/>
  <c r="E177" i="15"/>
  <c r="E304" i="15"/>
  <c r="E126" i="15"/>
  <c r="E164" i="15"/>
  <c r="E128" i="15"/>
  <c r="E137" i="15"/>
  <c r="E235" i="15"/>
  <c r="E298" i="15"/>
  <c r="E193" i="15"/>
  <c r="E99" i="15"/>
  <c r="E174" i="15"/>
  <c r="E141" i="15"/>
  <c r="E63" i="15"/>
  <c r="E41" i="15"/>
  <c r="E91" i="15"/>
  <c r="E179" i="15"/>
  <c r="E79" i="15"/>
  <c r="E73" i="15"/>
  <c r="E113" i="15"/>
  <c r="E257" i="15"/>
  <c r="E295" i="15"/>
  <c r="E314" i="15"/>
  <c r="E145" i="15"/>
  <c r="E303" i="15"/>
  <c r="E134" i="15"/>
  <c r="E229" i="15"/>
  <c r="E135" i="15"/>
  <c r="E67" i="15"/>
  <c r="E83" i="15"/>
  <c r="E69" i="15"/>
  <c r="E305" i="15"/>
  <c r="E249" i="15"/>
  <c r="E297" i="15"/>
  <c r="E230" i="15"/>
  <c r="E243" i="15"/>
  <c r="E168" i="15"/>
  <c r="E259" i="15"/>
  <c r="E159" i="15"/>
  <c r="E115" i="15"/>
  <c r="E242" i="15"/>
  <c r="E102" i="15"/>
  <c r="E172" i="15"/>
  <c r="E299" i="15"/>
  <c r="E98" i="15"/>
  <c r="E156" i="15"/>
  <c r="E140" i="15"/>
  <c r="E240" i="15"/>
  <c r="E142" i="15"/>
  <c r="E306" i="15"/>
  <c r="E124" i="15"/>
  <c r="E75" i="15"/>
  <c r="E86" i="15"/>
  <c r="E236" i="15"/>
  <c r="E71" i="15"/>
  <c r="B47" i="15"/>
  <c r="E70" i="15"/>
  <c r="E223" i="15"/>
  <c r="E194" i="15"/>
  <c r="E288" i="15"/>
  <c r="E153" i="15"/>
  <c r="E107" i="15"/>
  <c r="E266" i="15"/>
  <c r="E232" i="15"/>
  <c r="E176" i="15"/>
  <c r="E199" i="15"/>
  <c r="E212" i="15"/>
  <c r="E192" i="15"/>
  <c r="E173" i="15"/>
  <c r="E195" i="15"/>
  <c r="E94" i="15"/>
  <c r="E178" i="15"/>
  <c r="E81" i="15"/>
  <c r="E127" i="15"/>
  <c r="E289" i="15"/>
  <c r="E210" i="15"/>
  <c r="E302" i="15"/>
  <c r="E246" i="15"/>
  <c r="E247" i="15"/>
  <c r="E272" i="15"/>
  <c r="E244" i="15"/>
  <c r="E197" i="15"/>
  <c r="E316" i="15"/>
  <c r="E245" i="15"/>
  <c r="E169" i="15"/>
  <c r="E260" i="15"/>
  <c r="E308" i="15"/>
  <c r="E160" i="15"/>
  <c r="E237" i="15"/>
  <c r="E294" i="15"/>
  <c r="E214" i="15"/>
  <c r="E165" i="15"/>
  <c r="E221" i="15"/>
  <c r="E170" i="15"/>
  <c r="E154" i="15"/>
  <c r="E82" i="15"/>
  <c r="E284" i="15"/>
  <c r="E268" i="15"/>
  <c r="E95" i="15"/>
  <c r="E74" i="15"/>
  <c r="E122" i="15"/>
  <c r="E80" i="15"/>
  <c r="E88" i="15"/>
  <c r="E203" i="15"/>
  <c r="E119" i="15"/>
  <c r="E39" i="15"/>
  <c r="E273" i="15"/>
  <c r="E318" i="15"/>
  <c r="E202" i="15"/>
  <c r="E287" i="15"/>
  <c r="E231" i="15"/>
  <c r="E215" i="15"/>
  <c r="E262" i="15"/>
  <c r="E209" i="15"/>
  <c r="E151" i="15"/>
  <c r="E320" i="15"/>
  <c r="E321" i="15"/>
  <c r="E158" i="15"/>
  <c r="E263" i="15"/>
  <c r="E311" i="15"/>
  <c r="E161" i="15"/>
  <c r="E180" i="15"/>
  <c r="E216" i="15"/>
  <c r="E166" i="15"/>
  <c r="E222" i="15"/>
  <c r="E171" i="15"/>
  <c r="E248" i="15"/>
  <c r="E319" i="15"/>
  <c r="E114" i="15"/>
  <c r="E220" i="15"/>
  <c r="E68" i="15"/>
  <c r="E118" i="15"/>
  <c r="E227" i="15"/>
  <c r="E87" i="15"/>
  <c r="E200" i="15"/>
  <c r="E207" i="15"/>
  <c r="E143" i="15"/>
  <c r="E152" i="15"/>
  <c r="E307" i="15"/>
  <c r="E211" i="15"/>
  <c r="E111" i="15"/>
  <c r="E261" i="15"/>
  <c r="E309" i="15"/>
  <c r="E133" i="15"/>
  <c r="E218" i="15"/>
  <c r="E224" i="15"/>
  <c r="E162" i="15"/>
  <c r="E250" i="15"/>
  <c r="E251" i="15"/>
  <c r="E149" i="15"/>
  <c r="E104" i="15"/>
  <c r="E89" i="15"/>
  <c r="E225" i="15"/>
  <c r="E238" i="15"/>
  <c r="E101" i="15"/>
  <c r="E280" i="15"/>
  <c r="E312" i="15"/>
  <c r="E76" i="15"/>
  <c r="E125" i="15"/>
  <c r="E105" i="15"/>
  <c r="R52" i="17" l="1"/>
  <c r="R17" i="17"/>
  <c r="R23" i="17"/>
  <c r="R49" i="17"/>
  <c r="R63" i="17"/>
  <c r="R81" i="17"/>
  <c r="R39" i="17"/>
  <c r="R77" i="17"/>
  <c r="R79" i="17"/>
  <c r="Q8" i="16"/>
  <c r="Q23" i="16"/>
  <c r="Q36" i="16"/>
  <c r="R6" i="17"/>
  <c r="R55" i="17"/>
  <c r="R20" i="17"/>
  <c r="R47" i="17"/>
  <c r="Q19" i="16"/>
  <c r="Q69" i="16"/>
  <c r="Q22" i="16"/>
  <c r="Q43" i="16"/>
  <c r="Q30" i="16"/>
  <c r="Q59" i="16"/>
  <c r="Q39" i="16"/>
  <c r="Q12" i="16"/>
  <c r="Q26" i="16"/>
  <c r="Q55" i="16"/>
  <c r="Q44" i="16"/>
  <c r="Q11" i="16"/>
  <c r="Q56" i="16"/>
  <c r="Q40" i="16"/>
  <c r="Q15" i="16"/>
  <c r="Q51" i="16"/>
  <c r="H4" i="16"/>
  <c r="P4" i="16"/>
  <c r="R68" i="17"/>
  <c r="R44" i="17"/>
  <c r="R76" i="17"/>
  <c r="R69" i="17"/>
  <c r="R56" i="17"/>
  <c r="R65" i="17"/>
  <c r="Q3" i="16"/>
  <c r="Q65" i="16"/>
  <c r="Q60" i="16"/>
  <c r="Q35" i="16"/>
  <c r="Q52" i="16"/>
  <c r="Q72" i="16"/>
  <c r="Q27" i="16"/>
  <c r="Q47" i="16"/>
  <c r="Q31" i="16"/>
  <c r="Q64" i="16"/>
  <c r="Q20" i="16"/>
  <c r="Q14" i="16"/>
  <c r="Q9" i="16"/>
  <c r="Q25" i="16"/>
  <c r="Q42" i="16"/>
  <c r="Q58" i="16"/>
  <c r="Q75" i="16"/>
  <c r="Q37" i="16"/>
  <c r="Q53" i="16"/>
  <c r="Q66" i="16"/>
  <c r="Q82" i="16"/>
  <c r="Q68" i="16"/>
  <c r="Q24" i="16"/>
  <c r="Q18" i="16"/>
  <c r="Q13" i="16"/>
  <c r="Q29" i="16"/>
  <c r="Q46" i="16"/>
  <c r="Q63" i="16"/>
  <c r="Q79" i="16"/>
  <c r="Q41" i="16"/>
  <c r="Q57" i="16"/>
  <c r="Q70" i="16"/>
  <c r="Q80" i="16"/>
  <c r="Q28" i="16"/>
  <c r="Q6" i="16"/>
  <c r="Q17" i="16"/>
  <c r="Q33" i="16"/>
  <c r="Q50" i="16"/>
  <c r="Q67" i="16"/>
  <c r="Q83" i="16"/>
  <c r="Q45" i="16"/>
  <c r="Q61" i="16"/>
  <c r="Q74" i="16"/>
  <c r="Q84" i="16"/>
  <c r="Q32" i="16"/>
  <c r="Q10" i="16"/>
  <c r="Q5" i="16"/>
  <c r="Q21" i="16"/>
  <c r="Q38" i="16"/>
  <c r="Q54" i="16"/>
  <c r="Q71" i="16"/>
  <c r="Q4" i="16"/>
  <c r="Q49" i="16"/>
  <c r="Q62" i="16"/>
  <c r="Q78" i="16"/>
  <c r="Q81" i="16"/>
  <c r="Q7" i="16"/>
  <c r="Q34" i="16"/>
  <c r="Q73" i="16"/>
  <c r="Q48" i="16"/>
  <c r="Q77" i="16"/>
  <c r="Q76" i="16"/>
  <c r="R40" i="17"/>
  <c r="R57" i="17"/>
  <c r="R9" i="17"/>
  <c r="R73" i="17"/>
  <c r="R80" i="17"/>
  <c r="R60" i="17"/>
  <c r="R37" i="17"/>
  <c r="R4" i="17"/>
  <c r="R5" i="17"/>
  <c r="R24" i="17"/>
  <c r="R15" i="17"/>
  <c r="R46" i="17"/>
  <c r="R78" i="17"/>
  <c r="R28" i="17"/>
  <c r="R11" i="17"/>
  <c r="R13" i="17"/>
  <c r="R35" i="17"/>
  <c r="R51" i="17"/>
  <c r="R83" i="17"/>
  <c r="R66" i="17"/>
  <c r="R22" i="17"/>
  <c r="R54" i="17"/>
  <c r="R30" i="17"/>
  <c r="R21" i="17"/>
  <c r="R32" i="17"/>
  <c r="R42" i="17"/>
  <c r="R67" i="17"/>
  <c r="R7" i="17"/>
  <c r="R34" i="17"/>
  <c r="R18" i="17"/>
  <c r="R43" i="17"/>
  <c r="R62" i="17"/>
  <c r="R16" i="17"/>
  <c r="R27" i="17"/>
  <c r="R45" i="17"/>
  <c r="R58" i="17"/>
  <c r="R74" i="17"/>
  <c r="R10" i="17"/>
  <c r="R36" i="17"/>
  <c r="R31" i="17"/>
  <c r="R59" i="17"/>
  <c r="R75" i="17"/>
  <c r="R19" i="17"/>
  <c r="R50" i="17"/>
  <c r="R82" i="17"/>
  <c r="R14" i="17"/>
  <c r="R53" i="17"/>
  <c r="R38" i="17"/>
  <c r="R70" i="17"/>
  <c r="R12" i="17"/>
  <c r="R25" i="17"/>
  <c r="R61" i="17"/>
  <c r="R8" i="17"/>
  <c r="R33" i="17"/>
  <c r="R64" i="17"/>
  <c r="R72" i="17"/>
  <c r="R48" i="17"/>
  <c r="R71" i="17"/>
  <c r="R26" i="17"/>
  <c r="R41" i="17"/>
  <c r="R84" i="17"/>
  <c r="R3" i="17"/>
  <c r="G4" i="17"/>
  <c r="Q4" i="17"/>
  <c r="T3" i="17" s="1"/>
  <c r="G4" i="16"/>
  <c r="F5" i="16"/>
  <c r="H5" i="16" s="1"/>
  <c r="O15" i="16"/>
  <c r="P15" i="16" s="1"/>
  <c r="O45" i="16"/>
  <c r="P45" i="16" s="1"/>
  <c r="O8" i="16"/>
  <c r="P8" i="16" s="1"/>
  <c r="B48" i="15"/>
  <c r="S5" i="16" l="1"/>
  <c r="S3" i="16"/>
  <c r="G5" i="17"/>
  <c r="I4" i="17"/>
  <c r="H4" i="17"/>
  <c r="T5" i="17"/>
  <c r="U3" i="17" s="1"/>
  <c r="U5" i="17" s="1"/>
  <c r="G5" i="16"/>
  <c r="F6" i="16"/>
  <c r="H6" i="16" s="1"/>
  <c r="B49" i="15"/>
  <c r="T3" i="16" l="1"/>
  <c r="T5" i="16" s="1"/>
  <c r="I5" i="17"/>
  <c r="G6" i="17"/>
  <c r="H5" i="17"/>
  <c r="F7" i="16"/>
  <c r="G6" i="16"/>
  <c r="B50" i="15"/>
  <c r="F8" i="16" l="1"/>
  <c r="H8" i="16" s="1"/>
  <c r="H7" i="16"/>
  <c r="G7" i="17"/>
  <c r="I6" i="17"/>
  <c r="H6" i="17"/>
  <c r="G7" i="16"/>
  <c r="B51" i="15"/>
  <c r="G8" i="16" l="1"/>
  <c r="F9" i="16"/>
  <c r="H9" i="16" s="1"/>
  <c r="I7" i="17"/>
  <c r="H7" i="17"/>
  <c r="G8" i="17"/>
  <c r="B52" i="15"/>
  <c r="G9" i="16" l="1"/>
  <c r="F10" i="16"/>
  <c r="H10" i="16" s="1"/>
  <c r="I8" i="17"/>
  <c r="G9" i="17"/>
  <c r="H8" i="17"/>
  <c r="B53" i="15"/>
  <c r="G10" i="16" l="1"/>
  <c r="F11" i="16"/>
  <c r="H11" i="16" s="1"/>
  <c r="G10" i="17"/>
  <c r="I9" i="17"/>
  <c r="H9" i="17"/>
  <c r="B54" i="15"/>
  <c r="F12" i="16" l="1"/>
  <c r="H12" i="16" s="1"/>
  <c r="G11" i="16"/>
  <c r="I10" i="17"/>
  <c r="H10" i="17"/>
  <c r="G11" i="17"/>
  <c r="B55" i="15"/>
  <c r="F13" i="16" l="1"/>
  <c r="H13" i="16" s="1"/>
  <c r="G12" i="16"/>
  <c r="G12" i="17"/>
  <c r="I11" i="17"/>
  <c r="H11" i="17"/>
  <c r="B56" i="15"/>
  <c r="F14" i="16" l="1"/>
  <c r="H14" i="16" s="1"/>
  <c r="G13" i="16"/>
  <c r="G13" i="17"/>
  <c r="I12" i="17"/>
  <c r="H12" i="17"/>
  <c r="B57" i="15"/>
  <c r="G14" i="16" l="1"/>
  <c r="F15" i="16"/>
  <c r="H15" i="16" s="1"/>
  <c r="I13" i="17"/>
  <c r="G14" i="17"/>
  <c r="H13" i="17"/>
  <c r="B58" i="15"/>
  <c r="F16" i="16" l="1"/>
  <c r="H16" i="16" s="1"/>
  <c r="G15" i="16"/>
  <c r="G15" i="17"/>
  <c r="I14" i="17"/>
  <c r="H14" i="17"/>
  <c r="B59" i="15"/>
  <c r="G16" i="16" l="1"/>
  <c r="F17" i="16"/>
  <c r="H17" i="16" s="1"/>
  <c r="G16" i="17"/>
  <c r="I15" i="17"/>
  <c r="H15" i="17"/>
  <c r="B60" i="15"/>
  <c r="F18" i="16" l="1"/>
  <c r="H18" i="16" s="1"/>
  <c r="G17" i="16"/>
  <c r="I16" i="17"/>
  <c r="G17" i="17"/>
  <c r="H16" i="17"/>
  <c r="B61" i="15"/>
  <c r="F19" i="16" l="1"/>
  <c r="H19" i="16" s="1"/>
  <c r="G18" i="16"/>
  <c r="G18" i="17"/>
  <c r="I17" i="17"/>
  <c r="H17" i="17"/>
  <c r="B62" i="15"/>
  <c r="G19" i="16" l="1"/>
  <c r="F20" i="16"/>
  <c r="H20" i="16" s="1"/>
  <c r="I18" i="17"/>
  <c r="G19" i="17"/>
  <c r="H18" i="17"/>
  <c r="B63" i="15"/>
  <c r="F21" i="16" l="1"/>
  <c r="H21" i="16" s="1"/>
  <c r="G20" i="16"/>
  <c r="G20" i="17"/>
  <c r="I19" i="17"/>
  <c r="H19" i="17"/>
  <c r="B64" i="15"/>
  <c r="G21" i="16" l="1"/>
  <c r="F22" i="16"/>
  <c r="H22" i="16" s="1"/>
  <c r="G21" i="17"/>
  <c r="I20" i="17"/>
  <c r="H20" i="17"/>
  <c r="B65" i="15"/>
  <c r="G22" i="16" l="1"/>
  <c r="F23" i="16"/>
  <c r="H23" i="16" s="1"/>
  <c r="G22" i="17"/>
  <c r="I21" i="17"/>
  <c r="H21" i="17"/>
  <c r="B66" i="15"/>
  <c r="F24" i="16" l="1"/>
  <c r="H24" i="16" s="1"/>
  <c r="G23" i="16"/>
  <c r="G23" i="17"/>
  <c r="I22" i="17"/>
  <c r="H22" i="17"/>
  <c r="B67" i="15"/>
  <c r="G24" i="16" l="1"/>
  <c r="F25" i="16"/>
  <c r="H25" i="16" s="1"/>
  <c r="I23" i="17"/>
  <c r="G24" i="17"/>
  <c r="H23" i="17"/>
  <c r="B68" i="15"/>
  <c r="G25" i="16" l="1"/>
  <c r="F26" i="16"/>
  <c r="H26" i="16" s="1"/>
  <c r="G25" i="17"/>
  <c r="I24" i="17"/>
  <c r="H24" i="17"/>
  <c r="B69" i="15"/>
  <c r="F27" i="16" l="1"/>
  <c r="H27" i="16" s="1"/>
  <c r="G26" i="16"/>
  <c r="I25" i="17"/>
  <c r="G26" i="17"/>
  <c r="H25" i="17"/>
  <c r="B70" i="15"/>
  <c r="G27" i="16" l="1"/>
  <c r="F28" i="16"/>
  <c r="H28" i="16" s="1"/>
  <c r="I26" i="17"/>
  <c r="G27" i="17"/>
  <c r="H26" i="17"/>
  <c r="B71" i="15"/>
  <c r="G28" i="16" l="1"/>
  <c r="F29" i="16"/>
  <c r="H29" i="16" s="1"/>
  <c r="G28" i="17"/>
  <c r="I27" i="17"/>
  <c r="H27" i="17"/>
  <c r="B72" i="15"/>
  <c r="F30" i="16" l="1"/>
  <c r="H30" i="16" s="1"/>
  <c r="G29" i="16"/>
  <c r="I28" i="17"/>
  <c r="G29" i="17"/>
  <c r="H28" i="17"/>
  <c r="B73" i="15"/>
  <c r="G30" i="16" l="1"/>
  <c r="F31" i="16"/>
  <c r="H31" i="16" s="1"/>
  <c r="G30" i="17"/>
  <c r="I29" i="17"/>
  <c r="H29" i="17"/>
  <c r="B74" i="15"/>
  <c r="F32" i="16" l="1"/>
  <c r="H32" i="16" s="1"/>
  <c r="G31" i="16"/>
  <c r="G31" i="17"/>
  <c r="I30" i="17"/>
  <c r="H30" i="17"/>
  <c r="B75" i="15"/>
  <c r="G32" i="16" l="1"/>
  <c r="F33" i="16"/>
  <c r="H33" i="16" s="1"/>
  <c r="I31" i="17"/>
  <c r="G32" i="17"/>
  <c r="H31" i="17"/>
  <c r="B76" i="15"/>
  <c r="F34" i="16" l="1"/>
  <c r="H34" i="16" s="1"/>
  <c r="G33" i="16"/>
  <c r="G33" i="17"/>
  <c r="I32" i="17"/>
  <c r="H32" i="17"/>
  <c r="B77" i="15"/>
  <c r="F35" i="16" l="1"/>
  <c r="H35" i="16" s="1"/>
  <c r="G34" i="16"/>
  <c r="G34" i="17"/>
  <c r="I33" i="17"/>
  <c r="H33" i="17"/>
  <c r="B78" i="15"/>
  <c r="G35" i="16" l="1"/>
  <c r="F36" i="16"/>
  <c r="H36" i="16" s="1"/>
  <c r="G35" i="17"/>
  <c r="I34" i="17"/>
  <c r="H34" i="17"/>
  <c r="B79" i="15"/>
  <c r="G36" i="16" l="1"/>
  <c r="F37" i="16"/>
  <c r="H37" i="16" s="1"/>
  <c r="G36" i="17"/>
  <c r="I35" i="17"/>
  <c r="H35" i="17"/>
  <c r="B80" i="15"/>
  <c r="F38" i="16" l="1"/>
  <c r="H38" i="16" s="1"/>
  <c r="G37" i="16"/>
  <c r="G37" i="17"/>
  <c r="I36" i="17"/>
  <c r="H36" i="17"/>
  <c r="B81" i="15"/>
  <c r="F39" i="16" l="1"/>
  <c r="H39" i="16" s="1"/>
  <c r="G38" i="16"/>
  <c r="G38" i="17"/>
  <c r="I37" i="17"/>
  <c r="H37" i="17"/>
  <c r="B82" i="15"/>
  <c r="G39" i="16" l="1"/>
  <c r="F40" i="16"/>
  <c r="H40" i="16" s="1"/>
  <c r="I38" i="17"/>
  <c r="G39" i="17"/>
  <c r="H38" i="17"/>
  <c r="B83" i="15"/>
  <c r="F41" i="16" l="1"/>
  <c r="H41" i="16" s="1"/>
  <c r="G40" i="16"/>
  <c r="G40" i="17"/>
  <c r="I39" i="17"/>
  <c r="H39" i="17"/>
  <c r="B84" i="15"/>
  <c r="G41" i="16" l="1"/>
  <c r="F42" i="16"/>
  <c r="H42" i="16" s="1"/>
  <c r="G41" i="17"/>
  <c r="I40" i="17"/>
  <c r="H40" i="17"/>
  <c r="B85" i="15"/>
  <c r="G42" i="16" l="1"/>
  <c r="F43" i="16"/>
  <c r="H43" i="16" s="1"/>
  <c r="I41" i="17"/>
  <c r="G42" i="17"/>
  <c r="H41" i="17"/>
  <c r="B86" i="15"/>
  <c r="F44" i="16" l="1"/>
  <c r="H44" i="16" s="1"/>
  <c r="G43" i="16"/>
  <c r="G43" i="17"/>
  <c r="I42" i="17"/>
  <c r="H42" i="17"/>
  <c r="B87" i="15"/>
  <c r="F45" i="16" l="1"/>
  <c r="H45" i="16" s="1"/>
  <c r="G44" i="16"/>
  <c r="G44" i="17"/>
  <c r="I43" i="17"/>
  <c r="H43" i="17"/>
  <c r="B88" i="15"/>
  <c r="F46" i="16" l="1"/>
  <c r="H46" i="16" s="1"/>
  <c r="G45" i="16"/>
  <c r="G45" i="17"/>
  <c r="I44" i="17"/>
  <c r="H44" i="17"/>
  <c r="B89" i="15"/>
  <c r="G46" i="16" l="1"/>
  <c r="F47" i="16"/>
  <c r="H47" i="16" s="1"/>
  <c r="I45" i="17"/>
  <c r="G46" i="17"/>
  <c r="H45" i="17"/>
  <c r="B90" i="15"/>
  <c r="F48" i="16" l="1"/>
  <c r="H48" i="16" s="1"/>
  <c r="G47" i="16"/>
  <c r="I46" i="17"/>
  <c r="G47" i="17"/>
  <c r="H46" i="17"/>
  <c r="B91" i="15"/>
  <c r="G48" i="16" l="1"/>
  <c r="F49" i="16"/>
  <c r="H49" i="16" s="1"/>
  <c r="G48" i="17"/>
  <c r="I47" i="17"/>
  <c r="H47" i="17"/>
  <c r="B92" i="15"/>
  <c r="F50" i="16" l="1"/>
  <c r="H50" i="16" s="1"/>
  <c r="G49" i="16"/>
  <c r="G49" i="17"/>
  <c r="I48" i="17"/>
  <c r="H48" i="17"/>
  <c r="B93" i="15"/>
  <c r="F51" i="16" l="1"/>
  <c r="H51" i="16" s="1"/>
  <c r="G50" i="16"/>
  <c r="I49" i="17"/>
  <c r="G50" i="17"/>
  <c r="H49" i="17"/>
  <c r="B94" i="15"/>
  <c r="G51" i="16" l="1"/>
  <c r="F52" i="16"/>
  <c r="H52" i="16" s="1"/>
  <c r="G51" i="17"/>
  <c r="I50" i="17"/>
  <c r="H50" i="17"/>
  <c r="B95" i="15"/>
  <c r="G52" i="16" l="1"/>
  <c r="F53" i="16"/>
  <c r="H53" i="16" s="1"/>
  <c r="G52" i="17"/>
  <c r="I51" i="17"/>
  <c r="H51" i="17"/>
  <c r="B96" i="15"/>
  <c r="F54" i="16" l="1"/>
  <c r="H54" i="16" s="1"/>
  <c r="G53" i="16"/>
  <c r="G53" i="17"/>
  <c r="I52" i="17"/>
  <c r="H52" i="17"/>
  <c r="B97" i="15"/>
  <c r="G54" i="16" l="1"/>
  <c r="F55" i="16"/>
  <c r="H55" i="16" s="1"/>
  <c r="I53" i="17"/>
  <c r="G54" i="17"/>
  <c r="H53" i="17"/>
  <c r="B98" i="15"/>
  <c r="G55" i="16" l="1"/>
  <c r="F56" i="16"/>
  <c r="H56" i="16" s="1"/>
  <c r="I54" i="17"/>
  <c r="G55" i="17"/>
  <c r="H54" i="17"/>
  <c r="B99" i="15"/>
  <c r="G56" i="16" l="1"/>
  <c r="F57" i="16"/>
  <c r="H57" i="16" s="1"/>
  <c r="G56" i="17"/>
  <c r="I55" i="17"/>
  <c r="H55" i="17"/>
  <c r="B100" i="15"/>
  <c r="G57" i="16" l="1"/>
  <c r="F58" i="16"/>
  <c r="H58" i="16" s="1"/>
  <c r="G57" i="17"/>
  <c r="I56" i="17"/>
  <c r="H56" i="17"/>
  <c r="B101" i="15"/>
  <c r="F59" i="16" l="1"/>
  <c r="H59" i="16" s="1"/>
  <c r="G58" i="16"/>
  <c r="I57" i="17"/>
  <c r="G58" i="17"/>
  <c r="H57" i="17"/>
  <c r="B102" i="15"/>
  <c r="G59" i="16" l="1"/>
  <c r="F60" i="16"/>
  <c r="H60" i="16" s="1"/>
  <c r="G59" i="17"/>
  <c r="I58" i="17"/>
  <c r="H58" i="17"/>
  <c r="B103" i="15"/>
  <c r="G60" i="16" l="1"/>
  <c r="F61" i="16"/>
  <c r="H61" i="16" s="1"/>
  <c r="G60" i="17"/>
  <c r="I59" i="17"/>
  <c r="H59" i="17"/>
  <c r="B104" i="15"/>
  <c r="F62" i="16" l="1"/>
  <c r="H62" i="16" s="1"/>
  <c r="G61" i="16"/>
  <c r="G61" i="17"/>
  <c r="I60" i="17"/>
  <c r="H60" i="17"/>
  <c r="B105" i="15"/>
  <c r="G62" i="16" l="1"/>
  <c r="F63" i="16"/>
  <c r="H63" i="16" s="1"/>
  <c r="I61" i="17"/>
  <c r="G62" i="17"/>
  <c r="H61" i="17"/>
  <c r="B106" i="15"/>
  <c r="F64" i="16" l="1"/>
  <c r="H64" i="16" s="1"/>
  <c r="G63" i="16"/>
  <c r="I62" i="17"/>
  <c r="G63" i="17"/>
  <c r="H62" i="17"/>
  <c r="B107" i="15"/>
  <c r="G64" i="16" l="1"/>
  <c r="F65" i="16"/>
  <c r="H65" i="16" s="1"/>
  <c r="G64" i="17"/>
  <c r="I63" i="17"/>
  <c r="H63" i="17"/>
  <c r="B108" i="15"/>
  <c r="F66" i="16" l="1"/>
  <c r="H66" i="16" s="1"/>
  <c r="G65" i="16"/>
  <c r="G65" i="17"/>
  <c r="I64" i="17"/>
  <c r="H64" i="17"/>
  <c r="B109" i="15"/>
  <c r="G66" i="16" l="1"/>
  <c r="F67" i="16"/>
  <c r="H67" i="16" s="1"/>
  <c r="I65" i="17"/>
  <c r="G66" i="17"/>
  <c r="H65" i="17"/>
  <c r="B110" i="15"/>
  <c r="F68" i="16" l="1"/>
  <c r="H68" i="16" s="1"/>
  <c r="G67" i="16"/>
  <c r="G67" i="17"/>
  <c r="I66" i="17"/>
  <c r="H66" i="17"/>
  <c r="B111" i="15"/>
  <c r="G68" i="16" l="1"/>
  <c r="F69" i="16"/>
  <c r="H69" i="16" s="1"/>
  <c r="G68" i="17"/>
  <c r="I67" i="17"/>
  <c r="H67" i="17"/>
  <c r="B112" i="15"/>
  <c r="F70" i="16" l="1"/>
  <c r="H70" i="16" s="1"/>
  <c r="G69" i="16"/>
  <c r="G69" i="17"/>
  <c r="I68" i="17"/>
  <c r="H68" i="17"/>
  <c r="B113" i="15"/>
  <c r="G70" i="16" l="1"/>
  <c r="F71" i="16"/>
  <c r="H71" i="16" s="1"/>
  <c r="I69" i="17"/>
  <c r="G70" i="17"/>
  <c r="H69" i="17"/>
  <c r="B114" i="15"/>
  <c r="F72" i="16" l="1"/>
  <c r="H72" i="16" s="1"/>
  <c r="G71" i="16"/>
  <c r="I70" i="17"/>
  <c r="G71" i="17"/>
  <c r="H70" i="17"/>
  <c r="B115" i="15"/>
  <c r="G72" i="16" l="1"/>
  <c r="F73" i="16"/>
  <c r="H73" i="16" s="1"/>
  <c r="G72" i="17"/>
  <c r="I71" i="17"/>
  <c r="H71" i="17"/>
  <c r="B116" i="15"/>
  <c r="F74" i="16" l="1"/>
  <c r="H74" i="16" s="1"/>
  <c r="G73" i="16"/>
  <c r="G73" i="17"/>
  <c r="I72" i="17"/>
  <c r="H72" i="17"/>
  <c r="B117" i="15"/>
  <c r="G74" i="16" l="1"/>
  <c r="F75" i="16"/>
  <c r="H75" i="16" s="1"/>
  <c r="I73" i="17"/>
  <c r="G74" i="17"/>
  <c r="H73" i="17"/>
  <c r="B118" i="15"/>
  <c r="G75" i="16" l="1"/>
  <c r="F76" i="16"/>
  <c r="H76" i="16" s="1"/>
  <c r="G75" i="17"/>
  <c r="I74" i="17"/>
  <c r="H74" i="17"/>
  <c r="B119" i="15"/>
  <c r="F77" i="16" l="1"/>
  <c r="H77" i="16" s="1"/>
  <c r="G76" i="16"/>
  <c r="G76" i="17"/>
  <c r="I75" i="17"/>
  <c r="H75" i="17"/>
  <c r="B120" i="15"/>
  <c r="G77" i="16" l="1"/>
  <c r="F78" i="16"/>
  <c r="H78" i="16" s="1"/>
  <c r="G77" i="17"/>
  <c r="I76" i="17"/>
  <c r="H76" i="17"/>
  <c r="B121" i="15"/>
  <c r="G78" i="16" l="1"/>
  <c r="F79" i="16"/>
  <c r="H79" i="16" s="1"/>
  <c r="I77" i="17"/>
  <c r="G78" i="17"/>
  <c r="H77" i="17"/>
  <c r="B122" i="15"/>
  <c r="F80" i="16" l="1"/>
  <c r="H80" i="16" s="1"/>
  <c r="G79" i="16"/>
  <c r="I78" i="17"/>
  <c r="G79" i="17"/>
  <c r="H78" i="17"/>
  <c r="B123" i="15"/>
  <c r="F81" i="16" l="1"/>
  <c r="H81" i="16" s="1"/>
  <c r="G80" i="16"/>
  <c r="G80" i="17"/>
  <c r="I79" i="17"/>
  <c r="H79" i="17"/>
  <c r="B124" i="15"/>
  <c r="F82" i="16" l="1"/>
  <c r="H82" i="16" s="1"/>
  <c r="G81" i="16"/>
  <c r="G81" i="17"/>
  <c r="I80" i="17"/>
  <c r="H80" i="17"/>
  <c r="B125" i="15"/>
  <c r="F83" i="16" l="1"/>
  <c r="H83" i="16" s="1"/>
  <c r="G82" i="16"/>
  <c r="I81" i="17"/>
  <c r="G82" i="17"/>
  <c r="H81" i="17"/>
  <c r="B126" i="15"/>
  <c r="F84" i="16" l="1"/>
  <c r="H84" i="16" s="1"/>
  <c r="J5" i="16" s="1"/>
  <c r="G83" i="16"/>
  <c r="G83" i="17"/>
  <c r="I82" i="17"/>
  <c r="H82" i="17"/>
  <c r="B127" i="15"/>
  <c r="G84" i="16" l="1"/>
  <c r="J3" i="16" s="1"/>
  <c r="K3" i="16" s="1"/>
  <c r="K5" i="16" s="1"/>
  <c r="T8" i="16" s="1"/>
  <c r="G84" i="17"/>
  <c r="I83" i="17"/>
  <c r="H83" i="17"/>
  <c r="B128" i="15"/>
  <c r="I84" i="17" l="1"/>
  <c r="K5" i="17" s="1"/>
  <c r="H84" i="17"/>
  <c r="K3" i="17" s="1"/>
  <c r="B129" i="15"/>
  <c r="L3" i="17" l="1"/>
  <c r="L5" i="17" s="1"/>
  <c r="U8" i="17" s="1"/>
  <c r="B130" i="15"/>
  <c r="B131" i="15" l="1"/>
  <c r="B132" i="15" l="1"/>
  <c r="B133" i="15" l="1"/>
  <c r="B134" i="15" l="1"/>
  <c r="B135" i="15" l="1"/>
  <c r="B136" i="15" l="1"/>
  <c r="B137" i="15" l="1"/>
  <c r="B138" i="15" l="1"/>
  <c r="B139" i="15" l="1"/>
  <c r="B140" i="15" l="1"/>
  <c r="B141" i="15" l="1"/>
  <c r="B142" i="15" l="1"/>
  <c r="B143" i="15" l="1"/>
  <c r="B144" i="15" l="1"/>
  <c r="B145" i="15" l="1"/>
  <c r="B146" i="15" l="1"/>
  <c r="B147" i="15" l="1"/>
  <c r="B148" i="15" l="1"/>
  <c r="B149" i="15" l="1"/>
  <c r="B150" i="15" l="1"/>
  <c r="B151" i="15" l="1"/>
  <c r="B152" i="15" l="1"/>
  <c r="B153" i="15" l="1"/>
  <c r="B154" i="15" l="1"/>
  <c r="B155" i="15" l="1"/>
  <c r="B156" i="15" l="1"/>
  <c r="B157" i="15" l="1"/>
  <c r="B158" i="15" l="1"/>
  <c r="B159" i="15" l="1"/>
  <c r="B160" i="15" l="1"/>
  <c r="B161" i="15" l="1"/>
  <c r="B162" i="15" l="1"/>
  <c r="B163" i="15" l="1"/>
  <c r="B164" i="15" l="1"/>
  <c r="B165" i="15" l="1"/>
  <c r="B166" i="15" l="1"/>
  <c r="B167" i="15" l="1"/>
  <c r="B168" i="15" l="1"/>
  <c r="B169" i="15" l="1"/>
  <c r="B170" i="15" l="1"/>
  <c r="B171" i="15" l="1"/>
  <c r="B172" i="15" l="1"/>
  <c r="B173" i="15" l="1"/>
  <c r="B174" i="15" l="1"/>
  <c r="B175" i="15" l="1"/>
  <c r="B176" i="15" l="1"/>
  <c r="B177" i="15" l="1"/>
  <c r="B178" i="15" l="1"/>
  <c r="B179" i="15" l="1"/>
  <c r="B180" i="15" l="1"/>
  <c r="B181" i="15" l="1"/>
  <c r="B182" i="15" l="1"/>
  <c r="B183" i="15" l="1"/>
  <c r="B184" i="15" l="1"/>
  <c r="B185" i="15" l="1"/>
  <c r="B186" i="15" l="1"/>
  <c r="B187" i="15" l="1"/>
  <c r="B188" i="15" l="1"/>
  <c r="B189" i="15" l="1"/>
  <c r="B190" i="15" l="1"/>
  <c r="B191" i="15" l="1"/>
  <c r="B192" i="15" l="1"/>
  <c r="B193" i="15" l="1"/>
  <c r="B194" i="15" l="1"/>
  <c r="B195" i="15" l="1"/>
  <c r="B196" i="15" l="1"/>
  <c r="B197" i="15" l="1"/>
  <c r="B198" i="15" l="1"/>
  <c r="B199" i="15" l="1"/>
  <c r="B200" i="15" l="1"/>
  <c r="B201" i="15" l="1"/>
  <c r="B202" i="15" l="1"/>
  <c r="B203" i="15" l="1"/>
  <c r="B204" i="15" l="1"/>
  <c r="B205" i="15" l="1"/>
  <c r="B206" i="15" l="1"/>
  <c r="B207" i="15" l="1"/>
  <c r="B208" i="15" l="1"/>
  <c r="B209" i="15" l="1"/>
  <c r="B210" i="15" l="1"/>
  <c r="B211" i="15" l="1"/>
  <c r="B212" i="15" l="1"/>
  <c r="B213" i="15" l="1"/>
  <c r="B214" i="15" l="1"/>
  <c r="B215" i="15" l="1"/>
  <c r="B216" i="15" l="1"/>
  <c r="B217" i="15" l="1"/>
  <c r="B218" i="15" l="1"/>
  <c r="B219" i="15" l="1"/>
  <c r="B220" i="15" l="1"/>
  <c r="B221" i="15" l="1"/>
  <c r="B222" i="15" l="1"/>
  <c r="B223" i="15" l="1"/>
  <c r="B224" i="15" l="1"/>
  <c r="B225" i="15" l="1"/>
  <c r="B226" i="15" l="1"/>
  <c r="B227" i="15" l="1"/>
  <c r="B228" i="15" l="1"/>
  <c r="B229" i="15" l="1"/>
  <c r="B230" i="15" l="1"/>
  <c r="B231" i="15" l="1"/>
  <c r="B232" i="15" l="1"/>
  <c r="B233" i="15" l="1"/>
  <c r="B234" i="15" l="1"/>
  <c r="B235" i="15" l="1"/>
  <c r="B236" i="15" l="1"/>
  <c r="B237" i="15" l="1"/>
  <c r="B238" i="15" l="1"/>
  <c r="B239" i="15" l="1"/>
  <c r="B240" i="15" l="1"/>
  <c r="B241" i="15" l="1"/>
  <c r="B242" i="15" l="1"/>
  <c r="B243" i="15" l="1"/>
  <c r="B244" i="15" l="1"/>
  <c r="B245" i="15" l="1"/>
  <c r="B246" i="15" l="1"/>
  <c r="B247" i="15" l="1"/>
  <c r="B248" i="15" l="1"/>
  <c r="B249" i="15" l="1"/>
  <c r="B250" i="15" l="1"/>
  <c r="B251" i="15" l="1"/>
  <c r="B252" i="15" l="1"/>
  <c r="B253" i="15" l="1"/>
  <c r="B254" i="15" l="1"/>
  <c r="B255" i="15" l="1"/>
  <c r="B256" i="15" l="1"/>
  <c r="B257" i="15" l="1"/>
  <c r="B258" i="15" l="1"/>
  <c r="B259" i="15" l="1"/>
  <c r="B260" i="15" l="1"/>
  <c r="B261" i="15" l="1"/>
  <c r="B262" i="15" l="1"/>
  <c r="B263" i="15" l="1"/>
  <c r="B264" i="15" l="1"/>
  <c r="B265" i="15" l="1"/>
  <c r="B266" i="15" l="1"/>
  <c r="B267" i="15" l="1"/>
  <c r="B268" i="15" l="1"/>
  <c r="B269" i="15" l="1"/>
  <c r="B270" i="15" l="1"/>
  <c r="B271" i="15" l="1"/>
  <c r="B272" i="15" l="1"/>
  <c r="B273" i="15" l="1"/>
  <c r="B274" i="15" l="1"/>
  <c r="B275" i="15" l="1"/>
  <c r="B276" i="15" l="1"/>
  <c r="B277" i="15" l="1"/>
  <c r="B278" i="15" l="1"/>
  <c r="B279" i="15" l="1"/>
  <c r="B280" i="15" l="1"/>
  <c r="B281" i="15" l="1"/>
  <c r="B282" i="15" l="1"/>
  <c r="B283" i="15" l="1"/>
  <c r="B284" i="15" l="1"/>
  <c r="B285" i="15" l="1"/>
  <c r="B286" i="15" l="1"/>
  <c r="B287" i="15" l="1"/>
  <c r="B288" i="15" l="1"/>
  <c r="B289" i="15" l="1"/>
  <c r="B290" i="15" l="1"/>
  <c r="B291" i="15" l="1"/>
  <c r="B292" i="15" l="1"/>
  <c r="B293" i="15" l="1"/>
  <c r="B294" i="15" l="1"/>
  <c r="B295" i="15" l="1"/>
  <c r="B296" i="15" l="1"/>
  <c r="B297" i="15" l="1"/>
  <c r="B298" i="15" l="1"/>
  <c r="B299" i="15" l="1"/>
  <c r="B300" i="15" l="1"/>
  <c r="B301" i="15" l="1"/>
  <c r="B302" i="15" l="1"/>
  <c r="B303" i="15" l="1"/>
  <c r="B304" i="15" l="1"/>
  <c r="B305" i="15" l="1"/>
  <c r="B306" i="15" l="1"/>
  <c r="B307" i="15" l="1"/>
  <c r="B308" i="15" l="1"/>
  <c r="B309" i="15" l="1"/>
  <c r="B310" i="15" l="1"/>
  <c r="B311" i="15" l="1"/>
  <c r="B312" i="15" l="1"/>
  <c r="B313" i="15" l="1"/>
  <c r="B314" i="15" l="1"/>
  <c r="B315" i="15" l="1"/>
  <c r="B316" i="15" l="1"/>
  <c r="B317" i="15" l="1"/>
  <c r="B318" i="15" l="1"/>
  <c r="B319" i="15" l="1"/>
  <c r="B320" i="15" l="1"/>
  <c r="B321" i="15" l="1"/>
  <c r="B322" i="15" l="1"/>
  <c r="B323" i="15" l="1"/>
  <c r="B324" i="15" l="1"/>
  <c r="B325" i="15" l="1"/>
  <c r="B326" i="15" l="1"/>
  <c r="B327" i="15" l="1"/>
  <c r="B328" i="15" l="1"/>
  <c r="B329" i="15" l="1"/>
  <c r="B330" i="15" l="1"/>
  <c r="B331" i="15" l="1"/>
  <c r="B332" i="15" l="1"/>
  <c r="B333" i="15" l="1"/>
  <c r="B334" i="15" l="1"/>
  <c r="B335" i="15" l="1"/>
  <c r="B336" i="15" l="1"/>
  <c r="B337" i="15" l="1"/>
  <c r="B338" i="15" l="1"/>
  <c r="B339" i="15" l="1"/>
  <c r="B340" i="15" l="1"/>
  <c r="B341" i="15" l="1"/>
  <c r="B342" i="15" l="1"/>
  <c r="B343" i="15" l="1"/>
  <c r="B344" i="15" l="1"/>
  <c r="B345" i="15" l="1"/>
  <c r="B346" i="15" l="1"/>
  <c r="B347" i="15" l="1"/>
  <c r="B348" i="15" l="1"/>
  <c r="B349" i="15" l="1"/>
  <c r="B350" i="15" l="1"/>
  <c r="B351" i="15" l="1"/>
  <c r="B352" i="15" l="1"/>
  <c r="B353" i="15" l="1"/>
  <c r="B354" i="15" l="1"/>
  <c r="B355" i="15" l="1"/>
  <c r="B356" i="15" l="1"/>
  <c r="B357" i="15" l="1"/>
  <c r="B358" i="15" l="1"/>
  <c r="B359" i="15" l="1"/>
  <c r="B360" i="15" l="1"/>
  <c r="B361" i="15" l="1"/>
  <c r="B362" i="15" l="1"/>
  <c r="B363" i="15" l="1"/>
  <c r="B364" i="15" l="1"/>
  <c r="B365" i="15" l="1"/>
  <c r="B366" i="15" l="1"/>
  <c r="B367" i="15" l="1"/>
  <c r="B368" i="15" l="1"/>
  <c r="B369" i="15" l="1"/>
  <c r="B370" i="15" l="1"/>
  <c r="B371" i="15" l="1"/>
  <c r="B372" i="15" l="1"/>
  <c r="B373" i="15" l="1"/>
  <c r="B374" i="15" l="1"/>
  <c r="B375" i="15" l="1"/>
  <c r="B376" i="15" l="1"/>
  <c r="B377" i="15" l="1"/>
  <c r="B378" i="15" l="1"/>
  <c r="B379" i="15" l="1"/>
  <c r="B380" i="15" l="1"/>
  <c r="B381" i="15" l="1"/>
  <c r="B382" i="15" l="1"/>
  <c r="B383" i="15" l="1"/>
  <c r="B384" i="15" l="1"/>
  <c r="B385" i="15" l="1"/>
  <c r="B386" i="15" l="1"/>
  <c r="B387" i="15" l="1"/>
  <c r="B388" i="15" l="1"/>
  <c r="B389" i="15" l="1"/>
  <c r="B390" i="15" l="1"/>
  <c r="B391" i="15" l="1"/>
  <c r="B392" i="15" l="1"/>
  <c r="B393" i="15" l="1"/>
  <c r="B394" i="15" l="1"/>
  <c r="B395" i="15" l="1"/>
  <c r="B396" i="15" l="1"/>
  <c r="B397" i="15" l="1"/>
  <c r="B398" i="15" l="1"/>
  <c r="B399" i="15" s="1"/>
  <c r="B400" i="15" s="1"/>
  <c r="B401" i="15" s="1"/>
  <c r="B402" i="15" s="1"/>
  <c r="B403" i="15" s="1"/>
  <c r="B404" i="15" s="1"/>
  <c r="B405" i="15" s="1"/>
  <c r="B406" i="15" s="1"/>
  <c r="B407" i="15" s="1"/>
  <c r="B408" i="15" s="1"/>
  <c r="B409" i="15" s="1"/>
  <c r="B410" i="15" s="1"/>
  <c r="B411" i="15" s="1"/>
  <c r="B412" i="15" s="1"/>
  <c r="B413" i="15" s="1"/>
  <c r="B414" i="15" s="1"/>
  <c r="B415" i="15" s="1"/>
  <c r="B416" i="15" s="1"/>
  <c r="B417" i="15" s="1"/>
  <c r="B418" i="15" s="1"/>
  <c r="B419" i="15" s="1"/>
  <c r="B420" i="15" s="1"/>
  <c r="B421" i="15" s="1"/>
  <c r="B3" i="2" l="1"/>
  <c r="N3" i="2" s="1"/>
  <c r="D84" i="2" l="1"/>
  <c r="E84" i="2"/>
  <c r="M84" i="2"/>
  <c r="N84" i="2" l="1"/>
  <c r="O84" i="2" s="1"/>
  <c r="F84" i="2"/>
  <c r="O83" i="13"/>
  <c r="O82" i="13"/>
  <c r="O81" i="13"/>
  <c r="O80" i="13"/>
  <c r="O79" i="13"/>
  <c r="O78" i="13"/>
  <c r="O77" i="13"/>
  <c r="O76" i="13"/>
  <c r="O75" i="13"/>
  <c r="O74" i="13"/>
  <c r="O73" i="13"/>
  <c r="O72" i="13"/>
  <c r="O71" i="13"/>
  <c r="O70" i="13"/>
  <c r="O69" i="13"/>
  <c r="O68" i="13"/>
  <c r="O67" i="13"/>
  <c r="O66" i="13"/>
  <c r="O65" i="13"/>
  <c r="O64" i="13"/>
  <c r="O63" i="13"/>
  <c r="O62" i="13"/>
  <c r="O61" i="13"/>
  <c r="O60" i="13"/>
  <c r="O59" i="13"/>
  <c r="O58" i="13"/>
  <c r="O57" i="13"/>
  <c r="O56" i="13"/>
  <c r="O55" i="13"/>
  <c r="O54" i="13"/>
  <c r="O53" i="13"/>
  <c r="O52" i="13"/>
  <c r="O51" i="13"/>
  <c r="O50" i="13"/>
  <c r="O49" i="13"/>
  <c r="O48" i="13"/>
  <c r="O47" i="13"/>
  <c r="O46" i="13"/>
  <c r="O45" i="13"/>
  <c r="O44" i="13"/>
  <c r="O43" i="13"/>
  <c r="O42" i="13"/>
  <c r="O41" i="13"/>
  <c r="O40" i="13"/>
  <c r="O39" i="13"/>
  <c r="O38" i="13"/>
  <c r="O37" i="13"/>
  <c r="O36" i="13"/>
  <c r="O35" i="13"/>
  <c r="O34" i="13"/>
  <c r="O33" i="13"/>
  <c r="O32" i="13"/>
  <c r="O31" i="13"/>
  <c r="O30" i="13"/>
  <c r="O29" i="13"/>
  <c r="O28" i="13"/>
  <c r="O27" i="13"/>
  <c r="O26" i="13"/>
  <c r="O25" i="13"/>
  <c r="O24" i="13"/>
  <c r="O23" i="13"/>
  <c r="O22" i="13"/>
  <c r="O21" i="13"/>
  <c r="O20" i="13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S4" i="13"/>
  <c r="O4" i="13"/>
  <c r="J4" i="13"/>
  <c r="O3" i="13"/>
  <c r="F3" i="13"/>
  <c r="B3" i="13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O3" i="2"/>
  <c r="M3" i="12"/>
  <c r="D3" i="12"/>
  <c r="I81" i="13" l="1"/>
  <c r="I65" i="13"/>
  <c r="I49" i="13"/>
  <c r="I33" i="13"/>
  <c r="I17" i="13"/>
  <c r="I63" i="13"/>
  <c r="I80" i="13"/>
  <c r="I64" i="13"/>
  <c r="I48" i="13"/>
  <c r="I32" i="13"/>
  <c r="I16" i="13"/>
  <c r="I55" i="13"/>
  <c r="I78" i="13"/>
  <c r="I62" i="13"/>
  <c r="I46" i="13"/>
  <c r="I30" i="13"/>
  <c r="I14" i="13"/>
  <c r="I71" i="13"/>
  <c r="I77" i="13"/>
  <c r="I61" i="13"/>
  <c r="I45" i="13"/>
  <c r="I29" i="13"/>
  <c r="I13" i="13"/>
  <c r="I79" i="13"/>
  <c r="I76" i="13"/>
  <c r="I60" i="13"/>
  <c r="I44" i="13"/>
  <c r="I28" i="13"/>
  <c r="I12" i="13"/>
  <c r="I23" i="13"/>
  <c r="I75" i="13"/>
  <c r="I59" i="13"/>
  <c r="I43" i="13"/>
  <c r="I27" i="13"/>
  <c r="I11" i="13"/>
  <c r="I82" i="13"/>
  <c r="I66" i="13"/>
  <c r="I50" i="13"/>
  <c r="I34" i="13"/>
  <c r="I18" i="13"/>
  <c r="I72" i="13"/>
  <c r="I6" i="13"/>
  <c r="I53" i="13"/>
  <c r="I47" i="13"/>
  <c r="I36" i="13"/>
  <c r="I4" i="13"/>
  <c r="I83" i="13"/>
  <c r="I35" i="13"/>
  <c r="I19" i="13"/>
  <c r="I74" i="13"/>
  <c r="I58" i="13"/>
  <c r="I10" i="13"/>
  <c r="I15" i="13"/>
  <c r="I69" i="13"/>
  <c r="I68" i="13"/>
  <c r="I52" i="13"/>
  <c r="I20" i="13"/>
  <c r="I51" i="13"/>
  <c r="I7" i="13"/>
  <c r="I42" i="13"/>
  <c r="I73" i="13"/>
  <c r="I57" i="13"/>
  <c r="I41" i="13"/>
  <c r="I25" i="13"/>
  <c r="I9" i="13"/>
  <c r="I56" i="13"/>
  <c r="I40" i="13"/>
  <c r="I24" i="13"/>
  <c r="I8" i="13"/>
  <c r="I31" i="13"/>
  <c r="I70" i="13"/>
  <c r="I54" i="13"/>
  <c r="I38" i="13"/>
  <c r="I22" i="13"/>
  <c r="I39" i="13"/>
  <c r="I67" i="13"/>
  <c r="I26" i="13"/>
  <c r="I5" i="13"/>
  <c r="I37" i="13"/>
  <c r="I21" i="13"/>
  <c r="V3" i="2"/>
  <c r="P68" i="13"/>
  <c r="Q68" i="13" s="1"/>
  <c r="P52" i="13"/>
  <c r="Q52" i="13" s="1"/>
  <c r="P44" i="13"/>
  <c r="Q44" i="13" s="1"/>
  <c r="P74" i="13"/>
  <c r="Q74" i="13" s="1"/>
  <c r="P66" i="13"/>
  <c r="Q66" i="13" s="1"/>
  <c r="P42" i="13"/>
  <c r="Q42" i="13" s="1"/>
  <c r="P26" i="13"/>
  <c r="Q26" i="13" s="1"/>
  <c r="P18" i="13"/>
  <c r="Q18" i="13" s="1"/>
  <c r="P10" i="13"/>
  <c r="P81" i="13"/>
  <c r="Q81" i="13" s="1"/>
  <c r="P73" i="13"/>
  <c r="Q73" i="13" s="1"/>
  <c r="P57" i="13"/>
  <c r="Q57" i="13" s="1"/>
  <c r="P33" i="13"/>
  <c r="Q33" i="13" s="1"/>
  <c r="P9" i="13"/>
  <c r="Q9" i="13" s="1"/>
  <c r="P29" i="13"/>
  <c r="Q29" i="13" s="1"/>
  <c r="P83" i="13"/>
  <c r="Q83" i="13" s="1"/>
  <c r="P75" i="13"/>
  <c r="Q75" i="13" s="1"/>
  <c r="P67" i="13"/>
  <c r="Q67" i="13" s="1"/>
  <c r="P59" i="13"/>
  <c r="Q59" i="13" s="1"/>
  <c r="P35" i="13"/>
  <c r="Q35" i="13" s="1"/>
  <c r="P27" i="13"/>
  <c r="Q27" i="13" s="1"/>
  <c r="P19" i="13"/>
  <c r="Q19" i="13" s="1"/>
  <c r="P11" i="13"/>
  <c r="Q11" i="13" s="1"/>
  <c r="C3" i="13"/>
  <c r="X3" i="13"/>
  <c r="N3" i="12"/>
  <c r="E3" i="12" s="1"/>
  <c r="E4" i="12" s="1"/>
  <c r="T14" i="12"/>
  <c r="T13" i="12"/>
  <c r="Q4" i="12"/>
  <c r="H4" i="12"/>
  <c r="E27" i="2"/>
  <c r="C11" i="5"/>
  <c r="D11" i="5" s="1"/>
  <c r="P11" i="5" s="1"/>
  <c r="C16" i="5"/>
  <c r="D16" i="5" s="1"/>
  <c r="P16" i="5" s="1"/>
  <c r="C17" i="5"/>
  <c r="D17" i="5" s="1"/>
  <c r="P17" i="5" s="1"/>
  <c r="C19" i="5"/>
  <c r="D19" i="5" s="1"/>
  <c r="P19" i="5" s="1"/>
  <c r="C20" i="5"/>
  <c r="D20" i="5" s="1"/>
  <c r="P20" i="5" s="1"/>
  <c r="C24" i="5"/>
  <c r="D24" i="5" s="1"/>
  <c r="P24" i="5" s="1"/>
  <c r="C25" i="5"/>
  <c r="D25" i="5" s="1"/>
  <c r="P25" i="5" s="1"/>
  <c r="C27" i="5"/>
  <c r="D27" i="5" s="1"/>
  <c r="P27" i="5" s="1"/>
  <c r="C32" i="5"/>
  <c r="D32" i="5" s="1"/>
  <c r="P32" i="5" s="1"/>
  <c r="C33" i="5"/>
  <c r="D33" i="5" s="1"/>
  <c r="P33" i="5" s="1"/>
  <c r="C35" i="5"/>
  <c r="D35" i="5" s="1"/>
  <c r="P35" i="5" s="1"/>
  <c r="C40" i="5"/>
  <c r="D40" i="5" s="1"/>
  <c r="P40" i="5" s="1"/>
  <c r="C41" i="5"/>
  <c r="D41" i="5" s="1"/>
  <c r="P41" i="5" s="1"/>
  <c r="C43" i="5"/>
  <c r="D43" i="5" s="1"/>
  <c r="P43" i="5" s="1"/>
  <c r="C48" i="5"/>
  <c r="D48" i="5" s="1"/>
  <c r="P48" i="5" s="1"/>
  <c r="C49" i="5"/>
  <c r="D49" i="5" s="1"/>
  <c r="P49" i="5" s="1"/>
  <c r="C51" i="5"/>
  <c r="D51" i="5" s="1"/>
  <c r="P51" i="5" s="1"/>
  <c r="C56" i="5"/>
  <c r="D56" i="5" s="1"/>
  <c r="P56" i="5" s="1"/>
  <c r="C57" i="5"/>
  <c r="D57" i="5" s="1"/>
  <c r="P57" i="5" s="1"/>
  <c r="C59" i="5"/>
  <c r="D59" i="5" s="1"/>
  <c r="P59" i="5" s="1"/>
  <c r="C65" i="5"/>
  <c r="D65" i="5" s="1"/>
  <c r="P65" i="5" s="1"/>
  <c r="C67" i="5"/>
  <c r="D67" i="5" s="1"/>
  <c r="P67" i="5" s="1"/>
  <c r="C75" i="5"/>
  <c r="D75" i="5" s="1"/>
  <c r="P75" i="5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3" i="2"/>
  <c r="O5" i="5"/>
  <c r="R5" i="5" s="1"/>
  <c r="O6" i="5"/>
  <c r="R6" i="5" s="1"/>
  <c r="O7" i="5"/>
  <c r="R7" i="5" s="1"/>
  <c r="O8" i="5"/>
  <c r="R8" i="5" s="1"/>
  <c r="O9" i="5"/>
  <c r="R9" i="5" s="1"/>
  <c r="O10" i="5"/>
  <c r="R10" i="5" s="1"/>
  <c r="O11" i="5"/>
  <c r="R11" i="5" s="1"/>
  <c r="O12" i="5"/>
  <c r="O13" i="5"/>
  <c r="R13" i="5" s="1"/>
  <c r="O14" i="5"/>
  <c r="O15" i="5"/>
  <c r="R15" i="5" s="1"/>
  <c r="O16" i="5"/>
  <c r="R16" i="5" s="1"/>
  <c r="O17" i="5"/>
  <c r="R17" i="5" s="1"/>
  <c r="O18" i="5"/>
  <c r="R18" i="5" s="1"/>
  <c r="O19" i="5"/>
  <c r="R19" i="5" s="1"/>
  <c r="O20" i="5"/>
  <c r="R20" i="5" s="1"/>
  <c r="O21" i="5"/>
  <c r="R21" i="5" s="1"/>
  <c r="O22" i="5"/>
  <c r="R22" i="5" s="1"/>
  <c r="O23" i="5"/>
  <c r="R23" i="5" s="1"/>
  <c r="O24" i="5"/>
  <c r="R24" i="5" s="1"/>
  <c r="O25" i="5"/>
  <c r="O26" i="5"/>
  <c r="R26" i="5" s="1"/>
  <c r="O27" i="5"/>
  <c r="O28" i="5"/>
  <c r="R28" i="5" s="1"/>
  <c r="O29" i="5"/>
  <c r="O30" i="5"/>
  <c r="R30" i="5" s="1"/>
  <c r="O31" i="5"/>
  <c r="O32" i="5"/>
  <c r="R32" i="5" s="1"/>
  <c r="O33" i="5"/>
  <c r="O34" i="5"/>
  <c r="R34" i="5" s="1"/>
  <c r="O35" i="5"/>
  <c r="O36" i="5"/>
  <c r="R36" i="5" s="1"/>
  <c r="O37" i="5"/>
  <c r="O38" i="5"/>
  <c r="R38" i="5" s="1"/>
  <c r="O39" i="5"/>
  <c r="R39" i="5" s="1"/>
  <c r="O40" i="5"/>
  <c r="R40" i="5" s="1"/>
  <c r="O41" i="5"/>
  <c r="O42" i="5"/>
  <c r="R42" i="5" s="1"/>
  <c r="O43" i="5"/>
  <c r="R43" i="5" s="1"/>
  <c r="O44" i="5"/>
  <c r="R44" i="5" s="1"/>
  <c r="O45" i="5"/>
  <c r="O46" i="5"/>
  <c r="R46" i="5" s="1"/>
  <c r="O47" i="5"/>
  <c r="O48" i="5"/>
  <c r="R48" i="5" s="1"/>
  <c r="O49" i="5"/>
  <c r="O50" i="5"/>
  <c r="R50" i="5" s="1"/>
  <c r="O51" i="5"/>
  <c r="R51" i="5" s="1"/>
  <c r="O52" i="5"/>
  <c r="R52" i="5" s="1"/>
  <c r="O53" i="5"/>
  <c r="O54" i="5"/>
  <c r="R54" i="5" s="1"/>
  <c r="O55" i="5"/>
  <c r="O56" i="5"/>
  <c r="R56" i="5" s="1"/>
  <c r="O57" i="5"/>
  <c r="O58" i="5"/>
  <c r="R58" i="5" s="1"/>
  <c r="O59" i="5"/>
  <c r="O60" i="5"/>
  <c r="R60" i="5" s="1"/>
  <c r="O61" i="5"/>
  <c r="O62" i="5"/>
  <c r="R62" i="5" s="1"/>
  <c r="O63" i="5"/>
  <c r="O64" i="5"/>
  <c r="R64" i="5" s="1"/>
  <c r="O65" i="5"/>
  <c r="O66" i="5"/>
  <c r="R66" i="5" s="1"/>
  <c r="O67" i="5"/>
  <c r="O68" i="5"/>
  <c r="R68" i="5" s="1"/>
  <c r="O69" i="5"/>
  <c r="O70" i="5"/>
  <c r="R70" i="5" s="1"/>
  <c r="O71" i="5"/>
  <c r="O72" i="5"/>
  <c r="O73" i="5"/>
  <c r="O74" i="5"/>
  <c r="R74" i="5" s="1"/>
  <c r="O75" i="5"/>
  <c r="O76" i="5"/>
  <c r="R76" i="5" s="1"/>
  <c r="O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4" i="5"/>
  <c r="C4" i="5"/>
  <c r="D4" i="5" s="1"/>
  <c r="P4" i="5" s="1"/>
  <c r="C5" i="5"/>
  <c r="D5" i="5" s="1"/>
  <c r="P5" i="5" s="1"/>
  <c r="C6" i="5"/>
  <c r="D6" i="5" s="1"/>
  <c r="P6" i="5" s="1"/>
  <c r="C7" i="5"/>
  <c r="D7" i="5" s="1"/>
  <c r="P7" i="5" s="1"/>
  <c r="C8" i="5"/>
  <c r="D8" i="5" s="1"/>
  <c r="P8" i="5" s="1"/>
  <c r="C9" i="5"/>
  <c r="D9" i="5" s="1"/>
  <c r="P9" i="5" s="1"/>
  <c r="C10" i="5"/>
  <c r="D10" i="5" s="1"/>
  <c r="P10" i="5" s="1"/>
  <c r="C12" i="5"/>
  <c r="D12" i="5" s="1"/>
  <c r="P12" i="5" s="1"/>
  <c r="C13" i="5"/>
  <c r="D13" i="5" s="1"/>
  <c r="P13" i="5" s="1"/>
  <c r="C14" i="5"/>
  <c r="D14" i="5" s="1"/>
  <c r="P14" i="5" s="1"/>
  <c r="C15" i="5"/>
  <c r="D15" i="5" s="1"/>
  <c r="P15" i="5" s="1"/>
  <c r="C18" i="5"/>
  <c r="D18" i="5" s="1"/>
  <c r="P18" i="5" s="1"/>
  <c r="C21" i="5"/>
  <c r="D21" i="5" s="1"/>
  <c r="P21" i="5" s="1"/>
  <c r="C22" i="5"/>
  <c r="D22" i="5" s="1"/>
  <c r="P22" i="5" s="1"/>
  <c r="C23" i="5"/>
  <c r="D23" i="5" s="1"/>
  <c r="P23" i="5" s="1"/>
  <c r="C26" i="5"/>
  <c r="D26" i="5" s="1"/>
  <c r="P26" i="5" s="1"/>
  <c r="C28" i="5"/>
  <c r="D28" i="5" s="1"/>
  <c r="P28" i="5" s="1"/>
  <c r="C29" i="5"/>
  <c r="D29" i="5" s="1"/>
  <c r="P29" i="5" s="1"/>
  <c r="C30" i="5"/>
  <c r="D30" i="5" s="1"/>
  <c r="P30" i="5" s="1"/>
  <c r="C31" i="5"/>
  <c r="D31" i="5" s="1"/>
  <c r="P31" i="5" s="1"/>
  <c r="C34" i="5"/>
  <c r="D34" i="5" s="1"/>
  <c r="P34" i="5" s="1"/>
  <c r="C36" i="5"/>
  <c r="D36" i="5" s="1"/>
  <c r="P36" i="5" s="1"/>
  <c r="C37" i="5"/>
  <c r="D37" i="5" s="1"/>
  <c r="P37" i="5" s="1"/>
  <c r="C38" i="5"/>
  <c r="D38" i="5" s="1"/>
  <c r="P38" i="5" s="1"/>
  <c r="C39" i="5"/>
  <c r="D39" i="5" s="1"/>
  <c r="P39" i="5" s="1"/>
  <c r="C42" i="5"/>
  <c r="D42" i="5" s="1"/>
  <c r="P42" i="5" s="1"/>
  <c r="C44" i="5"/>
  <c r="D44" i="5" s="1"/>
  <c r="P44" i="5" s="1"/>
  <c r="C45" i="5"/>
  <c r="D45" i="5" s="1"/>
  <c r="P45" i="5" s="1"/>
  <c r="C46" i="5"/>
  <c r="D46" i="5" s="1"/>
  <c r="P46" i="5" s="1"/>
  <c r="C47" i="5"/>
  <c r="D47" i="5" s="1"/>
  <c r="P47" i="5" s="1"/>
  <c r="C50" i="5"/>
  <c r="D50" i="5" s="1"/>
  <c r="P50" i="5" s="1"/>
  <c r="C52" i="5"/>
  <c r="D52" i="5" s="1"/>
  <c r="P52" i="5" s="1"/>
  <c r="C53" i="5"/>
  <c r="D53" i="5" s="1"/>
  <c r="P53" i="5" s="1"/>
  <c r="C54" i="5"/>
  <c r="D54" i="5" s="1"/>
  <c r="P54" i="5" s="1"/>
  <c r="C55" i="5"/>
  <c r="D55" i="5" s="1"/>
  <c r="P55" i="5" s="1"/>
  <c r="C58" i="5"/>
  <c r="D58" i="5" s="1"/>
  <c r="P58" i="5" s="1"/>
  <c r="C60" i="5"/>
  <c r="D60" i="5" s="1"/>
  <c r="P60" i="5" s="1"/>
  <c r="C61" i="5"/>
  <c r="D61" i="5" s="1"/>
  <c r="P61" i="5" s="1"/>
  <c r="C62" i="5"/>
  <c r="D62" i="5" s="1"/>
  <c r="P62" i="5" s="1"/>
  <c r="C63" i="5"/>
  <c r="D63" i="5" s="1"/>
  <c r="P63" i="5" s="1"/>
  <c r="C64" i="5"/>
  <c r="D64" i="5" s="1"/>
  <c r="P64" i="5" s="1"/>
  <c r="C66" i="5"/>
  <c r="D66" i="5" s="1"/>
  <c r="P66" i="5" s="1"/>
  <c r="C68" i="5"/>
  <c r="D68" i="5" s="1"/>
  <c r="P68" i="5" s="1"/>
  <c r="C69" i="5"/>
  <c r="D69" i="5" s="1"/>
  <c r="P69" i="5" s="1"/>
  <c r="C70" i="5"/>
  <c r="D70" i="5" s="1"/>
  <c r="P70" i="5" s="1"/>
  <c r="C71" i="5"/>
  <c r="D71" i="5" s="1"/>
  <c r="P71" i="5" s="1"/>
  <c r="C72" i="5"/>
  <c r="D72" i="5" s="1"/>
  <c r="P72" i="5" s="1"/>
  <c r="C73" i="5"/>
  <c r="D73" i="5" s="1"/>
  <c r="P73" i="5" s="1"/>
  <c r="C74" i="5"/>
  <c r="D74" i="5" s="1"/>
  <c r="P74" i="5" s="1"/>
  <c r="C76" i="5"/>
  <c r="D76" i="5" s="1"/>
  <c r="P76" i="5" s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T14" i="2"/>
  <c r="T13" i="2"/>
  <c r="H4" i="2" l="1"/>
  <c r="G3" i="2" s="1"/>
  <c r="Q4" i="2"/>
  <c r="P77" i="12"/>
  <c r="P34" i="12"/>
  <c r="P50" i="12"/>
  <c r="P28" i="12"/>
  <c r="P60" i="12"/>
  <c r="P55" i="12"/>
  <c r="P47" i="12"/>
  <c r="P23" i="12"/>
  <c r="P58" i="12"/>
  <c r="P65" i="12"/>
  <c r="P15" i="12"/>
  <c r="P53" i="12"/>
  <c r="P72" i="12"/>
  <c r="P30" i="12"/>
  <c r="P20" i="12"/>
  <c r="P8" i="12"/>
  <c r="P31" i="12"/>
  <c r="P63" i="12"/>
  <c r="P57" i="12"/>
  <c r="P82" i="12"/>
  <c r="P52" i="12"/>
  <c r="P40" i="12"/>
  <c r="P18" i="12"/>
  <c r="P80" i="12"/>
  <c r="P19" i="12"/>
  <c r="P78" i="12"/>
  <c r="P76" i="12"/>
  <c r="P21" i="12"/>
  <c r="P17" i="12"/>
  <c r="P9" i="12"/>
  <c r="P48" i="12"/>
  <c r="P27" i="12"/>
  <c r="P43" i="12"/>
  <c r="P54" i="12"/>
  <c r="P42" i="12"/>
  <c r="P4" i="12"/>
  <c r="P66" i="12"/>
  <c r="P33" i="12"/>
  <c r="P7" i="12"/>
  <c r="P32" i="12"/>
  <c r="P5" i="12"/>
  <c r="P61" i="12"/>
  <c r="P26" i="12"/>
  <c r="P22" i="12"/>
  <c r="P59" i="12"/>
  <c r="P37" i="12"/>
  <c r="P12" i="12"/>
  <c r="P73" i="12"/>
  <c r="P13" i="12"/>
  <c r="P51" i="12"/>
  <c r="P69" i="12"/>
  <c r="P14" i="12"/>
  <c r="P79" i="12"/>
  <c r="P44" i="12"/>
  <c r="P70" i="12"/>
  <c r="P81" i="12"/>
  <c r="P24" i="12"/>
  <c r="P16" i="12"/>
  <c r="P25" i="12"/>
  <c r="P62" i="12"/>
  <c r="P74" i="12"/>
  <c r="P68" i="12"/>
  <c r="P67" i="12"/>
  <c r="P64" i="12"/>
  <c r="P46" i="12"/>
  <c r="P71" i="12"/>
  <c r="P75" i="12"/>
  <c r="P35" i="12"/>
  <c r="P10" i="12"/>
  <c r="P39" i="12"/>
  <c r="P11" i="12"/>
  <c r="P29" i="12"/>
  <c r="P38" i="12"/>
  <c r="P83" i="12"/>
  <c r="P56" i="12"/>
  <c r="P6" i="12"/>
  <c r="P45" i="12"/>
  <c r="P49" i="12"/>
  <c r="P36" i="12"/>
  <c r="P41" i="12"/>
  <c r="E5" i="12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E74" i="12" s="1"/>
  <c r="E75" i="12" s="1"/>
  <c r="E76" i="12" s="1"/>
  <c r="E77" i="12" s="1"/>
  <c r="E78" i="12" s="1"/>
  <c r="E79" i="12" s="1"/>
  <c r="E80" i="12" s="1"/>
  <c r="E81" i="12" s="1"/>
  <c r="E82" i="12" s="1"/>
  <c r="E83" i="12" s="1"/>
  <c r="G83" i="12" s="1"/>
  <c r="G4" i="12"/>
  <c r="F4" i="12"/>
  <c r="R74" i="13"/>
  <c r="F80" i="2"/>
  <c r="F72" i="2"/>
  <c r="F64" i="2"/>
  <c r="F56" i="2"/>
  <c r="F48" i="2"/>
  <c r="F40" i="2"/>
  <c r="F32" i="2"/>
  <c r="F23" i="2"/>
  <c r="F15" i="2"/>
  <c r="F7" i="2"/>
  <c r="F82" i="2"/>
  <c r="F74" i="2"/>
  <c r="F66" i="2"/>
  <c r="F58" i="2"/>
  <c r="F50" i="2"/>
  <c r="F42" i="2"/>
  <c r="F34" i="2"/>
  <c r="F25" i="2"/>
  <c r="F17" i="2"/>
  <c r="F9" i="2"/>
  <c r="F79" i="2"/>
  <c r="F71" i="2"/>
  <c r="F63" i="2"/>
  <c r="F55" i="2"/>
  <c r="F47" i="2"/>
  <c r="F39" i="2"/>
  <c r="F31" i="2"/>
  <c r="F3" i="2"/>
  <c r="R81" i="13"/>
  <c r="R44" i="13"/>
  <c r="R59" i="13"/>
  <c r="R27" i="13"/>
  <c r="R35" i="13"/>
  <c r="R9" i="13"/>
  <c r="R11" i="13"/>
  <c r="R29" i="13"/>
  <c r="R19" i="13"/>
  <c r="R83" i="13"/>
  <c r="D3" i="13"/>
  <c r="G3" i="13" s="1"/>
  <c r="H3" i="13" s="1"/>
  <c r="R10" i="13"/>
  <c r="Q10" i="13"/>
  <c r="R75" i="13"/>
  <c r="R67" i="13"/>
  <c r="R52" i="13"/>
  <c r="R68" i="13"/>
  <c r="R33" i="13"/>
  <c r="R26" i="13"/>
  <c r="R18" i="13"/>
  <c r="R66" i="13"/>
  <c r="R57" i="13"/>
  <c r="R73" i="13"/>
  <c r="R42" i="13"/>
  <c r="F81" i="2"/>
  <c r="F73" i="2"/>
  <c r="F65" i="2"/>
  <c r="F57" i="2"/>
  <c r="F49" i="2"/>
  <c r="F41" i="2"/>
  <c r="F33" i="2"/>
  <c r="F24" i="2"/>
  <c r="F16" i="2"/>
  <c r="F8" i="2"/>
  <c r="F78" i="2"/>
  <c r="F70" i="2"/>
  <c r="F62" i="2"/>
  <c r="F54" i="2"/>
  <c r="F46" i="2"/>
  <c r="F38" i="2"/>
  <c r="F30" i="2"/>
  <c r="F21" i="2"/>
  <c r="F13" i="2"/>
  <c r="F5" i="2"/>
  <c r="F6" i="2"/>
  <c r="F77" i="2"/>
  <c r="F69" i="2"/>
  <c r="F61" i="2"/>
  <c r="F53" i="2"/>
  <c r="F45" i="2"/>
  <c r="F37" i="2"/>
  <c r="F29" i="2"/>
  <c r="F20" i="2"/>
  <c r="F12" i="2"/>
  <c r="F4" i="2"/>
  <c r="F22" i="2"/>
  <c r="F76" i="2"/>
  <c r="F68" i="2"/>
  <c r="F60" i="2"/>
  <c r="F52" i="2"/>
  <c r="F44" i="2"/>
  <c r="F36" i="2"/>
  <c r="F28" i="2"/>
  <c r="F19" i="2"/>
  <c r="F11" i="2"/>
  <c r="F14" i="2"/>
  <c r="F83" i="2"/>
  <c r="F75" i="2"/>
  <c r="F67" i="2"/>
  <c r="F59" i="2"/>
  <c r="F51" i="2"/>
  <c r="F43" i="2"/>
  <c r="F35" i="2"/>
  <c r="F26" i="2"/>
  <c r="F18" i="2"/>
  <c r="F10" i="2"/>
  <c r="F27" i="2"/>
  <c r="F3" i="12"/>
  <c r="G3" i="12"/>
  <c r="V3" i="12"/>
  <c r="Q4" i="5"/>
  <c r="J4" i="5"/>
  <c r="S4" i="5"/>
  <c r="R4" i="5" s="1"/>
  <c r="G4" i="5"/>
  <c r="Q70" i="5"/>
  <c r="Q62" i="5"/>
  <c r="Q54" i="5"/>
  <c r="Q46" i="5"/>
  <c r="Q38" i="5"/>
  <c r="Q30" i="5"/>
  <c r="Q22" i="5"/>
  <c r="Q6" i="5"/>
  <c r="Q13" i="5"/>
  <c r="Q5" i="5"/>
  <c r="Q64" i="5"/>
  <c r="Q48" i="5"/>
  <c r="Q32" i="5"/>
  <c r="Q24" i="5"/>
  <c r="Q72" i="5"/>
  <c r="Q60" i="5"/>
  <c r="Q36" i="5"/>
  <c r="Q20" i="5"/>
  <c r="Q11" i="5"/>
  <c r="Q67" i="5"/>
  <c r="Q59" i="5"/>
  <c r="Q51" i="5"/>
  <c r="Q35" i="5"/>
  <c r="Q27" i="5"/>
  <c r="Q19" i="5"/>
  <c r="Q74" i="5"/>
  <c r="Q66" i="5"/>
  <c r="Q42" i="5"/>
  <c r="Q34" i="5"/>
  <c r="Q10" i="5"/>
  <c r="Q76" i="5"/>
  <c r="Q44" i="5"/>
  <c r="Q8" i="5"/>
  <c r="Q40" i="5"/>
  <c r="Q56" i="5"/>
  <c r="R72" i="5"/>
  <c r="Q25" i="5"/>
  <c r="Q9" i="5"/>
  <c r="Q68" i="5"/>
  <c r="Q52" i="5"/>
  <c r="Q28" i="5"/>
  <c r="Q12" i="5"/>
  <c r="R12" i="5"/>
  <c r="Q50" i="5"/>
  <c r="Q26" i="5"/>
  <c r="Q7" i="5"/>
  <c r="Q16" i="5"/>
  <c r="Q58" i="5"/>
  <c r="Q31" i="5"/>
  <c r="Q14" i="5"/>
  <c r="Q43" i="5"/>
  <c r="R53" i="5"/>
  <c r="Q53" i="5"/>
  <c r="Q15" i="5"/>
  <c r="Q18" i="5"/>
  <c r="Q21" i="5"/>
  <c r="Q23" i="5"/>
  <c r="R31" i="5"/>
  <c r="R33" i="5"/>
  <c r="Q33" i="5"/>
  <c r="R55" i="5"/>
  <c r="Q55" i="5"/>
  <c r="R57" i="5"/>
  <c r="Q57" i="5"/>
  <c r="R59" i="5"/>
  <c r="R61" i="5"/>
  <c r="Q61" i="5"/>
  <c r="R63" i="5"/>
  <c r="Q63" i="5"/>
  <c r="R65" i="5"/>
  <c r="Q65" i="5"/>
  <c r="R67" i="5"/>
  <c r="R69" i="5"/>
  <c r="Q69" i="5"/>
  <c r="R71" i="5"/>
  <c r="Q71" i="5"/>
  <c r="R73" i="5"/>
  <c r="Q73" i="5"/>
  <c r="R75" i="5"/>
  <c r="Q75" i="5"/>
  <c r="R45" i="5"/>
  <c r="Q45" i="5"/>
  <c r="R25" i="5"/>
  <c r="Q47" i="5"/>
  <c r="R37" i="5"/>
  <c r="Q37" i="5"/>
  <c r="R41" i="5"/>
  <c r="Q41" i="5"/>
  <c r="Q17" i="5"/>
  <c r="R14" i="5"/>
  <c r="Q39" i="5"/>
  <c r="R47" i="5"/>
  <c r="R49" i="5"/>
  <c r="Q49" i="5"/>
  <c r="R35" i="5"/>
  <c r="R27" i="5"/>
  <c r="R29" i="5"/>
  <c r="Q29" i="5"/>
  <c r="G5" i="2"/>
  <c r="G7" i="2"/>
  <c r="G8" i="2"/>
  <c r="G13" i="2"/>
  <c r="G15" i="2"/>
  <c r="G21" i="2"/>
  <c r="G23" i="2"/>
  <c r="G24" i="2"/>
  <c r="G29" i="2"/>
  <c r="G31" i="2"/>
  <c r="G32" i="2"/>
  <c r="G37" i="2"/>
  <c r="G40" i="2"/>
  <c r="G45" i="2"/>
  <c r="G47" i="2"/>
  <c r="G48" i="2"/>
  <c r="G53" i="2"/>
  <c r="G55" i="2"/>
  <c r="G56" i="2"/>
  <c r="G63" i="2"/>
  <c r="G64" i="2"/>
  <c r="G69" i="2"/>
  <c r="G71" i="2"/>
  <c r="G72" i="2"/>
  <c r="G77" i="2"/>
  <c r="G79" i="2"/>
  <c r="G84" i="2" l="1"/>
  <c r="F12" i="12"/>
  <c r="G6" i="12"/>
  <c r="G5" i="12"/>
  <c r="F7" i="12"/>
  <c r="F14" i="12"/>
  <c r="G8" i="12"/>
  <c r="I4" i="5"/>
  <c r="G15" i="12"/>
  <c r="G7" i="12"/>
  <c r="F6" i="12"/>
  <c r="F8" i="12"/>
  <c r="G11" i="12"/>
  <c r="G12" i="12"/>
  <c r="F10" i="12"/>
  <c r="F5" i="12"/>
  <c r="F15" i="12"/>
  <c r="G10" i="12"/>
  <c r="G14" i="12"/>
  <c r="F11" i="12"/>
  <c r="F24" i="12"/>
  <c r="F20" i="12"/>
  <c r="G24" i="12"/>
  <c r="G20" i="12"/>
  <c r="F29" i="12"/>
  <c r="G29" i="12"/>
  <c r="F17" i="12"/>
  <c r="F26" i="12"/>
  <c r="G26" i="12"/>
  <c r="F28" i="12"/>
  <c r="F38" i="12"/>
  <c r="F23" i="12"/>
  <c r="G38" i="12"/>
  <c r="F33" i="12"/>
  <c r="G23" i="12"/>
  <c r="F32" i="12"/>
  <c r="G17" i="12"/>
  <c r="F43" i="12"/>
  <c r="G43" i="12"/>
  <c r="G22" i="12"/>
  <c r="F47" i="12"/>
  <c r="G33" i="12"/>
  <c r="F34" i="12"/>
  <c r="F16" i="12"/>
  <c r="G37" i="12"/>
  <c r="F56" i="12"/>
  <c r="F37" i="12"/>
  <c r="F27" i="12"/>
  <c r="G47" i="12"/>
  <c r="G28" i="12"/>
  <c r="G34" i="12"/>
  <c r="F31" i="12"/>
  <c r="G56" i="12"/>
  <c r="F22" i="12"/>
  <c r="F52" i="12"/>
  <c r="G16" i="12"/>
  <c r="G52" i="12"/>
  <c r="G32" i="12"/>
  <c r="G46" i="12"/>
  <c r="F61" i="12"/>
  <c r="G58" i="12"/>
  <c r="G45" i="12"/>
  <c r="F21" i="12"/>
  <c r="G61" i="12"/>
  <c r="G36" i="12"/>
  <c r="F13" i="12"/>
  <c r="F46" i="12"/>
  <c r="F36" i="12"/>
  <c r="F30" i="12"/>
  <c r="G75" i="12"/>
  <c r="G31" i="12"/>
  <c r="G70" i="12"/>
  <c r="F55" i="12"/>
  <c r="G21" i="12"/>
  <c r="F70" i="12"/>
  <c r="F51" i="12"/>
  <c r="F41" i="12"/>
  <c r="F40" i="12"/>
  <c r="G27" i="12"/>
  <c r="F58" i="12"/>
  <c r="G51" i="12"/>
  <c r="G41" i="12"/>
  <c r="G40" i="12"/>
  <c r="G13" i="12"/>
  <c r="G55" i="12"/>
  <c r="G66" i="12"/>
  <c r="F64" i="12"/>
  <c r="G64" i="12"/>
  <c r="G80" i="12"/>
  <c r="F65" i="12"/>
  <c r="F83" i="12"/>
  <c r="F77" i="12"/>
  <c r="F42" i="12"/>
  <c r="F62" i="12"/>
  <c r="F18" i="12"/>
  <c r="G65" i="12"/>
  <c r="F60" i="12"/>
  <c r="G54" i="12"/>
  <c r="G42" i="12"/>
  <c r="G18" i="12"/>
  <c r="F75" i="12"/>
  <c r="G60" i="12"/>
  <c r="F45" i="12"/>
  <c r="G30" i="12"/>
  <c r="F50" i="12"/>
  <c r="F66" i="12"/>
  <c r="G77" i="12"/>
  <c r="F54" i="12"/>
  <c r="F76" i="12"/>
  <c r="F53" i="12"/>
  <c r="G50" i="12"/>
  <c r="G78" i="12"/>
  <c r="F68" i="12"/>
  <c r="F74" i="12"/>
  <c r="G76" i="12"/>
  <c r="G53" i="12"/>
  <c r="F82" i="12"/>
  <c r="F78" i="12"/>
  <c r="G68" i="12"/>
  <c r="G74" i="12"/>
  <c r="F71" i="12"/>
  <c r="F44" i="12"/>
  <c r="G82" i="12"/>
  <c r="F69" i="12"/>
  <c r="F63" i="12"/>
  <c r="F81" i="12"/>
  <c r="G71" i="12"/>
  <c r="G44" i="12"/>
  <c r="F57" i="12"/>
  <c r="G69" i="12"/>
  <c r="G63" i="12"/>
  <c r="G81" i="12"/>
  <c r="F48" i="12"/>
  <c r="F67" i="12"/>
  <c r="G57" i="12"/>
  <c r="F72" i="12"/>
  <c r="F59" i="12"/>
  <c r="F49" i="12"/>
  <c r="G48" i="12"/>
  <c r="G67" i="12"/>
  <c r="F35" i="12"/>
  <c r="F25" i="12"/>
  <c r="G72" i="12"/>
  <c r="G59" i="12"/>
  <c r="G49" i="12"/>
  <c r="F80" i="12"/>
  <c r="G62" i="12"/>
  <c r="G35" i="12"/>
  <c r="G25" i="12"/>
  <c r="G19" i="12"/>
  <c r="F19" i="12"/>
  <c r="G73" i="12"/>
  <c r="F73" i="12"/>
  <c r="G9" i="12"/>
  <c r="F9" i="12"/>
  <c r="G79" i="12"/>
  <c r="F79" i="12"/>
  <c r="G39" i="12"/>
  <c r="F39" i="12"/>
  <c r="T5" i="5"/>
  <c r="T3" i="5"/>
  <c r="I3" i="13"/>
  <c r="P50" i="13"/>
  <c r="Q50" i="13" s="1"/>
  <c r="P3" i="13"/>
  <c r="R3" i="13" s="1"/>
  <c r="P54" i="13"/>
  <c r="Q54" i="13" s="1"/>
  <c r="P14" i="13"/>
  <c r="Q14" i="13" s="1"/>
  <c r="P21" i="13"/>
  <c r="Q21" i="13" s="1"/>
  <c r="P82" i="13"/>
  <c r="P22" i="13"/>
  <c r="Q22" i="13" s="1"/>
  <c r="P47" i="13"/>
  <c r="Q47" i="13" s="1"/>
  <c r="P30" i="13"/>
  <c r="Q30" i="13" s="1"/>
  <c r="P60" i="13"/>
  <c r="R60" i="13" s="1"/>
  <c r="P39" i="13"/>
  <c r="Q39" i="13" s="1"/>
  <c r="P31" i="13"/>
  <c r="R31" i="13" s="1"/>
  <c r="P51" i="13"/>
  <c r="R51" i="13" s="1"/>
  <c r="P69" i="13"/>
  <c r="R69" i="13" s="1"/>
  <c r="P80" i="13"/>
  <c r="Q80" i="13" s="1"/>
  <c r="P48" i="13"/>
  <c r="Q48" i="13" s="1"/>
  <c r="P15" i="13"/>
  <c r="Q15" i="13" s="1"/>
  <c r="P25" i="13"/>
  <c r="Q25" i="13" s="1"/>
  <c r="P56" i="13"/>
  <c r="Q56" i="13" s="1"/>
  <c r="P63" i="13"/>
  <c r="Q63" i="13" s="1"/>
  <c r="P6" i="13"/>
  <c r="Q6" i="13" s="1"/>
  <c r="P20" i="13"/>
  <c r="R20" i="13" s="1"/>
  <c r="P12" i="13"/>
  <c r="Q12" i="13" s="1"/>
  <c r="P76" i="13"/>
  <c r="Q76" i="13" s="1"/>
  <c r="P36" i="13"/>
  <c r="R36" i="13" s="1"/>
  <c r="P32" i="13"/>
  <c r="R32" i="13" s="1"/>
  <c r="P77" i="13"/>
  <c r="Q77" i="13" s="1"/>
  <c r="P65" i="13"/>
  <c r="Q65" i="13" s="1"/>
  <c r="P72" i="13"/>
  <c r="Q72" i="13" s="1"/>
  <c r="P7" i="13"/>
  <c r="R7" i="13" s="1"/>
  <c r="P34" i="13"/>
  <c r="P53" i="13"/>
  <c r="P24" i="13"/>
  <c r="P45" i="13"/>
  <c r="P16" i="13"/>
  <c r="P37" i="13"/>
  <c r="P8" i="13"/>
  <c r="P28" i="13"/>
  <c r="P23" i="13"/>
  <c r="P79" i="13"/>
  <c r="P5" i="13"/>
  <c r="P71" i="13"/>
  <c r="P4" i="13"/>
  <c r="P43" i="13"/>
  <c r="P55" i="13"/>
  <c r="P78" i="13"/>
  <c r="P49" i="13"/>
  <c r="P70" i="13"/>
  <c r="P41" i="13"/>
  <c r="P62" i="13"/>
  <c r="P64" i="13"/>
  <c r="P13" i="13"/>
  <c r="P17" i="13"/>
  <c r="P46" i="13"/>
  <c r="P58" i="13"/>
  <c r="P38" i="13"/>
  <c r="P40" i="13"/>
  <c r="P61" i="13"/>
  <c r="P3" i="12"/>
  <c r="O3" i="12"/>
  <c r="H4" i="5"/>
  <c r="G5" i="5"/>
  <c r="G6" i="2"/>
  <c r="G80" i="2"/>
  <c r="G61" i="2"/>
  <c r="G39" i="2"/>
  <c r="G16" i="2"/>
  <c r="H5" i="5" l="1"/>
  <c r="I5" i="5"/>
  <c r="R63" i="13"/>
  <c r="R77" i="13"/>
  <c r="Q51" i="13"/>
  <c r="R14" i="13"/>
  <c r="R80" i="13"/>
  <c r="Q3" i="13"/>
  <c r="Q69" i="13"/>
  <c r="R12" i="13"/>
  <c r="R22" i="13"/>
  <c r="R48" i="13"/>
  <c r="R50" i="13"/>
  <c r="Q20" i="13"/>
  <c r="R56" i="13"/>
  <c r="Q31" i="13"/>
  <c r="R72" i="13"/>
  <c r="R47" i="13"/>
  <c r="Q60" i="13"/>
  <c r="Q36" i="13"/>
  <c r="R25" i="13"/>
  <c r="R54" i="13"/>
  <c r="R39" i="13"/>
  <c r="R30" i="13"/>
  <c r="R21" i="13"/>
  <c r="R15" i="13"/>
  <c r="Q7" i="13"/>
  <c r="Q32" i="13"/>
  <c r="Q82" i="13"/>
  <c r="R82" i="13"/>
  <c r="R6" i="13"/>
  <c r="K3" i="13"/>
  <c r="K5" i="13"/>
  <c r="R76" i="13"/>
  <c r="R65" i="13"/>
  <c r="Q46" i="13"/>
  <c r="R46" i="13"/>
  <c r="Q78" i="13"/>
  <c r="R78" i="13"/>
  <c r="Q5" i="13"/>
  <c r="R5" i="13"/>
  <c r="Q24" i="13"/>
  <c r="R24" i="13"/>
  <c r="Q17" i="13"/>
  <c r="R17" i="13"/>
  <c r="Q55" i="13"/>
  <c r="R55" i="13"/>
  <c r="Q79" i="13"/>
  <c r="R79" i="13"/>
  <c r="Q53" i="13"/>
  <c r="R53" i="13"/>
  <c r="Q13" i="13"/>
  <c r="R13" i="13"/>
  <c r="Q23" i="13"/>
  <c r="R23" i="13"/>
  <c r="Q34" i="13"/>
  <c r="R34" i="13"/>
  <c r="Q64" i="13"/>
  <c r="R64" i="13"/>
  <c r="Q28" i="13"/>
  <c r="R28" i="13"/>
  <c r="Q61" i="13"/>
  <c r="R61" i="13"/>
  <c r="Q62" i="13"/>
  <c r="R62" i="13"/>
  <c r="Q8" i="13"/>
  <c r="R8" i="13"/>
  <c r="Q40" i="13"/>
  <c r="R40" i="13"/>
  <c r="Q41" i="13"/>
  <c r="R41" i="13"/>
  <c r="Q43" i="13"/>
  <c r="R43" i="13"/>
  <c r="Q37" i="13"/>
  <c r="R37" i="13"/>
  <c r="Q38" i="13"/>
  <c r="R38" i="13"/>
  <c r="Q70" i="13"/>
  <c r="R70" i="13"/>
  <c r="Q4" i="13"/>
  <c r="R4" i="13"/>
  <c r="Q16" i="13"/>
  <c r="R16" i="13"/>
  <c r="Q58" i="13"/>
  <c r="R58" i="13"/>
  <c r="Q49" i="13"/>
  <c r="R49" i="13"/>
  <c r="Q71" i="13"/>
  <c r="R71" i="13"/>
  <c r="Q45" i="13"/>
  <c r="R45" i="13"/>
  <c r="R3" i="12"/>
  <c r="R5" i="12"/>
  <c r="U3" i="5"/>
  <c r="U5" i="5" s="1"/>
  <c r="G6" i="5"/>
  <c r="G66" i="2"/>
  <c r="G83" i="2"/>
  <c r="G28" i="2"/>
  <c r="G46" i="2"/>
  <c r="G57" i="2"/>
  <c r="G10" i="2"/>
  <c r="G74" i="2"/>
  <c r="G27" i="2"/>
  <c r="G36" i="2"/>
  <c r="G54" i="2"/>
  <c r="G65" i="2"/>
  <c r="G18" i="2"/>
  <c r="G82" i="2"/>
  <c r="G35" i="2"/>
  <c r="G44" i="2"/>
  <c r="G62" i="2"/>
  <c r="G9" i="2"/>
  <c r="G73" i="2"/>
  <c r="G26" i="2"/>
  <c r="G43" i="2"/>
  <c r="G52" i="2"/>
  <c r="G38" i="2"/>
  <c r="G70" i="2"/>
  <c r="G17" i="2"/>
  <c r="G81" i="2"/>
  <c r="G34" i="2"/>
  <c r="G51" i="2"/>
  <c r="G60" i="2"/>
  <c r="G49" i="2"/>
  <c r="G14" i="2"/>
  <c r="G78" i="2"/>
  <c r="G25" i="2"/>
  <c r="G42" i="2"/>
  <c r="G59" i="2"/>
  <c r="G4" i="2"/>
  <c r="G68" i="2"/>
  <c r="G22" i="2"/>
  <c r="G33" i="2"/>
  <c r="G50" i="2"/>
  <c r="G67" i="2"/>
  <c r="G12" i="2"/>
  <c r="G76" i="2"/>
  <c r="G19" i="2"/>
  <c r="G30" i="2"/>
  <c r="G41" i="2"/>
  <c r="G58" i="2"/>
  <c r="G11" i="2"/>
  <c r="G75" i="2"/>
  <c r="G20" i="2"/>
  <c r="R3" i="2"/>
  <c r="I5" i="2" l="1"/>
  <c r="H6" i="5"/>
  <c r="I6" i="5"/>
  <c r="L3" i="13"/>
  <c r="L5" i="13" s="1"/>
  <c r="T5" i="13"/>
  <c r="T3" i="13"/>
  <c r="S3" i="12"/>
  <c r="S5" i="12" s="1"/>
  <c r="G7" i="5"/>
  <c r="I3" i="2"/>
  <c r="H7" i="5" l="1"/>
  <c r="I7" i="5"/>
  <c r="U3" i="13"/>
  <c r="U5" i="13" s="1"/>
  <c r="Y6" i="13" s="1"/>
  <c r="G8" i="5"/>
  <c r="J3" i="2"/>
  <c r="J5" i="2" s="1"/>
  <c r="H8" i="5" l="1"/>
  <c r="I8" i="5"/>
  <c r="G9" i="5"/>
  <c r="H9" i="5" l="1"/>
  <c r="I9" i="5"/>
  <c r="G10" i="5"/>
  <c r="H10" i="5" l="1"/>
  <c r="I10" i="5"/>
  <c r="G11" i="5"/>
  <c r="H11" i="5" l="1"/>
  <c r="I11" i="5"/>
  <c r="G12" i="5"/>
  <c r="H12" i="5" l="1"/>
  <c r="I12" i="5"/>
  <c r="G13" i="5"/>
  <c r="H13" i="5" l="1"/>
  <c r="I13" i="5"/>
  <c r="G14" i="5"/>
  <c r="H14" i="5" l="1"/>
  <c r="I14" i="5"/>
  <c r="G15" i="5"/>
  <c r="H15" i="5" l="1"/>
  <c r="I15" i="5"/>
  <c r="G16" i="5"/>
  <c r="H16" i="5" l="1"/>
  <c r="I16" i="5"/>
  <c r="G17" i="5"/>
  <c r="H17" i="5" l="1"/>
  <c r="I17" i="5"/>
  <c r="G18" i="5"/>
  <c r="H18" i="5" l="1"/>
  <c r="I18" i="5"/>
  <c r="G19" i="5"/>
  <c r="H19" i="5" l="1"/>
  <c r="I19" i="5"/>
  <c r="G20" i="5"/>
  <c r="H20" i="5" l="1"/>
  <c r="I20" i="5"/>
  <c r="G21" i="5"/>
  <c r="H21" i="5" l="1"/>
  <c r="I21" i="5"/>
  <c r="G22" i="5"/>
  <c r="H22" i="5" l="1"/>
  <c r="I22" i="5"/>
  <c r="G23" i="5"/>
  <c r="H23" i="5" l="1"/>
  <c r="I23" i="5"/>
  <c r="G24" i="5"/>
  <c r="H24" i="5" l="1"/>
  <c r="I24" i="5"/>
  <c r="G25" i="5"/>
  <c r="H25" i="5" l="1"/>
  <c r="I25" i="5"/>
  <c r="G26" i="5"/>
  <c r="H26" i="5" l="1"/>
  <c r="I26" i="5"/>
  <c r="G27" i="5"/>
  <c r="H27" i="5" l="1"/>
  <c r="I27" i="5"/>
  <c r="G28" i="5"/>
  <c r="H28" i="5" l="1"/>
  <c r="I28" i="5"/>
  <c r="G29" i="5"/>
  <c r="H29" i="5" l="1"/>
  <c r="I29" i="5"/>
  <c r="G30" i="5"/>
  <c r="H30" i="5" l="1"/>
  <c r="I30" i="5"/>
  <c r="G31" i="5"/>
  <c r="H31" i="5" l="1"/>
  <c r="I31" i="5"/>
  <c r="G32" i="5"/>
  <c r="H32" i="5" l="1"/>
  <c r="I32" i="5"/>
  <c r="G33" i="5"/>
  <c r="H33" i="5" l="1"/>
  <c r="I33" i="5"/>
  <c r="G34" i="5"/>
  <c r="H34" i="5" l="1"/>
  <c r="I34" i="5"/>
  <c r="G35" i="5"/>
  <c r="H35" i="5" l="1"/>
  <c r="I35" i="5"/>
  <c r="G36" i="5"/>
  <c r="H36" i="5" l="1"/>
  <c r="I36" i="5"/>
  <c r="G37" i="5"/>
  <c r="H37" i="5" l="1"/>
  <c r="I37" i="5"/>
  <c r="G38" i="5"/>
  <c r="H38" i="5" l="1"/>
  <c r="I38" i="5"/>
  <c r="G39" i="5"/>
  <c r="H39" i="5" l="1"/>
  <c r="I39" i="5"/>
  <c r="G40" i="5"/>
  <c r="H40" i="5" l="1"/>
  <c r="I40" i="5"/>
  <c r="G41" i="5"/>
  <c r="H41" i="5" l="1"/>
  <c r="I41" i="5"/>
  <c r="G42" i="5"/>
  <c r="H42" i="5" l="1"/>
  <c r="I42" i="5"/>
  <c r="G43" i="5"/>
  <c r="H43" i="5" l="1"/>
  <c r="I43" i="5"/>
  <c r="G44" i="5"/>
  <c r="H44" i="5" l="1"/>
  <c r="I44" i="5"/>
  <c r="G45" i="5"/>
  <c r="H45" i="5" l="1"/>
  <c r="I45" i="5"/>
  <c r="G46" i="5"/>
  <c r="H46" i="5" l="1"/>
  <c r="I46" i="5"/>
  <c r="G47" i="5"/>
  <c r="H47" i="5" l="1"/>
  <c r="I47" i="5"/>
  <c r="G48" i="5"/>
  <c r="H48" i="5" l="1"/>
  <c r="I48" i="5"/>
  <c r="G49" i="5"/>
  <c r="H49" i="5" l="1"/>
  <c r="I49" i="5"/>
  <c r="G50" i="5"/>
  <c r="H50" i="5" l="1"/>
  <c r="I50" i="5"/>
  <c r="G51" i="5"/>
  <c r="H51" i="5" l="1"/>
  <c r="I51" i="5"/>
  <c r="G52" i="5"/>
  <c r="H52" i="5" l="1"/>
  <c r="I52" i="5"/>
  <c r="G53" i="5"/>
  <c r="H53" i="5" l="1"/>
  <c r="I53" i="5"/>
  <c r="G54" i="5"/>
  <c r="H54" i="5" l="1"/>
  <c r="I54" i="5"/>
  <c r="G55" i="5"/>
  <c r="H55" i="5" l="1"/>
  <c r="I55" i="5"/>
  <c r="G56" i="5"/>
  <c r="H56" i="5" l="1"/>
  <c r="I56" i="5"/>
  <c r="G57" i="5"/>
  <c r="H57" i="5" l="1"/>
  <c r="I57" i="5"/>
  <c r="G58" i="5"/>
  <c r="H58" i="5" l="1"/>
  <c r="I58" i="5"/>
  <c r="G59" i="5"/>
  <c r="H59" i="5" l="1"/>
  <c r="I59" i="5"/>
  <c r="G60" i="5"/>
  <c r="H60" i="5" l="1"/>
  <c r="I60" i="5"/>
  <c r="G61" i="5"/>
  <c r="H61" i="5" l="1"/>
  <c r="I61" i="5"/>
  <c r="G62" i="5"/>
  <c r="H62" i="5" l="1"/>
  <c r="I62" i="5"/>
  <c r="G63" i="5"/>
  <c r="H63" i="5" l="1"/>
  <c r="I63" i="5"/>
  <c r="G64" i="5"/>
  <c r="H64" i="5" l="1"/>
  <c r="I64" i="5"/>
  <c r="G65" i="5"/>
  <c r="H65" i="5" l="1"/>
  <c r="I65" i="5"/>
  <c r="G66" i="5"/>
  <c r="H66" i="5" l="1"/>
  <c r="I66" i="5"/>
  <c r="G67" i="5"/>
  <c r="H67" i="5" l="1"/>
  <c r="I67" i="5"/>
  <c r="G68" i="5"/>
  <c r="H68" i="5" l="1"/>
  <c r="I68" i="5"/>
  <c r="G69" i="5"/>
  <c r="H69" i="5" l="1"/>
  <c r="I69" i="5"/>
  <c r="G70" i="5"/>
  <c r="H70" i="5" l="1"/>
  <c r="I70" i="5"/>
  <c r="G71" i="5"/>
  <c r="H71" i="5" l="1"/>
  <c r="I71" i="5"/>
  <c r="G72" i="5"/>
  <c r="H72" i="5" l="1"/>
  <c r="I72" i="5"/>
  <c r="G73" i="5"/>
  <c r="H73" i="5" l="1"/>
  <c r="I73" i="5"/>
  <c r="G74" i="5"/>
  <c r="H74" i="5" l="1"/>
  <c r="I74" i="5"/>
  <c r="G75" i="5"/>
  <c r="H75" i="5" l="1"/>
  <c r="I75" i="5"/>
  <c r="G76" i="5"/>
  <c r="H76" i="5" l="1"/>
  <c r="I76" i="5"/>
  <c r="I3" i="12" l="1"/>
  <c r="I5" i="12"/>
  <c r="J3" i="12" l="1"/>
  <c r="J5" i="12" s="1"/>
  <c r="W6" i="12" s="1"/>
  <c r="K3" i="5"/>
  <c r="K5" i="5"/>
  <c r="L3" i="5" l="1"/>
  <c r="L5" i="5" s="1"/>
  <c r="U8" i="5" l="1"/>
  <c r="P81" i="2"/>
  <c r="P71" i="2"/>
  <c r="P23" i="2"/>
  <c r="P38" i="2"/>
  <c r="P57" i="2"/>
  <c r="P70" i="2"/>
  <c r="P74" i="2"/>
  <c r="P48" i="2"/>
  <c r="P41" i="2"/>
  <c r="P47" i="2"/>
  <c r="P14" i="2"/>
  <c r="P32" i="2"/>
  <c r="P42" i="2"/>
  <c r="P34" i="2"/>
  <c r="P31" i="2"/>
  <c r="P36" i="2"/>
  <c r="P54" i="2"/>
  <c r="P45" i="2"/>
  <c r="P39" i="2"/>
  <c r="P29" i="2"/>
  <c r="P78" i="2"/>
  <c r="P9" i="2"/>
  <c r="P51" i="2"/>
  <c r="P11" i="2"/>
  <c r="P82" i="2"/>
  <c r="P49" i="2"/>
  <c r="P44" i="2"/>
  <c r="P69" i="2"/>
  <c r="P84" i="2"/>
  <c r="P64" i="2"/>
  <c r="P65" i="2"/>
  <c r="P46" i="2"/>
  <c r="P60" i="2"/>
  <c r="P37" i="2"/>
  <c r="P72" i="2"/>
  <c r="P10" i="2"/>
  <c r="P28" i="2"/>
  <c r="P26" i="2"/>
  <c r="P67" i="2"/>
  <c r="P17" i="2"/>
  <c r="P66" i="2"/>
  <c r="P27" i="2"/>
  <c r="P62" i="2"/>
  <c r="P30" i="2"/>
  <c r="P4" i="2"/>
  <c r="P63" i="2"/>
  <c r="P53" i="2"/>
  <c r="P43" i="2"/>
  <c r="P61" i="2"/>
  <c r="P12" i="2"/>
  <c r="P13" i="2"/>
  <c r="P25" i="2"/>
  <c r="P50" i="2"/>
  <c r="P59" i="2"/>
  <c r="P20" i="2"/>
  <c r="P5" i="2"/>
  <c r="P15" i="2"/>
  <c r="P68" i="2"/>
  <c r="P24" i="2"/>
  <c r="P16" i="2"/>
  <c r="P75" i="2"/>
  <c r="P33" i="2"/>
  <c r="P79" i="2"/>
  <c r="P76" i="2"/>
  <c r="P7" i="2"/>
  <c r="P56" i="2"/>
  <c r="P80" i="2"/>
  <c r="P52" i="2"/>
  <c r="P55" i="2"/>
  <c r="P83" i="2"/>
  <c r="P18" i="2"/>
  <c r="P22" i="2"/>
  <c r="P58" i="2"/>
  <c r="P8" i="2"/>
  <c r="P35" i="2"/>
  <c r="P21" i="2"/>
  <c r="P19" i="2"/>
  <c r="P40" i="2"/>
  <c r="P77" i="2"/>
  <c r="P73" i="2"/>
  <c r="P6" i="2"/>
  <c r="P3" i="2"/>
  <c r="R5" i="2" l="1"/>
  <c r="S3" i="2" s="1"/>
  <c r="S5" i="2" s="1"/>
  <c r="W6" i="2" s="1"/>
</calcChain>
</file>

<file path=xl/sharedStrings.xml><?xml version="1.0" encoding="utf-8"?>
<sst xmlns="http://schemas.openxmlformats.org/spreadsheetml/2006/main" count="756" uniqueCount="466">
  <si>
    <t>y</t>
  </si>
  <si>
    <t>s</t>
  </si>
  <si>
    <t>Difsq</t>
  </si>
  <si>
    <t>R2</t>
  </si>
  <si>
    <t>SqDif</t>
  </si>
  <si>
    <t>SqDif_mean</t>
  </si>
  <si>
    <t>Adj R2</t>
  </si>
  <si>
    <t>Sample Size</t>
  </si>
  <si>
    <t>y(model)</t>
  </si>
  <si>
    <t>t(days)</t>
  </si>
  <si>
    <t>Ac</t>
  </si>
  <si>
    <t>Mean</t>
  </si>
  <si>
    <t>Sigma</t>
  </si>
  <si>
    <t>Muc</t>
  </si>
  <si>
    <t>Ln(t)</t>
  </si>
  <si>
    <t>z</t>
  </si>
  <si>
    <t>y-y1c</t>
  </si>
  <si>
    <t>DifofAdjR2</t>
  </si>
  <si>
    <t>CDF</t>
  </si>
  <si>
    <t>PDF</t>
  </si>
  <si>
    <t>Y-Y0C</t>
  </si>
  <si>
    <t>y-y0P</t>
  </si>
  <si>
    <t>Ac= area; infected population(model)</t>
  </si>
  <si>
    <t>Ac*0.8413</t>
  </si>
  <si>
    <t>Ac*0.9772</t>
  </si>
  <si>
    <t>Population</t>
  </si>
  <si>
    <t>Days</t>
  </si>
  <si>
    <t>Actual Poupulation</t>
  </si>
  <si>
    <t>Diff_AdjR2</t>
  </si>
  <si>
    <t>u(days)</t>
  </si>
  <si>
    <t>t(original)</t>
  </si>
  <si>
    <t>w</t>
  </si>
  <si>
    <t>kx</t>
  </si>
  <si>
    <t>k</t>
  </si>
  <si>
    <t>d</t>
  </si>
  <si>
    <t>(kx)^d</t>
  </si>
  <si>
    <t>Date</t>
  </si>
  <si>
    <t>Day</t>
  </si>
  <si>
    <t>Infec/1M</t>
  </si>
  <si>
    <t>7-day Avg-Cumulative</t>
  </si>
  <si>
    <t>Daily-7day</t>
  </si>
  <si>
    <t>Infection 1/22/20 /1M</t>
  </si>
  <si>
    <t>7-dayCumulative</t>
  </si>
  <si>
    <t>Daily-7dayavg</t>
  </si>
  <si>
    <t>Infection 1/23/20 /1M</t>
  </si>
  <si>
    <t>Infection 1/24/20 /1M</t>
  </si>
  <si>
    <t>Infection 1/25/20 /1M</t>
  </si>
  <si>
    <t>Infection 1/26/20 /1M</t>
  </si>
  <si>
    <t>Infection 1/27/20 /1M</t>
  </si>
  <si>
    <t>Infection 1/28/20 /1M</t>
  </si>
  <si>
    <t>Infection 1/29/20 /1M</t>
  </si>
  <si>
    <t>Infection 1/30/20 /1M</t>
  </si>
  <si>
    <t>Infection 1/31/20 /1M</t>
  </si>
  <si>
    <t>Infection 2/1/20 /1M</t>
  </si>
  <si>
    <t>Infection 2/2/20 /1M</t>
  </si>
  <si>
    <t>Infection 2/3/20 /1M</t>
  </si>
  <si>
    <t>Infection 2/4/20 /1M</t>
  </si>
  <si>
    <t>Infection 2/5/20 /1M</t>
  </si>
  <si>
    <t>Infection 2/6/20 /1M</t>
  </si>
  <si>
    <t>Infection 2/7/20 /1M</t>
  </si>
  <si>
    <t>Infection 2/8/20 /1M</t>
  </si>
  <si>
    <t>Infection 2/9/20 /1M</t>
  </si>
  <si>
    <t>Infection 2/10/20 /1M</t>
  </si>
  <si>
    <t>Infection 2/11/20 /1M</t>
  </si>
  <si>
    <t>Infection 2/12/20 /1M</t>
  </si>
  <si>
    <t>Infection 2/13/20 /1M</t>
  </si>
  <si>
    <t>Infection 2/14/20 /1M</t>
  </si>
  <si>
    <t>Infection 2/15/20 /1M</t>
  </si>
  <si>
    <t>Infection 2/16/20 /1M</t>
  </si>
  <si>
    <t>Infection 2/17/20 /1M</t>
  </si>
  <si>
    <t>Infection 2/18/20 /1M</t>
  </si>
  <si>
    <t>Infection 2/19/20 /1M</t>
  </si>
  <si>
    <t>Infection 2/20/20 /1M</t>
  </si>
  <si>
    <t>Infection 2/21/20 /1M</t>
  </si>
  <si>
    <t>Infection 2/22/20 /1M</t>
  </si>
  <si>
    <t>Infection 2/23/20 /1M</t>
  </si>
  <si>
    <t>Infection 2/24/20 /1M</t>
  </si>
  <si>
    <t>Infection 2/25/20 /1M</t>
  </si>
  <si>
    <t>Infection 2/26/20 /1M</t>
  </si>
  <si>
    <t>Infection 2/27/20 /1M</t>
  </si>
  <si>
    <t>Infection 2/28/20 /1M</t>
  </si>
  <si>
    <t>Infection 2/29/20 /1M</t>
  </si>
  <si>
    <t>Infection 3/1/20 /1M</t>
  </si>
  <si>
    <t>Infection 3/2/20 /1M</t>
  </si>
  <si>
    <t>Infection 3/3/20 /1M</t>
  </si>
  <si>
    <t>Infection 3/4/20 /1M</t>
  </si>
  <si>
    <t>Infection 3/5/20 /1M</t>
  </si>
  <si>
    <t>Infection 3/6/20 /1M</t>
  </si>
  <si>
    <t>Infection 3/7/20 /1M</t>
  </si>
  <si>
    <t>Infection 3/8/20 /1M</t>
  </si>
  <si>
    <t>Infection 3/9/20 /1M</t>
  </si>
  <si>
    <t>Infection 3/10/20 /1M</t>
  </si>
  <si>
    <t>Infection 3/11/20 /1M</t>
  </si>
  <si>
    <t>Infection 3/12/20 /1M</t>
  </si>
  <si>
    <t>Infection 3/13/20 /1M</t>
  </si>
  <si>
    <t>Infection 3/14/20 /1M</t>
  </si>
  <si>
    <t>Infection 3/15/20 /1M</t>
  </si>
  <si>
    <t>Infection 3/16/20 /1M</t>
  </si>
  <si>
    <t>Infection 3/17/20 /1M</t>
  </si>
  <si>
    <t>Infection 3/18/20 /1M</t>
  </si>
  <si>
    <t>Infection 3/19/20 /1M</t>
  </si>
  <si>
    <t>Infection 3/20/20 /1M</t>
  </si>
  <si>
    <t>Infection 3/21/20 /1M</t>
  </si>
  <si>
    <t>Infection 3/22/20 /1M</t>
  </si>
  <si>
    <t>Infection 3/23/20 /1M</t>
  </si>
  <si>
    <t>Infection 3/24/20 /1M</t>
  </si>
  <si>
    <t>Infection 3/25/20 /1M</t>
  </si>
  <si>
    <t>Infection 3/26/20 /1M</t>
  </si>
  <si>
    <t>Infection 3/27/20 /1M</t>
  </si>
  <si>
    <t>Infection 3/28/20 /1M</t>
  </si>
  <si>
    <t>Infection 3/29/20 /1M</t>
  </si>
  <si>
    <t>Infection 3/30/20 /1M</t>
  </si>
  <si>
    <t>Infection 3/31/20 /1M</t>
  </si>
  <si>
    <t>Infection 4/1/20 /1M</t>
  </si>
  <si>
    <t>Infection 4/2/20 /1M</t>
  </si>
  <si>
    <t>Infection 4/3/20 /1M</t>
  </si>
  <si>
    <t>Infection 4/4/20 /1M</t>
  </si>
  <si>
    <t>Infection 4/5/20 /1M</t>
  </si>
  <si>
    <t>Infection 4/6/20 /1M</t>
  </si>
  <si>
    <t>Infection 4/7/20 /1M</t>
  </si>
  <si>
    <t>Infection 4/8/20 /1M</t>
  </si>
  <si>
    <t>Infection 4/9/20 /1M</t>
  </si>
  <si>
    <t>Infection 4/10/20 /1M</t>
  </si>
  <si>
    <t>Infection 4/11/20 /1M</t>
  </si>
  <si>
    <t>Infection 4/12/20 /1M</t>
  </si>
  <si>
    <t>Infection 4/13/20 /1M</t>
  </si>
  <si>
    <t>Infection 4/14/20 /1M</t>
  </si>
  <si>
    <t>Infection 4/15/20 /1M</t>
  </si>
  <si>
    <t>Infection 4/16/20 /1M</t>
  </si>
  <si>
    <t>Infection 4/17/20 /1M</t>
  </si>
  <si>
    <t>Infection 4/18/20 /1M</t>
  </si>
  <si>
    <t>Infection 4/19/20 /1M</t>
  </si>
  <si>
    <t>Infection 4/20/20 /1M</t>
  </si>
  <si>
    <t>Infection 4/21/20 /1M</t>
  </si>
  <si>
    <t>Infection 4/22/20 /1M</t>
  </si>
  <si>
    <t>Infection 4/23/20 /1M</t>
  </si>
  <si>
    <t>Infection 4/24/20 /1M</t>
  </si>
  <si>
    <t>Infection 4/25/20 /1M</t>
  </si>
  <si>
    <t>Infection 4/26/20 /1M</t>
  </si>
  <si>
    <t>Infection 4/27/20 /1M</t>
  </si>
  <si>
    <t>Infection 4/28/20 /1M</t>
  </si>
  <si>
    <t>Infection 4/29/20 /1M</t>
  </si>
  <si>
    <t>Infection 4/30/20 /1M</t>
  </si>
  <si>
    <t>Infection 5/1/20 /1M</t>
  </si>
  <si>
    <t>Infection 5/2/20 /1M</t>
  </si>
  <si>
    <t>Infection 5/3/20 /1M</t>
  </si>
  <si>
    <t>Infection 5/4/20 /1M</t>
  </si>
  <si>
    <t>Infection 5/5/20 /1M</t>
  </si>
  <si>
    <t>Infection 5/6/20 /1M</t>
  </si>
  <si>
    <t>Infection 5/7/20 /1M</t>
  </si>
  <si>
    <t>Infection 5/8/20 /1M</t>
  </si>
  <si>
    <t>Infection 5/9/20 /1M</t>
  </si>
  <si>
    <t>Infection 5/10/20 /1M</t>
  </si>
  <si>
    <t>Infection 5/11/20 /1M</t>
  </si>
  <si>
    <t>Infection 5/12/20 /1M</t>
  </si>
  <si>
    <t>Infection 5/13/20 /1M</t>
  </si>
  <si>
    <t>Infection 5/14/20 /1M</t>
  </si>
  <si>
    <t>Infection 5/15/20 /1M</t>
  </si>
  <si>
    <t>Infection 5/16/20 /1M</t>
  </si>
  <si>
    <t>Infection 5/17/20 /1M</t>
  </si>
  <si>
    <t>Infection 5/18/20 /1M</t>
  </si>
  <si>
    <t>Infection 5/19/20 /1M</t>
  </si>
  <si>
    <t>Infection 5/20/20 /1M</t>
  </si>
  <si>
    <t>Infection 5/21/20 /1M</t>
  </si>
  <si>
    <t>Infection 5/22/20 /1M</t>
  </si>
  <si>
    <t>Infection 5/23/20 /1M</t>
  </si>
  <si>
    <t>Infection 5/24/20 /1M</t>
  </si>
  <si>
    <t>Infection 5/25/20 /1M</t>
  </si>
  <si>
    <t>Infection 5/26/20 /1M</t>
  </si>
  <si>
    <t>Infection 5/27/20 /1M</t>
  </si>
  <si>
    <t>Infection 5/28/20 /1M</t>
  </si>
  <si>
    <t>Infection 5/29/20 /1M</t>
  </si>
  <si>
    <t>Infection 5/30/20 /1M</t>
  </si>
  <si>
    <t>Infection 5/31/20 /1M</t>
  </si>
  <si>
    <t>Infection 6/1/20 /1M</t>
  </si>
  <si>
    <t>Infection 6/2/20 /1M</t>
  </si>
  <si>
    <t>Infection 6/3/20 /1M</t>
  </si>
  <si>
    <t>Infection 6/4/20 /1M</t>
  </si>
  <si>
    <t>Infection 6/5/20 /1M</t>
  </si>
  <si>
    <t>Infection 6/6/20 /1M</t>
  </si>
  <si>
    <t>Infection 6/7/20 /1M</t>
  </si>
  <si>
    <t>Infection 6/8/20 /1M</t>
  </si>
  <si>
    <t>Infection 6/9/20 /1M</t>
  </si>
  <si>
    <t>Infection 6/10/20 /1M</t>
  </si>
  <si>
    <t>Infection 6/11/20 /1M</t>
  </si>
  <si>
    <t>Infection 6/12/20 /1M</t>
  </si>
  <si>
    <t>Infection 6/13/20 /1M</t>
  </si>
  <si>
    <t>Infection 6/14/20 /1M</t>
  </si>
  <si>
    <t>Infection 6/15/20 /1M</t>
  </si>
  <si>
    <t>Infection 6/16/20 /1M</t>
  </si>
  <si>
    <t>Infection 6/17/20 /1M</t>
  </si>
  <si>
    <t>Infection 6/18/20 /1M</t>
  </si>
  <si>
    <t>Infection 6/19/20 /1M</t>
  </si>
  <si>
    <t>Infection 6/20/20 /1M</t>
  </si>
  <si>
    <t>Infection 6/21/20 /1M</t>
  </si>
  <si>
    <t>Infection 6/22/20 /1M</t>
  </si>
  <si>
    <t>Infection 6/23/20 /1M</t>
  </si>
  <si>
    <t>Infection 6/24/20 /1M</t>
  </si>
  <si>
    <t>Infection 6/25/20 /1M</t>
  </si>
  <si>
    <t>Infection 6/26/20 /1M</t>
  </si>
  <si>
    <t>Infection 6/27/20 /1M</t>
  </si>
  <si>
    <t>Infection 6/28/20 /1M</t>
  </si>
  <si>
    <t>Infection 6/29/20 /1M</t>
  </si>
  <si>
    <t>Infection 6/30/20 /1M</t>
  </si>
  <si>
    <t>Infection 7/1/20 /1M</t>
  </si>
  <si>
    <t>Infection 7/2/20 /1M</t>
  </si>
  <si>
    <t>Infection 7/3/20 /1M</t>
  </si>
  <si>
    <t>Infection 7/4/20 /1M</t>
  </si>
  <si>
    <t>Infection 7/5/20 /1M</t>
  </si>
  <si>
    <t>Infection 7/6/20 /1M</t>
  </si>
  <si>
    <t>Infection 7/7/20 /1M</t>
  </si>
  <si>
    <t>Infection 7/8/20 /1M</t>
  </si>
  <si>
    <t>Infection 7/9/20 /1M</t>
  </si>
  <si>
    <t>Infection 7/10/20 /1M</t>
  </si>
  <si>
    <t>Infection 7/11/20 /1M</t>
  </si>
  <si>
    <t>Infection 7/12/20 /1M</t>
  </si>
  <si>
    <t>Infection 7/13/20 /1M</t>
  </si>
  <si>
    <t>Infection 7/14/20 /1M</t>
  </si>
  <si>
    <t>Infection 7/15/20 /1M</t>
  </si>
  <si>
    <t>Infection 7/16/20 /1M</t>
  </si>
  <si>
    <t>Infection 7/17/20 /1M</t>
  </si>
  <si>
    <t>Infection 7/18/20 /1M</t>
  </si>
  <si>
    <t>Infection 7/19/20 /1M</t>
  </si>
  <si>
    <t>Infection 7/20/20 /1M</t>
  </si>
  <si>
    <t>Infection 7/21/20 /1M</t>
  </si>
  <si>
    <t>Infection 7/22/20 /1M</t>
  </si>
  <si>
    <t>Infection 7/23/20 /1M</t>
  </si>
  <si>
    <t>Infection 7/24/20 /1M</t>
  </si>
  <si>
    <t>Infection 7/25/20 /1M</t>
  </si>
  <si>
    <t>Infection 7/26/20 /1M</t>
  </si>
  <si>
    <t>Infection 7/27/20 /1M</t>
  </si>
  <si>
    <t>Infection 7/28/20 /1M</t>
  </si>
  <si>
    <t>Infection 7/29/20 /1M</t>
  </si>
  <si>
    <t>Infection 7/30/20 /1M</t>
  </si>
  <si>
    <t>Infection 7/31/20 /1M</t>
  </si>
  <si>
    <t>Infection 8/1/20 /1M</t>
  </si>
  <si>
    <t>Infection 8/2/20 /1M</t>
  </si>
  <si>
    <t>Infection 8/3/20 /1M</t>
  </si>
  <si>
    <t>Infection 8/4/20 /1M</t>
  </si>
  <si>
    <t>Infection 8/5/20 /1M</t>
  </si>
  <si>
    <t>Infection 8/6/20 /1M</t>
  </si>
  <si>
    <t>Infection 8/7/20 /1M</t>
  </si>
  <si>
    <t>Infection 8/8/20 /1M</t>
  </si>
  <si>
    <t>Infection 8/9/20 /1M</t>
  </si>
  <si>
    <t>Infection 8/10/20 /1M</t>
  </si>
  <si>
    <t>Infection 8/11/20 /1M</t>
  </si>
  <si>
    <t>Infection 8/12/20 /1M</t>
  </si>
  <si>
    <t>Infection 8/13/20 /1M</t>
  </si>
  <si>
    <t>Infection 8/14/20 /1M</t>
  </si>
  <si>
    <t>Infection 8/15/20 /1M</t>
  </si>
  <si>
    <t>Infection 8/16/20 /1M</t>
  </si>
  <si>
    <t>Infection 8/17/20 /1M</t>
  </si>
  <si>
    <t>Infection 8/18/20 /1M</t>
  </si>
  <si>
    <t>Infection 8/19/20 /1M</t>
  </si>
  <si>
    <t>Infection 8/20/20 /1M</t>
  </si>
  <si>
    <t>Infection 8/21/20 /1M</t>
  </si>
  <si>
    <t>Infection 8/22/20 /1M</t>
  </si>
  <si>
    <t>Infection 8/23/20 /1M</t>
  </si>
  <si>
    <t>Infection 8/24/20 /1M</t>
  </si>
  <si>
    <t>Infection 8/25/20 /1M</t>
  </si>
  <si>
    <t>Infection 8/26/20 /1M</t>
  </si>
  <si>
    <t>Infection 8/27/20 /1M</t>
  </si>
  <si>
    <t>Infection 8/28/20 /1M</t>
  </si>
  <si>
    <t>Infection 8/29/20 /1M</t>
  </si>
  <si>
    <t>Infection 8/30/20 /1M</t>
  </si>
  <si>
    <t>Infection 8/31/20 /1M</t>
  </si>
  <si>
    <t>Infection 9/1/20 /1M</t>
  </si>
  <si>
    <t>Infection 9/2/20 /1M</t>
  </si>
  <si>
    <t>Infection 9/3/20 /1M</t>
  </si>
  <si>
    <t>Infection 9/4/20 /1M</t>
  </si>
  <si>
    <t>Infection 9/5/20 /1M</t>
  </si>
  <si>
    <t>Infection 9/6/20 /1M</t>
  </si>
  <si>
    <t>Infection 9/7/20 /1M</t>
  </si>
  <si>
    <t>Infection 9/8/20 /1M</t>
  </si>
  <si>
    <t>Infection 9/9/20 /1M</t>
  </si>
  <si>
    <t>Infection 9/10/20 /1M</t>
  </si>
  <si>
    <t>Infection 9/11/20 /1M</t>
  </si>
  <si>
    <t>Infection 9/12/20 /1M</t>
  </si>
  <si>
    <t>Infection 9/13/20 /1M</t>
  </si>
  <si>
    <t>Infection 9/14/20 /1M</t>
  </si>
  <si>
    <t>Infection 9/15/20 /1M</t>
  </si>
  <si>
    <t>Infection 9/16/20 /1M</t>
  </si>
  <si>
    <t>Infection 9/17/20 /1M</t>
  </si>
  <si>
    <t>Infection 9/18/20 /1M</t>
  </si>
  <si>
    <t>Infection 9/19/20 /1M</t>
  </si>
  <si>
    <t>Infection 9/20/20 /1M</t>
  </si>
  <si>
    <t>Infection 9/21/20 /1M</t>
  </si>
  <si>
    <t>Infection 9/22/20 /1M</t>
  </si>
  <si>
    <t>Infection 9/23/20 /1M</t>
  </si>
  <si>
    <t>Infection 9/24/20 /1M</t>
  </si>
  <si>
    <t>Infection 9/25/20 /1M</t>
  </si>
  <si>
    <t>Infection 9/26/20 /1M</t>
  </si>
  <si>
    <t>Infection 9/27/20 /1M</t>
  </si>
  <si>
    <t>Infection 9/28/20 /1M</t>
  </si>
  <si>
    <t>Infection 9/29/20 /1M</t>
  </si>
  <si>
    <t>Infection 9/30/20 /1M</t>
  </si>
  <si>
    <t>Infection 10/1/20 /1M</t>
  </si>
  <si>
    <t>Infection 10/2/20 /1M</t>
  </si>
  <si>
    <t>Infection 10/3/20 /1M</t>
  </si>
  <si>
    <t>Infection 10/4/20 /1M</t>
  </si>
  <si>
    <t>Infection 10/5/20 /1M</t>
  </si>
  <si>
    <t>Infection 10/6/20 /1M</t>
  </si>
  <si>
    <t>Infection 10/7/20 /1M</t>
  </si>
  <si>
    <t>Infection 10/8/20 /1M</t>
  </si>
  <si>
    <t>Infection 10/9/20 /1M</t>
  </si>
  <si>
    <t>Infection 10/10/20 /1M</t>
  </si>
  <si>
    <t>Infection 10/11/20 /1M</t>
  </si>
  <si>
    <t>Infection 10/12/20 /1M</t>
  </si>
  <si>
    <t>Infection 10/13/20 /1M</t>
  </si>
  <si>
    <t>Infection 10/14/20 /1M</t>
  </si>
  <si>
    <t>Infection 10/15/20 /1M</t>
  </si>
  <si>
    <t>Infection 10/16/20 /1M</t>
  </si>
  <si>
    <t>Infection 10/17/20 /1M</t>
  </si>
  <si>
    <t>Infection 10/18/20 /1M</t>
  </si>
  <si>
    <t>Infection 10/19/20 /1M</t>
  </si>
  <si>
    <t>Infection 10/20/20 /1M</t>
  </si>
  <si>
    <t>Infection 10/21/20 /1M</t>
  </si>
  <si>
    <t>Infection 10/22/20 /1M</t>
  </si>
  <si>
    <t>Infection 10/23/20 /1M</t>
  </si>
  <si>
    <t>Infection 10/24/20 /1M</t>
  </si>
  <si>
    <t>Infection 10/25/20 /1M</t>
  </si>
  <si>
    <t>Infection 10/26/20 /1M</t>
  </si>
  <si>
    <t>Infection 10/27/20 /1M</t>
  </si>
  <si>
    <t>Infection 10/28/20 /1M</t>
  </si>
  <si>
    <t>Infection 10/29/20 /1M</t>
  </si>
  <si>
    <t>Infection 10/30/20 /1M</t>
  </si>
  <si>
    <t>Infection 10/31/20 /1M</t>
  </si>
  <si>
    <t>Infection 11/1/20 /1M</t>
  </si>
  <si>
    <t>Infection 11/2/20 /1M</t>
  </si>
  <si>
    <t>Infection 11/3/20 /1M</t>
  </si>
  <si>
    <t>Infection 11/4/20 /1M</t>
  </si>
  <si>
    <t>Infection 11/5/20 /1M</t>
  </si>
  <si>
    <t>Infection 11/6/20 /1M</t>
  </si>
  <si>
    <t>Infection 11/7/20 /1M</t>
  </si>
  <si>
    <t>Infection 11/8/20 /1M</t>
  </si>
  <si>
    <t>Infection 11/9/20 /1M</t>
  </si>
  <si>
    <t>Infection 11/10/20 /1M</t>
  </si>
  <si>
    <t>Infection 11/11/20 /1M</t>
  </si>
  <si>
    <t>Infection 11/12/20 /1M</t>
  </si>
  <si>
    <t>Infection 11/13/20 /1M</t>
  </si>
  <si>
    <t>Infection 11/14/20 /1M</t>
  </si>
  <si>
    <t>Infection 11/15/20 /1M</t>
  </si>
  <si>
    <t>Infection 11/16/20 /1M</t>
  </si>
  <si>
    <t>Infection 11/17/20 /1M</t>
  </si>
  <si>
    <t>Infection 11/18/20 /1M</t>
  </si>
  <si>
    <t>Infection 11/19/20 /1M</t>
  </si>
  <si>
    <t>Infection 11/20/20 /1M</t>
  </si>
  <si>
    <t>Infection 11/21/20 /1M</t>
  </si>
  <si>
    <t>Infection 11/22/20 /1M</t>
  </si>
  <si>
    <t>Infection 11/23/20 /1M</t>
  </si>
  <si>
    <t>Infection 11/24/20 /1M</t>
  </si>
  <si>
    <t>Infection 11/25/20 /1M</t>
  </si>
  <si>
    <t>Infection 11/26/20 /1M</t>
  </si>
  <si>
    <t>Infection 11/27/20 /1M</t>
  </si>
  <si>
    <t>Infection 11/28/20 /1M</t>
  </si>
  <si>
    <t>Infection 11/29/20 /1M</t>
  </si>
  <si>
    <t>Infection 11/30/20 /1M</t>
  </si>
  <si>
    <t>Infection 12/1/20 /1M</t>
  </si>
  <si>
    <t>Infection 12/2/20 /1M</t>
  </si>
  <si>
    <t>Infection 12/3/20 /1M</t>
  </si>
  <si>
    <t>Infection 12/4/20 /1M</t>
  </si>
  <si>
    <t>Infection 12/5/20 /1M</t>
  </si>
  <si>
    <t>Infection 12/6/20 /1M</t>
  </si>
  <si>
    <t>Infection 12/7/20 /1M</t>
  </si>
  <si>
    <t>Infection 12/8/20 /1M</t>
  </si>
  <si>
    <t>Infection 12/9/20 /1M</t>
  </si>
  <si>
    <t>Infection 12/10/20 /1M</t>
  </si>
  <si>
    <t>Infection 12/11/20 /1M</t>
  </si>
  <si>
    <t>Infection 12/12/20 /1M</t>
  </si>
  <si>
    <t>Infection 12/13/20 /1M</t>
  </si>
  <si>
    <t>Infection 12/14/20 /1M</t>
  </si>
  <si>
    <t>Infection 12/15/20 /1M</t>
  </si>
  <si>
    <t>Infection 12/16/20 /1M</t>
  </si>
  <si>
    <t>Infection 12/17/20 /1M</t>
  </si>
  <si>
    <t>Infection 12/18/20 /1M</t>
  </si>
  <si>
    <t>Infection 12/19/20 /1M</t>
  </si>
  <si>
    <t>Infection 12/20/20 /1M</t>
  </si>
  <si>
    <t>Infection 12/21/20 /1M</t>
  </si>
  <si>
    <t>Infection 12/22/20 /1M</t>
  </si>
  <si>
    <t>Infection 12/23/20 /1M</t>
  </si>
  <si>
    <t>Infection 12/24/20 /1M</t>
  </si>
  <si>
    <t>Infection 12/25/20 /1M</t>
  </si>
  <si>
    <t>Infection 12/26/20 /1M</t>
  </si>
  <si>
    <t>Infection 12/27/20 /1M</t>
  </si>
  <si>
    <t>Infection 12/28/20 /1M</t>
  </si>
  <si>
    <t>Infection 12/29/20 /1M</t>
  </si>
  <si>
    <t>Infection 12/30/20 /1M</t>
  </si>
  <si>
    <t>Infection 12/31/20 /1M</t>
  </si>
  <si>
    <t>Infection 1/1/21 /1M</t>
  </si>
  <si>
    <t>Infection 1/2/21 /1M</t>
  </si>
  <si>
    <t>Infection 1/3/21 /1M</t>
  </si>
  <si>
    <t>Infection 1/4/21 /1M</t>
  </si>
  <si>
    <t>Infection 1/5/21 /1M</t>
  </si>
  <si>
    <t>Infection 1/6/21 /1M</t>
  </si>
  <si>
    <t>Infection 1/7/21 /1M</t>
  </si>
  <si>
    <t>Infection 1/8/21 /1M</t>
  </si>
  <si>
    <t>Infection 1/9/21 /1M</t>
  </si>
  <si>
    <t>Infection 1/10/21 /1M</t>
  </si>
  <si>
    <t>Infection 1/11/21 /1M</t>
  </si>
  <si>
    <t>Infection 1/12/21 /1M</t>
  </si>
  <si>
    <t>Infection 1/13/21 /1M</t>
  </si>
  <si>
    <t>Infection 1/14/21 /1M</t>
  </si>
  <si>
    <t>Infection 1/15/21 /1M</t>
  </si>
  <si>
    <t>Infection 1/16/21 /1M</t>
  </si>
  <si>
    <t>Infection 1/17/21 /1M</t>
  </si>
  <si>
    <t>Infection 1/18/21 /1M</t>
  </si>
  <si>
    <t>Infection 1/19/21 /1M</t>
  </si>
  <si>
    <t>Infection 1/20/21 /1M</t>
  </si>
  <si>
    <t>Infection 1/21/21 /1M</t>
  </si>
  <si>
    <t>Infection 1/22/21 /1M</t>
  </si>
  <si>
    <t>Infection 1/23/21 /1M</t>
  </si>
  <si>
    <t>Infection 1/24/21 /1M</t>
  </si>
  <si>
    <t>Infection 1/25/21 /1M</t>
  </si>
  <si>
    <t>Infection 1/26/21 /1M</t>
  </si>
  <si>
    <t>Infection 1/27/21 /1M</t>
  </si>
  <si>
    <t>Infection 1/28/21 /1M</t>
  </si>
  <si>
    <t>Infection 1/29/21 /1M</t>
  </si>
  <si>
    <t>Infection 1/30/21 /1M</t>
  </si>
  <si>
    <t>Infection 1/31/21 /1M</t>
  </si>
  <si>
    <t>Infection 2/1/21 /1M</t>
  </si>
  <si>
    <t>Infection 2/2/21 /1M</t>
  </si>
  <si>
    <t>Infection 2/3/21 /1M</t>
  </si>
  <si>
    <t>Infection 2/4/21 /1M</t>
  </si>
  <si>
    <t>Infection 2/5/21 /1M</t>
  </si>
  <si>
    <t>Infection 2/6/21 /1M</t>
  </si>
  <si>
    <t>Infection 2/7/21 /1M</t>
  </si>
  <si>
    <t>Infection 2/8/21 /1M</t>
  </si>
  <si>
    <t>Infection 2/9/21 /1M</t>
  </si>
  <si>
    <t>Infection 2/10/21 /1M</t>
  </si>
  <si>
    <t>Infection 2/11/21 /1M</t>
  </si>
  <si>
    <t>Infection 2/12/21 /1M</t>
  </si>
  <si>
    <t>Infection 2/13/21 /1M</t>
  </si>
  <si>
    <t>Infection 2/14/21 /1M</t>
  </si>
  <si>
    <t>Infection 2/15/21 /1M</t>
  </si>
  <si>
    <t>Infection 2/16/21 /1M</t>
  </si>
  <si>
    <t>Infection 2/17/21 /1M</t>
  </si>
  <si>
    <t>Infection 2/18/21 /1M</t>
  </si>
  <si>
    <t>Infection 2/19/21 /1M</t>
  </si>
  <si>
    <t>Infection 2/20/21 /1M</t>
  </si>
  <si>
    <t>Infection 2/21/21 /1M</t>
  </si>
  <si>
    <t>Infection 2/22/21 /1M</t>
  </si>
  <si>
    <t>Infection 2/23/21 /1M</t>
  </si>
  <si>
    <t>Infection 2/24/21 /1M</t>
  </si>
  <si>
    <t>Infection 2/25/21 /1M</t>
  </si>
  <si>
    <t>Infection 2/26/21 /1M</t>
  </si>
  <si>
    <t>Infection 2/27/21 /1M</t>
  </si>
  <si>
    <t>Infection 2/28/21 /1M</t>
  </si>
  <si>
    <t>Infection 3/1/21 /1M</t>
  </si>
  <si>
    <t>Infection 3/2/21 /1M</t>
  </si>
  <si>
    <t>Infection 3/3/21 /1M</t>
  </si>
  <si>
    <t>Infection 3/4/21 /1M</t>
  </si>
  <si>
    <t>Infection 3/5/21 /1M</t>
  </si>
  <si>
    <t>Infection 3/6/21 /1M</t>
  </si>
  <si>
    <t>Infection 3/7/21 /1M</t>
  </si>
  <si>
    <t>Infection 3/8/21 /1M</t>
  </si>
  <si>
    <t>Infection 3/9/21 /1M</t>
  </si>
  <si>
    <t>Infection 3/10/21 /1M</t>
  </si>
  <si>
    <t>Infection 3/11/21 /1M</t>
  </si>
  <si>
    <t>Infection 3/12/21 /1M</t>
  </si>
  <si>
    <t>Infection 3/13/21 /1M</t>
  </si>
  <si>
    <t>Infection 3/14/21 /1M</t>
  </si>
  <si>
    <t>Infection 3/15/21 /1M</t>
  </si>
  <si>
    <t>Country: Name</t>
  </si>
  <si>
    <t>Y</t>
  </si>
  <si>
    <t>exp(x)</t>
  </si>
  <si>
    <t>Wave(insert number)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</si>
</sst>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00"/>
  </numFmts>
  <fonts count="9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Helvetica"/>
      <family val="2"/>
    </font>
    <font>
      <sz val="9"/>
      <color rgb="FF000000"/>
      <name val="Helvetica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C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164" fontId="0" fillId="0" borderId="0" xfId="0" applyNumberFormat="1"/>
    <xf numFmtId="0" fontId="4" fillId="0" borderId="0" xfId="0" applyFont="1"/>
    <xf numFmtId="0" fontId="5" fillId="6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right" vertical="center" wrapText="1"/>
    </xf>
    <xf numFmtId="165" fontId="8" fillId="7" borderId="0" xfId="0" applyNumberFormat="1" applyFont="1" applyFill="1" applyAlignment="1">
      <alignment horizontal="right" vertical="center" wrapText="1"/>
    </xf>
    <xf numFmtId="0" fontId="0" fillId="0" borderId="1" xfId="0" applyBorder="1"/>
    <xf numFmtId="2" fontId="0" fillId="0" borderId="0" xfId="0" applyNumberFormat="1"/>
    <xf numFmtId="0" fontId="7" fillId="2" borderId="0" xfId="0" applyFont="1" applyFill="1" applyAlignment="1">
      <alignment horizontal="right" vertical="center" wrapText="1"/>
    </xf>
    <xf numFmtId="0" fontId="0" fillId="9" borderId="0" xfId="0" applyFill="1" applyAlignment="1">
      <alignment horizontal="center"/>
    </xf>
    <xf numFmtId="0" fontId="0" fillId="10" borderId="0" xfId="0" applyFill="1"/>
    <xf numFmtId="0" fontId="0" fillId="11" borderId="0" xfId="0" applyFill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164" fontId="0" fillId="9" borderId="5" xfId="0" applyNumberFormat="1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0" xfId="0" applyFill="1"/>
    <xf numFmtId="0" fontId="0" fillId="9" borderId="5" xfId="0" applyFill="1" applyBorder="1"/>
    <xf numFmtId="164" fontId="0" fillId="9" borderId="1" xfId="0" applyNumberFormat="1" applyFill="1" applyBorder="1"/>
    <xf numFmtId="0" fontId="4" fillId="0" borderId="0" xfId="0" applyFont="1" applyAlignment="1">
      <alignment horizontal="center"/>
    </xf>
    <xf numFmtId="0" fontId="0" fillId="8" borderId="8" xfId="0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left" vertical="top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logistic!$D$1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logistic!$B$2:$B$326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logistic!$D$2:$D$326</c:f>
              <c:numCache>
                <c:formatCode>General</c:formatCode>
                <c:ptCount val="325"/>
                <c:pt idx="0">
                  <c:v>0</c:v>
                </c:pt>
                <c:pt idx="1">
                  <c:v>0</c:v>
                </c:pt>
                <c:pt idx="2">
                  <c:v>17.224647714285311</c:v>
                </c:pt>
                <c:pt idx="3">
                  <c:v>34.140458999999282</c:v>
                </c:pt>
                <c:pt idx="4">
                  <c:v>51.77220928571387</c:v>
                </c:pt>
                <c:pt idx="5">
                  <c:v>69.516263714285742</c:v>
                </c:pt>
                <c:pt idx="6">
                  <c:v>88.818538000000444</c:v>
                </c:pt>
                <c:pt idx="7">
                  <c:v>109.69307028571438</c:v>
                </c:pt>
                <c:pt idx="8">
                  <c:v>129.79551157142851</c:v>
                </c:pt>
                <c:pt idx="9">
                  <c:v>150.06640914285708</c:v>
                </c:pt>
                <c:pt idx="10">
                  <c:v>170.19692657142969</c:v>
                </c:pt>
                <c:pt idx="11">
                  <c:v>189.9764934285713</c:v>
                </c:pt>
                <c:pt idx="12">
                  <c:v>211.07563400000072</c:v>
                </c:pt>
                <c:pt idx="13">
                  <c:v>231.82382414285803</c:v>
                </c:pt>
                <c:pt idx="14">
                  <c:v>252.0947217142857</c:v>
                </c:pt>
                <c:pt idx="15">
                  <c:v>272.14101100000062</c:v>
                </c:pt>
                <c:pt idx="16">
                  <c:v>292.79093499999999</c:v>
                </c:pt>
                <c:pt idx="17">
                  <c:v>313.77777142857121</c:v>
                </c:pt>
                <c:pt idx="18">
                  <c:v>334.63826571428581</c:v>
                </c:pt>
                <c:pt idx="19">
                  <c:v>355.18992357142906</c:v>
                </c:pt>
                <c:pt idx="20">
                  <c:v>377.27172542857079</c:v>
                </c:pt>
                <c:pt idx="21">
                  <c:v>400.86963314285822</c:v>
                </c:pt>
                <c:pt idx="22">
                  <c:v>427.0224601428572</c:v>
                </c:pt>
                <c:pt idx="23">
                  <c:v>455.04234342857217</c:v>
                </c:pt>
                <c:pt idx="24">
                  <c:v>485.5188797142855</c:v>
                </c:pt>
                <c:pt idx="25">
                  <c:v>517.6940162857145</c:v>
                </c:pt>
                <c:pt idx="26">
                  <c:v>550.41663542857168</c:v>
                </c:pt>
                <c:pt idx="27">
                  <c:v>583.53231899999901</c:v>
                </c:pt>
                <c:pt idx="28">
                  <c:v>616.91472499999873</c:v>
                </c:pt>
                <c:pt idx="29">
                  <c:v>650.36732099999972</c:v>
                </c:pt>
                <c:pt idx="30">
                  <c:v>685.39217514285792</c:v>
                </c:pt>
                <c:pt idx="31">
                  <c:v>720.34683928571394</c:v>
                </c:pt>
                <c:pt idx="32">
                  <c:v>755.37169328571417</c:v>
                </c:pt>
                <c:pt idx="33">
                  <c:v>792.60051614285749</c:v>
                </c:pt>
                <c:pt idx="34">
                  <c:v>833.42307157142841</c:v>
                </c:pt>
                <c:pt idx="35">
                  <c:v>876.5899759999993</c:v>
                </c:pt>
                <c:pt idx="36">
                  <c:v>923.70156342857172</c:v>
                </c:pt>
                <c:pt idx="37">
                  <c:v>970.96756885714331</c:v>
                </c:pt>
                <c:pt idx="38">
                  <c:v>1023.2591845714287</c:v>
                </c:pt>
                <c:pt idx="39">
                  <c:v>1080.6606388571427</c:v>
                </c:pt>
                <c:pt idx="40">
                  <c:v>1138.5814998571432</c:v>
                </c:pt>
                <c:pt idx="41">
                  <c:v>1195.9268021428579</c:v>
                </c:pt>
                <c:pt idx="42">
                  <c:v>1255.8691375714279</c:v>
                </c:pt>
                <c:pt idx="43">
                  <c:v>1317.1170085714284</c:v>
                </c:pt>
                <c:pt idx="44">
                  <c:v>1383.3062620000001</c:v>
                </c:pt>
                <c:pt idx="45">
                  <c:v>1447.796915285714</c:v>
                </c:pt>
                <c:pt idx="46">
                  <c:v>1512.4279487142858</c:v>
                </c:pt>
                <c:pt idx="47">
                  <c:v>1577.5924267142855</c:v>
                </c:pt>
                <c:pt idx="48">
                  <c:v>1645.5223941428576</c:v>
                </c:pt>
                <c:pt idx="49">
                  <c:v>1712.3433582857142</c:v>
                </c:pt>
                <c:pt idx="50">
                  <c:v>1780.8348465714289</c:v>
                </c:pt>
                <c:pt idx="51">
                  <c:v>1849.8176654285717</c:v>
                </c:pt>
                <c:pt idx="52">
                  <c:v>1920.3867802857148</c:v>
                </c:pt>
                <c:pt idx="53">
                  <c:v>1988.1763675714283</c:v>
                </c:pt>
                <c:pt idx="54">
                  <c:v>2059.1245088571422</c:v>
                </c:pt>
                <c:pt idx="55">
                  <c:v>2130.3955247142849</c:v>
                </c:pt>
                <c:pt idx="56">
                  <c:v>2203.9547372857132</c:v>
                </c:pt>
                <c:pt idx="57">
                  <c:v>2277.3595317142854</c:v>
                </c:pt>
                <c:pt idx="58">
                  <c:v>2351.8733294285712</c:v>
                </c:pt>
                <c:pt idx="59">
                  <c:v>2429.7422134285725</c:v>
                </c:pt>
                <c:pt idx="60">
                  <c:v>2511.9488449999999</c:v>
                </c:pt>
                <c:pt idx="61">
                  <c:v>2590.4915540000002</c:v>
                </c:pt>
                <c:pt idx="62">
                  <c:v>2670.7047869999997</c:v>
                </c:pt>
                <c:pt idx="63">
                  <c:v>2756.8701395714279</c:v>
                </c:pt>
                <c:pt idx="64">
                  <c:v>2850.1387290000002</c:v>
                </c:pt>
                <c:pt idx="65">
                  <c:v>2952.9952845714288</c:v>
                </c:pt>
                <c:pt idx="66">
                  <c:v>3058.4629114285717</c:v>
                </c:pt>
                <c:pt idx="67">
                  <c:v>3171.1601172857154</c:v>
                </c:pt>
                <c:pt idx="68">
                  <c:v>3294.8210149999995</c:v>
                </c:pt>
                <c:pt idx="69">
                  <c:v>3434.3167965714292</c:v>
                </c:pt>
                <c:pt idx="70">
                  <c:v>3585.3658667142863</c:v>
                </c:pt>
                <c:pt idx="71">
                  <c:v>3753.457090428572</c:v>
                </c:pt>
                <c:pt idx="72">
                  <c:v>3928.6655890000002</c:v>
                </c:pt>
                <c:pt idx="73">
                  <c:v>4114.6272091428582</c:v>
                </c:pt>
                <c:pt idx="74">
                  <c:v>4310.4154417142854</c:v>
                </c:pt>
                <c:pt idx="75">
                  <c:v>4515.5810700000002</c:v>
                </c:pt>
                <c:pt idx="76">
                  <c:v>4727.2463005714289</c:v>
                </c:pt>
                <c:pt idx="77">
                  <c:v>4955.3219737142863</c:v>
                </c:pt>
                <c:pt idx="78">
                  <c:v>5187.4827100000002</c:v>
                </c:pt>
                <c:pt idx="79">
                  <c:v>5440.9250811428556</c:v>
                </c:pt>
                <c:pt idx="80">
                  <c:v>5704.4888629999987</c:v>
                </c:pt>
                <c:pt idx="81">
                  <c:v>5975.0435775714286</c:v>
                </c:pt>
                <c:pt idx="82">
                  <c:v>6265.5743914285722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EEB-4EC5-9B0A-3DB2CAAC225D}"/>
            </c:ext>
          </c:extLst>
        </c:ser>
        <c:ser>
          <c:idx val="1"/>
          <c:order val="1"/>
          <c:tx>
            <c:strRef>
              <c:f>logistic!$E$1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logistic!$B$2:$B$326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logistic!$E$2:$E$326</c:f>
              <c:numCache>
                <c:formatCode>General</c:formatCode>
                <c:ptCount val="325"/>
                <c:pt idx="0">
                  <c:v>0</c:v>
                </c:pt>
                <c:pt idx="1">
                  <c:v>169.53294384830627</c:v>
                </c:pt>
                <c:pt idx="2">
                  <c:v>177.13625111263914</c:v>
                </c:pt>
                <c:pt idx="3">
                  <c:v>185.08054193778591</c:v>
                </c:pt>
                <c:pt idx="4">
                  <c:v>193.38110706276444</c:v>
                </c:pt>
                <c:pt idx="5">
                  <c:v>202.05392279398407</c:v>
                </c:pt>
                <c:pt idx="6">
                  <c:v>211.11568173235577</c:v>
                </c:pt>
                <c:pt idx="7">
                  <c:v>220.58382487661839</c:v>
                </c:pt>
                <c:pt idx="8">
                  <c:v>230.47657516442769</c:v>
                </c:pt>
                <c:pt idx="9">
                  <c:v>240.81297251550137</c:v>
                </c:pt>
                <c:pt idx="10">
                  <c:v>251.61291044398064</c:v>
                </c:pt>
                <c:pt idx="11">
                  <c:v>262.89717431015998</c:v>
                </c:pt>
                <c:pt idx="12">
                  <c:v>274.68748128486317</c:v>
                </c:pt>
                <c:pt idx="13">
                  <c:v>287.00652210300768</c:v>
                </c:pt>
                <c:pt idx="14">
                  <c:v>299.87800468630775</c:v>
                </c:pt>
                <c:pt idx="15">
                  <c:v>313.32669971862344</c:v>
                </c:pt>
                <c:pt idx="16">
                  <c:v>327.37848826118176</c:v>
                </c:pt>
                <c:pt idx="17">
                  <c:v>342.06041149877257</c:v>
                </c:pt>
                <c:pt idx="18">
                  <c:v>357.40072271207498</c:v>
                </c:pt>
                <c:pt idx="19">
                  <c:v>373.42894157549875</c:v>
                </c:pt>
                <c:pt idx="20">
                  <c:v>390.17591088433898</c:v>
                </c:pt>
                <c:pt idx="21">
                  <c:v>407.67385581965578</c:v>
                </c:pt>
                <c:pt idx="22">
                  <c:v>425.95644586409446</c:v>
                </c:pt>
                <c:pt idx="23">
                  <c:v>445.05885948690246</c:v>
                </c:pt>
                <c:pt idx="24">
                  <c:v>465.01785172161703</c:v>
                </c:pt>
                <c:pt idx="25">
                  <c:v>485.87182476539573</c:v>
                </c:pt>
                <c:pt idx="26">
                  <c:v>507.66090173466119</c:v>
                </c:pt>
                <c:pt idx="27">
                  <c:v>530.42700371769638</c:v>
                </c:pt>
                <c:pt idx="28">
                  <c:v>554.21393027105307</c:v>
                </c:pt>
                <c:pt idx="29">
                  <c:v>579.06744351312545</c:v>
                </c:pt>
                <c:pt idx="30">
                  <c:v>605.03535597502321</c:v>
                </c:pt>
                <c:pt idx="31">
                  <c:v>632.16762237594514</c:v>
                </c:pt>
                <c:pt idx="32">
                  <c:v>660.51643549763844</c:v>
                </c:pt>
                <c:pt idx="33">
                  <c:v>690.13632634022224</c:v>
                </c:pt>
                <c:pt idx="34">
                  <c:v>721.08426874969211</c:v>
                </c:pt>
                <c:pt idx="35">
                  <c:v>753.41978871579499</c:v>
                </c:pt>
                <c:pt idx="36">
                  <c:v>787.20507854771176</c:v>
                </c:pt>
                <c:pt idx="37">
                  <c:v>822.50511614409606</c:v>
                </c:pt>
                <c:pt idx="38">
                  <c:v>859.387789583531</c:v>
                </c:pt>
                <c:pt idx="39">
                  <c:v>897.92402727138131</c:v>
                </c:pt>
                <c:pt idx="40">
                  <c:v>938.18793388935262</c:v>
                </c:pt>
                <c:pt idx="41">
                  <c:v>980.25693240488033</c:v>
                </c:pt>
                <c:pt idx="42">
                  <c:v>1024.2119124086655</c:v>
                </c:pt>
                <c:pt idx="43">
                  <c:v>1070.1373850604434</c:v>
                </c:pt>
                <c:pt idx="44">
                  <c:v>1118.1216449352592</c:v>
                </c:pt>
                <c:pt idx="45">
                  <c:v>1168.2569390752731</c:v>
                </c:pt>
                <c:pt idx="46">
                  <c:v>1220.639643565376</c:v>
                </c:pt>
                <c:pt idx="47">
                  <c:v>1275.3704479647415</c:v>
                </c:pt>
                <c:pt idx="48">
                  <c:v>1332.5545479408304</c:v>
                </c:pt>
                <c:pt idx="49">
                  <c:v>1392.3018464673921</c:v>
                </c:pt>
                <c:pt idx="50">
                  <c:v>1454.7271639636272</c:v>
                </c:pt>
                <c:pt idx="51">
                  <c:v>1519.9504577679643</c:v>
                </c:pt>
                <c:pt idx="52">
                  <c:v>1588.097051356865</c:v>
                </c:pt>
                <c:pt idx="53">
                  <c:v>1659.2978737367137</c:v>
                </c:pt>
                <c:pt idx="54">
                  <c:v>1733.6897094552248</c:v>
                </c:pt>
                <c:pt idx="55">
                  <c:v>1811.4154596979515</c:v>
                </c:pt>
                <c:pt idx="56">
                  <c:v>1892.624414955327</c:v>
                </c:pt>
                <c:pt idx="57">
                  <c:v>1977.4725397664354</c:v>
                </c:pt>
                <c:pt idx="58">
                  <c:v>2066.1227700671948</c:v>
                </c:pt>
                <c:pt idx="59">
                  <c:v>2158.7453236930655</c:v>
                </c:pt>
                <c:pt idx="60">
                  <c:v>2255.5180246096575</c:v>
                </c:pt>
                <c:pt idx="61">
                  <c:v>2356.6266414688175</c:v>
                </c:pt>
                <c:pt idx="62">
                  <c:v>2462.2652411129461</c:v>
                </c:pt>
                <c:pt idx="63">
                  <c:v>2572.6365576763692</c:v>
                </c:pt>
                <c:pt idx="64">
                  <c:v>2687.952377959813</c:v>
                </c:pt>
                <c:pt idx="65">
                  <c:v>2808.4339437820895</c:v>
                </c:pt>
                <c:pt idx="66">
                  <c:v>2934.312372042446</c:v>
                </c:pt>
                <c:pt idx="67">
                  <c:v>3065.8290932573077</c:v>
                </c:pt>
                <c:pt idx="68">
                  <c:v>3203.2363093666418</c:v>
                </c:pt>
                <c:pt idx="69">
                  <c:v>3346.7974716377848</c:v>
                </c:pt>
                <c:pt idx="70">
                  <c:v>3496.7877795284012</c:v>
                </c:pt>
                <c:pt idx="71">
                  <c:v>3653.4947014052809</c:v>
                </c:pt>
                <c:pt idx="72">
                  <c:v>3817.2185180519132</c:v>
                </c:pt>
                <c:pt idx="73">
                  <c:v>3988.2728899354279</c:v>
                </c:pt>
                <c:pt idx="74">
                  <c:v>4166.9854492421946</c:v>
                </c:pt>
                <c:pt idx="75">
                  <c:v>4353.6984177316444</c:v>
                </c:pt>
                <c:pt idx="76">
                  <c:v>4548.769251499346</c:v>
                </c:pt>
                <c:pt idx="77">
                  <c:v>4752.5713137831945</c:v>
                </c:pt>
                <c:pt idx="78">
                  <c:v>4965.49457699086</c:v>
                </c:pt>
                <c:pt idx="79">
                  <c:v>5187.946355172201</c:v>
                </c:pt>
                <c:pt idx="80">
                  <c:v>5420.3520682074395</c:v>
                </c:pt>
                <c:pt idx="81">
                  <c:v>5663.1560390301975</c:v>
                </c:pt>
                <c:pt idx="82">
                  <c:v>5916.8223252544785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EEB-4EC5-9B0A-3DB2CAAC2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493120"/>
        <c:axId val="411494656"/>
      </c:scatterChart>
      <c:valAx>
        <c:axId val="41149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494656"/>
        <c:crosses val="autoZero"/>
        <c:crossBetween val="midCat"/>
      </c:valAx>
      <c:valAx>
        <c:axId val="4114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493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Weibull!$O$1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Weibull!$O$2:$O$194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-0.72997685714290128</c:v>
                </c:pt>
                <c:pt idx="3">
                  <c:v>-1.0388132857142409</c:v>
                </c:pt>
                <c:pt idx="4">
                  <c:v>-0.32287428571362398</c:v>
                </c:pt>
                <c:pt idx="5">
                  <c:v>-0.21057014285634068</c:v>
                </c:pt>
                <c:pt idx="6">
                  <c:v>1.3476497142864901</c:v>
                </c:pt>
                <c:pt idx="7">
                  <c:v>2.9199077142857277</c:v>
                </c:pt>
                <c:pt idx="8">
                  <c:v>2.1478167142859093</c:v>
                </c:pt>
                <c:pt idx="9">
                  <c:v>2.3162730000003648</c:v>
                </c:pt>
                <c:pt idx="10">
                  <c:v>2.1758928571443903</c:v>
                </c:pt>
                <c:pt idx="11">
                  <c:v>1.824942285713405</c:v>
                </c:pt>
                <c:pt idx="12">
                  <c:v>3.1445160000012038</c:v>
                </c:pt>
                <c:pt idx="13">
                  <c:v>2.7935655714290988</c:v>
                </c:pt>
                <c:pt idx="14">
                  <c:v>2.3162729999994554</c:v>
                </c:pt>
                <c:pt idx="15">
                  <c:v>2.0916647142867077</c:v>
                </c:pt>
                <c:pt idx="16">
                  <c:v>2.6952994285711611</c:v>
                </c:pt>
                <c:pt idx="17">
                  <c:v>3.032211857143011</c:v>
                </c:pt>
                <c:pt idx="18">
                  <c:v>2.9058697142863821</c:v>
                </c:pt>
                <c:pt idx="19">
                  <c:v>2.5970332857150424</c:v>
                </c:pt>
                <c:pt idx="20">
                  <c:v>4.1271772857135147</c:v>
                </c:pt>
                <c:pt idx="21">
                  <c:v>5.6432831428592181</c:v>
                </c:pt>
                <c:pt idx="22">
                  <c:v>8.1982024285707666</c:v>
                </c:pt>
                <c:pt idx="23">
                  <c:v>10.065258714286756</c:v>
                </c:pt>
                <c:pt idx="24">
                  <c:v>12.521911714285125</c:v>
                </c:pt>
                <c:pt idx="25">
                  <c:v>14.220512000000781</c:v>
                </c:pt>
                <c:pt idx="26">
                  <c:v>14.767994571428972</c:v>
                </c:pt>
                <c:pt idx="27">
                  <c:v>15.161058999999113</c:v>
                </c:pt>
                <c:pt idx="28">
                  <c:v>15.427781428571507</c:v>
                </c:pt>
                <c:pt idx="29">
                  <c:v>15.497971428572782</c:v>
                </c:pt>
                <c:pt idx="30">
                  <c:v>17.070229571429991</c:v>
                </c:pt>
                <c:pt idx="31">
                  <c:v>17.000039571427806</c:v>
                </c:pt>
                <c:pt idx="32">
                  <c:v>17.07022942857202</c:v>
                </c:pt>
                <c:pt idx="33">
                  <c:v>19.274198285715102</c:v>
                </c:pt>
                <c:pt idx="34">
                  <c:v>22.86793085714271</c:v>
                </c:pt>
                <c:pt idx="35">
                  <c:v>25.212279857142676</c:v>
                </c:pt>
                <c:pt idx="36">
                  <c:v>29.156962857144208</c:v>
                </c:pt>
                <c:pt idx="37">
                  <c:v>29.311380857143376</c:v>
                </c:pt>
                <c:pt idx="38">
                  <c:v>34.336991142857187</c:v>
                </c:pt>
                <c:pt idx="39">
                  <c:v>39.446829714285741</c:v>
                </c:pt>
                <c:pt idx="40">
                  <c:v>39.966236428572302</c:v>
                </c:pt>
                <c:pt idx="41">
                  <c:v>39.390677714286539</c:v>
                </c:pt>
                <c:pt idx="42">
                  <c:v>41.987710857141792</c:v>
                </c:pt>
                <c:pt idx="43">
                  <c:v>43.293246428572274</c:v>
                </c:pt>
                <c:pt idx="44">
                  <c:v>48.234628857143434</c:v>
                </c:pt>
                <c:pt idx="45">
                  <c:v>46.536028714285749</c:v>
                </c:pt>
                <c:pt idx="46">
                  <c:v>46.676408857143542</c:v>
                </c:pt>
                <c:pt idx="47">
                  <c:v>47.209853428571478</c:v>
                </c:pt>
                <c:pt idx="48">
                  <c:v>49.975342857143914</c:v>
                </c:pt>
                <c:pt idx="49">
                  <c:v>48.866339571428398</c:v>
                </c:pt>
                <c:pt idx="50">
                  <c:v>50.536863714286483</c:v>
                </c:pt>
                <c:pt idx="51">
                  <c:v>51.028194285714562</c:v>
                </c:pt>
                <c:pt idx="52">
                  <c:v>52.614490285714965</c:v>
                </c:pt>
                <c:pt idx="53">
                  <c:v>49.834962714285211</c:v>
                </c:pt>
                <c:pt idx="54">
                  <c:v>52.993516714285761</c:v>
                </c:pt>
                <c:pt idx="55">
                  <c:v>53.316391285714417</c:v>
                </c:pt>
                <c:pt idx="56">
                  <c:v>55.604588000000149</c:v>
                </c:pt>
                <c:pt idx="57">
                  <c:v>55.450169857143919</c:v>
                </c:pt>
                <c:pt idx="58">
                  <c:v>56.559173142857617</c:v>
                </c:pt>
                <c:pt idx="59">
                  <c:v>59.914259428573132</c:v>
                </c:pt>
                <c:pt idx="60">
                  <c:v>64.252006999999139</c:v>
                </c:pt>
                <c:pt idx="61">
                  <c:v>60.588084428572074</c:v>
                </c:pt>
                <c:pt idx="62">
                  <c:v>62.258608428571279</c:v>
                </c:pt>
                <c:pt idx="63">
                  <c:v>68.210728000000017</c:v>
                </c:pt>
                <c:pt idx="64">
                  <c:v>75.313964857144128</c:v>
                </c:pt>
                <c:pt idx="65">
                  <c:v>84.901931000000332</c:v>
                </c:pt>
                <c:pt idx="66">
                  <c:v>87.51300228571472</c:v>
                </c:pt>
                <c:pt idx="67">
                  <c:v>94.74258128571546</c:v>
                </c:pt>
                <c:pt idx="68">
                  <c:v>105.70627314285593</c:v>
                </c:pt>
                <c:pt idx="69">
                  <c:v>121.54115700000148</c:v>
                </c:pt>
                <c:pt idx="70">
                  <c:v>133.09444557142888</c:v>
                </c:pt>
                <c:pt idx="71">
                  <c:v>150.13659914285745</c:v>
                </c:pt>
                <c:pt idx="72">
                  <c:v>157.253874</c:v>
                </c:pt>
                <c:pt idx="73">
                  <c:v>168.0069955714298</c:v>
                </c:pt>
                <c:pt idx="74">
                  <c:v>177.833607999999</c:v>
                </c:pt>
                <c:pt idx="75">
                  <c:v>187.21100371428656</c:v>
                </c:pt>
                <c:pt idx="76">
                  <c:v>193.71060600000055</c:v>
                </c:pt>
                <c:pt idx="77">
                  <c:v>210.12104857142913</c:v>
                </c:pt>
                <c:pt idx="78">
                  <c:v>214.20611171428573</c:v>
                </c:pt>
                <c:pt idx="79">
                  <c:v>235.48774657142712</c:v>
                </c:pt>
                <c:pt idx="80">
                  <c:v>245.6091572857149</c:v>
                </c:pt>
                <c:pt idx="81">
                  <c:v>252.60009000000173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C27-449B-A980-EA3DA33C19CB}"/>
            </c:ext>
          </c:extLst>
        </c:ser>
        <c:ser>
          <c:idx val="1"/>
          <c:order val="1"/>
          <c:tx>
            <c:strRef>
              <c:f>Weibull!$P$1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Weibull!$P$2:$P$194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1.2979680414985143E-3</c:v>
                </c:pt>
                <c:pt idx="3">
                  <c:v>4.6886812413675242E-3</c:v>
                </c:pt>
                <c:pt idx="4">
                  <c:v>9.938662586725178E-3</c:v>
                </c:pt>
                <c:pt idx="5">
                  <c:v>1.6936288680594904E-2</c:v>
                </c:pt>
                <c:pt idx="6">
                  <c:v>2.5607610365526858E-2</c:v>
                </c:pt>
                <c:pt idx="7">
                  <c:v>3.5897632206805689E-2</c:v>
                </c:pt>
                <c:pt idx="8">
                  <c:v>4.7762745680987678E-2</c:v>
                </c:pt>
                <c:pt idx="9">
                  <c:v>6.1166909619246389E-2</c:v>
                </c:pt>
                <c:pt idx="10">
                  <c:v>7.6079456099925377E-2</c:v>
                </c:pt>
                <c:pt idx="11">
                  <c:v>9.2473716354362009E-2</c:v>
                </c:pt>
                <c:pt idx="12">
                  <c:v>0.11032610488127262</c:v>
                </c:pt>
                <c:pt idx="13">
                  <c:v>0.12961547941466331</c:v>
                </c:pt>
                <c:pt idx="14">
                  <c:v>0.15032267671412872</c:v>
                </c:pt>
                <c:pt idx="15">
                  <c:v>0.17243016560343322</c:v>
                </c:pt>
                <c:pt idx="16">
                  <c:v>0.19592178112614603</c:v>
                </c:pt>
                <c:pt idx="17">
                  <c:v>0.22078251656167816</c:v>
                </c:pt>
                <c:pt idx="18">
                  <c:v>0.24699835779094001</c:v>
                </c:pt>
                <c:pt idx="19">
                  <c:v>0.27455614935070222</c:v>
                </c:pt>
                <c:pt idx="20">
                  <c:v>0.30344348465716298</c:v>
                </c:pt>
                <c:pt idx="21">
                  <c:v>0.33364861497443887</c:v>
                </c:pt>
                <c:pt idx="22">
                  <c:v>0.36516037313719552</c:v>
                </c:pt>
                <c:pt idx="23">
                  <c:v>0.39796810903962471</c:v>
                </c:pt>
                <c:pt idx="24">
                  <c:v>0.43206163461886871</c:v>
                </c:pt>
                <c:pt idx="25">
                  <c:v>0.46743117658106964</c:v>
                </c:pt>
                <c:pt idx="26">
                  <c:v>0.50406733550218785</c:v>
                </c:pt>
                <c:pt idx="27">
                  <c:v>0.54196105022324759</c:v>
                </c:pt>
                <c:pt idx="28">
                  <c:v>0.58110356667787988</c:v>
                </c:pt>
                <c:pt idx="29">
                  <c:v>0.6214864104575506</c:v>
                </c:pt>
                <c:pt idx="30">
                  <c:v>0.66310136254997887</c:v>
                </c:pt>
                <c:pt idx="31">
                  <c:v>0.7059404377882299</c:v>
                </c:pt>
                <c:pt idx="32">
                  <c:v>0.74999586562873599</c:v>
                </c:pt>
                <c:pt idx="33">
                  <c:v>0.79526007294095336</c:v>
                </c:pt>
                <c:pt idx="34">
                  <c:v>0.84172566854326192</c:v>
                </c:pt>
                <c:pt idx="35">
                  <c:v>0.889385429261766</c:v>
                </c:pt>
                <c:pt idx="36">
                  <c:v>0.9382322873229979</c:v>
                </c:pt>
                <c:pt idx="37">
                  <c:v>0.98825931891978636</c:v>
                </c:pt>
                <c:pt idx="38">
                  <c:v>1.0394597338128118</c:v>
                </c:pt>
                <c:pt idx="39">
                  <c:v>1.09182686584986</c:v>
                </c:pt>
                <c:pt idx="40">
                  <c:v>1.1453541643009384</c:v>
                </c:pt>
                <c:pt idx="41">
                  <c:v>1.2000351859210809</c:v>
                </c:pt>
                <c:pt idx="42">
                  <c:v>1.2558635876641806</c:v>
                </c:pt>
                <c:pt idx="43">
                  <c:v>1.3128331199809125</c:v>
                </c:pt>
                <c:pt idx="44">
                  <c:v>1.370937620642168</c:v>
                </c:pt>
                <c:pt idx="45">
                  <c:v>1.430171009036499</c:v>
                </c:pt>
                <c:pt idx="46">
                  <c:v>1.4905272808961834</c:v>
                </c:pt>
                <c:pt idx="47">
                  <c:v>1.5520005034118014</c:v>
                </c:pt>
                <c:pt idx="48">
                  <c:v>1.6145848106997229</c:v>
                </c:pt>
                <c:pt idx="49">
                  <c:v>1.6782743995908844</c:v>
                </c:pt>
                <c:pt idx="50">
                  <c:v>1.743063525712675</c:v>
                </c:pt>
                <c:pt idx="51">
                  <c:v>1.8089464998387137</c:v>
                </c:pt>
                <c:pt idx="52">
                  <c:v>1.8759176844839685</c:v>
                </c:pt>
                <c:pt idx="53">
                  <c:v>1.9439714907249377</c:v>
                </c:pt>
                <c:pt idx="54">
                  <c:v>2.0131023752266803</c:v>
                </c:pt>
                <c:pt idx="55">
                  <c:v>2.0833048374602523</c:v>
                </c:pt>
                <c:pt idx="56">
                  <c:v>2.1545734170956816</c:v>
                </c:pt>
                <c:pt idx="57">
                  <c:v>2.2269026915570711</c:v>
                </c:pt>
                <c:pt idx="58">
                  <c:v>2.3002872737275935</c:v>
                </c:pt>
                <c:pt idx="59">
                  <c:v>2.374721809793344</c:v>
                </c:pt>
                <c:pt idx="60">
                  <c:v>2.4502009772159297</c:v>
                </c:pt>
                <c:pt idx="61">
                  <c:v>2.5267194828246216</c:v>
                </c:pt>
                <c:pt idx="62">
                  <c:v>2.6042720610196812</c:v>
                </c:pt>
                <c:pt idx="63">
                  <c:v>2.6828534720791666</c:v>
                </c:pt>
                <c:pt idx="64">
                  <c:v>2.7624585005621967</c:v>
                </c:pt>
                <c:pt idx="65">
                  <c:v>2.8430819538022201</c:v>
                </c:pt>
                <c:pt idx="66">
                  <c:v>2.9247186604843747</c:v>
                </c:pt>
                <c:pt idx="67">
                  <c:v>3.0073634693014535</c:v>
                </c:pt>
                <c:pt idx="68">
                  <c:v>3.0910112476835043</c:v>
                </c:pt>
                <c:pt idx="69">
                  <c:v>3.1756568805963963</c:v>
                </c:pt>
                <c:pt idx="70">
                  <c:v>3.2612952694050903</c:v>
                </c:pt>
                <c:pt idx="71">
                  <c:v>3.347921330797663</c:v>
                </c:pt>
                <c:pt idx="72">
                  <c:v>3.4355299957664331</c:v>
                </c:pt>
                <c:pt idx="73">
                  <c:v>3.5241162086427789</c:v>
                </c:pt>
                <c:pt idx="74">
                  <c:v>3.6136749261825254</c:v>
                </c:pt>
                <c:pt idx="75">
                  <c:v>3.7042011166989495</c:v>
                </c:pt>
                <c:pt idx="76">
                  <c:v>3.795689759240759</c:v>
                </c:pt>
                <c:pt idx="77">
                  <c:v>3.8881358428123969</c:v>
                </c:pt>
                <c:pt idx="78">
                  <c:v>3.9815343656344773</c:v>
                </c:pt>
                <c:pt idx="79">
                  <c:v>4.0758803344419832</c:v>
                </c:pt>
                <c:pt idx="80">
                  <c:v>4.1711687638183648</c:v>
                </c:pt>
                <c:pt idx="81">
                  <c:v>4.2673946755634331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C27-449B-A980-EA3DA33C1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575616"/>
        <c:axId val="412577152"/>
      </c:scatterChart>
      <c:valAx>
        <c:axId val="41257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77152"/>
        <c:crosses val="autoZero"/>
        <c:crossBetween val="midCat"/>
      </c:valAx>
      <c:valAx>
        <c:axId val="41257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7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'power_normal!'!$F$1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'power_normal!'!$F$2:$F$84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17.224647714285311</c:v>
                </c:pt>
                <c:pt idx="3">
                  <c:v>34.140458999999282</c:v>
                </c:pt>
                <c:pt idx="4">
                  <c:v>51.77220928571387</c:v>
                </c:pt>
                <c:pt idx="5">
                  <c:v>69.516263714285742</c:v>
                </c:pt>
                <c:pt idx="6">
                  <c:v>88.818538000000444</c:v>
                </c:pt>
                <c:pt idx="7">
                  <c:v>109.69307028571438</c:v>
                </c:pt>
                <c:pt idx="8">
                  <c:v>129.79551157142851</c:v>
                </c:pt>
                <c:pt idx="9">
                  <c:v>150.06640914285708</c:v>
                </c:pt>
                <c:pt idx="10">
                  <c:v>170.19692657142969</c:v>
                </c:pt>
                <c:pt idx="11">
                  <c:v>189.9764934285713</c:v>
                </c:pt>
                <c:pt idx="12">
                  <c:v>211.07563400000072</c:v>
                </c:pt>
                <c:pt idx="13">
                  <c:v>231.82382414285803</c:v>
                </c:pt>
                <c:pt idx="14">
                  <c:v>252.0947217142857</c:v>
                </c:pt>
                <c:pt idx="15">
                  <c:v>272.14101100000062</c:v>
                </c:pt>
                <c:pt idx="16">
                  <c:v>292.79093499999999</c:v>
                </c:pt>
                <c:pt idx="17">
                  <c:v>313.77777142857121</c:v>
                </c:pt>
                <c:pt idx="18">
                  <c:v>334.63826571428581</c:v>
                </c:pt>
                <c:pt idx="19">
                  <c:v>355.18992357142906</c:v>
                </c:pt>
                <c:pt idx="20">
                  <c:v>377.27172542857079</c:v>
                </c:pt>
                <c:pt idx="21">
                  <c:v>400.86963314285822</c:v>
                </c:pt>
                <c:pt idx="22">
                  <c:v>427.0224601428572</c:v>
                </c:pt>
                <c:pt idx="23">
                  <c:v>455.04234342857217</c:v>
                </c:pt>
                <c:pt idx="24">
                  <c:v>485.5188797142855</c:v>
                </c:pt>
                <c:pt idx="25">
                  <c:v>517.6940162857145</c:v>
                </c:pt>
                <c:pt idx="26">
                  <c:v>550.41663542857168</c:v>
                </c:pt>
                <c:pt idx="27">
                  <c:v>583.53231899999901</c:v>
                </c:pt>
                <c:pt idx="28">
                  <c:v>616.91472499999873</c:v>
                </c:pt>
                <c:pt idx="29">
                  <c:v>650.36732099999972</c:v>
                </c:pt>
                <c:pt idx="30">
                  <c:v>685.39217514285792</c:v>
                </c:pt>
                <c:pt idx="31">
                  <c:v>720.34683928571394</c:v>
                </c:pt>
                <c:pt idx="32">
                  <c:v>755.37169328571417</c:v>
                </c:pt>
                <c:pt idx="33">
                  <c:v>792.60051614285749</c:v>
                </c:pt>
                <c:pt idx="34">
                  <c:v>833.42307157142841</c:v>
                </c:pt>
                <c:pt idx="35">
                  <c:v>876.5899759999993</c:v>
                </c:pt>
                <c:pt idx="36">
                  <c:v>923.70156342857172</c:v>
                </c:pt>
                <c:pt idx="37">
                  <c:v>970.96756885714331</c:v>
                </c:pt>
                <c:pt idx="38">
                  <c:v>1023.2591845714287</c:v>
                </c:pt>
                <c:pt idx="39">
                  <c:v>1080.6606388571427</c:v>
                </c:pt>
                <c:pt idx="40">
                  <c:v>1138.5814998571432</c:v>
                </c:pt>
                <c:pt idx="41">
                  <c:v>1195.9268021428579</c:v>
                </c:pt>
                <c:pt idx="42">
                  <c:v>1255.8691375714279</c:v>
                </c:pt>
                <c:pt idx="43">
                  <c:v>1317.1170085714284</c:v>
                </c:pt>
                <c:pt idx="44">
                  <c:v>1383.3062620000001</c:v>
                </c:pt>
                <c:pt idx="45">
                  <c:v>1447.796915285714</c:v>
                </c:pt>
                <c:pt idx="46">
                  <c:v>1512.4279487142858</c:v>
                </c:pt>
                <c:pt idx="47">
                  <c:v>1577.5924267142855</c:v>
                </c:pt>
                <c:pt idx="48">
                  <c:v>1645.5223941428576</c:v>
                </c:pt>
                <c:pt idx="49">
                  <c:v>1712.3433582857142</c:v>
                </c:pt>
                <c:pt idx="50">
                  <c:v>1780.8348465714289</c:v>
                </c:pt>
                <c:pt idx="51">
                  <c:v>1849.8176654285717</c:v>
                </c:pt>
                <c:pt idx="52">
                  <c:v>1920.3867802857148</c:v>
                </c:pt>
                <c:pt idx="53">
                  <c:v>1988.1763675714283</c:v>
                </c:pt>
                <c:pt idx="54">
                  <c:v>2059.1245088571422</c:v>
                </c:pt>
                <c:pt idx="55">
                  <c:v>2130.3955247142849</c:v>
                </c:pt>
                <c:pt idx="56">
                  <c:v>2203.9547372857132</c:v>
                </c:pt>
                <c:pt idx="57">
                  <c:v>2277.3595317142854</c:v>
                </c:pt>
                <c:pt idx="58">
                  <c:v>2351.8733294285712</c:v>
                </c:pt>
                <c:pt idx="59">
                  <c:v>2429.7422134285725</c:v>
                </c:pt>
                <c:pt idx="60">
                  <c:v>2511.9488449999999</c:v>
                </c:pt>
                <c:pt idx="61">
                  <c:v>2590.4915540000002</c:v>
                </c:pt>
                <c:pt idx="62">
                  <c:v>2670.7047869999997</c:v>
                </c:pt>
                <c:pt idx="63">
                  <c:v>2756.8701395714279</c:v>
                </c:pt>
                <c:pt idx="64">
                  <c:v>2850.1387290000002</c:v>
                </c:pt>
                <c:pt idx="65">
                  <c:v>2952.9952845714288</c:v>
                </c:pt>
                <c:pt idx="66">
                  <c:v>3058.4629114285717</c:v>
                </c:pt>
                <c:pt idx="67">
                  <c:v>3171.1601172857154</c:v>
                </c:pt>
                <c:pt idx="68">
                  <c:v>3294.8210149999995</c:v>
                </c:pt>
                <c:pt idx="69">
                  <c:v>3434.3167965714292</c:v>
                </c:pt>
                <c:pt idx="70">
                  <c:v>3585.3658667142863</c:v>
                </c:pt>
                <c:pt idx="71">
                  <c:v>3753.457090428572</c:v>
                </c:pt>
                <c:pt idx="72">
                  <c:v>3928.6655890000002</c:v>
                </c:pt>
                <c:pt idx="73">
                  <c:v>4114.6272091428582</c:v>
                </c:pt>
                <c:pt idx="74">
                  <c:v>4310.4154417142854</c:v>
                </c:pt>
                <c:pt idx="75">
                  <c:v>4515.5810700000002</c:v>
                </c:pt>
                <c:pt idx="76">
                  <c:v>4727.2463005714289</c:v>
                </c:pt>
                <c:pt idx="77">
                  <c:v>4955.3219737142863</c:v>
                </c:pt>
                <c:pt idx="78">
                  <c:v>5187.4827100000002</c:v>
                </c:pt>
                <c:pt idx="79">
                  <c:v>5440.9250811428556</c:v>
                </c:pt>
                <c:pt idx="80">
                  <c:v>5704.4888629999987</c:v>
                </c:pt>
                <c:pt idx="81">
                  <c:v>5975.0435775714286</c:v>
                </c:pt>
                <c:pt idx="82">
                  <c:v>6265.5743914285722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A36-47E5-B843-6F3C0F33745D}"/>
            </c:ext>
          </c:extLst>
        </c:ser>
        <c:ser>
          <c:idx val="1"/>
          <c:order val="1"/>
          <c:tx>
            <c:strRef>
              <c:f>'power_normal!'!$G$1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'power_normal!'!$G$2:$G$84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1.5905808897170817E-11</c:v>
                </c:pt>
                <c:pt idx="3">
                  <c:v>3.1811617794341634E-11</c:v>
                </c:pt>
                <c:pt idx="4">
                  <c:v>4.771742669151245E-11</c:v>
                </c:pt>
                <c:pt idx="5">
                  <c:v>6.3623235588683267E-11</c:v>
                </c:pt>
                <c:pt idx="6">
                  <c:v>7.9529044485854084E-11</c:v>
                </c:pt>
                <c:pt idx="7">
                  <c:v>9.5434853383024901E-11</c:v>
                </c:pt>
                <c:pt idx="8">
                  <c:v>1.113406622801957E-10</c:v>
                </c:pt>
                <c:pt idx="9">
                  <c:v>1.272464711773664E-10</c:v>
                </c:pt>
                <c:pt idx="10">
                  <c:v>1.4315228007453636E-10</c:v>
                </c:pt>
                <c:pt idx="11">
                  <c:v>1.5905808897170085E-10</c:v>
                </c:pt>
                <c:pt idx="12">
                  <c:v>1.7496389786882502E-10</c:v>
                </c:pt>
                <c:pt idx="13">
                  <c:v>1.9086970676565123E-10</c:v>
                </c:pt>
                <c:pt idx="14">
                  <c:v>2.0677551566027569E-10</c:v>
                </c:pt>
                <c:pt idx="15">
                  <c:v>2.2268132453863139E-10</c:v>
                </c:pt>
                <c:pt idx="16">
                  <c:v>2.3858713329677624E-10</c:v>
                </c:pt>
                <c:pt idx="17">
                  <c:v>2.5449294116667661E-10</c:v>
                </c:pt>
                <c:pt idx="18">
                  <c:v>2.7039874247329008E-10</c:v>
                </c:pt>
                <c:pt idx="19">
                  <c:v>2.8630449528349222E-10</c:v>
                </c:pt>
                <c:pt idx="20">
                  <c:v>3.0220988975557336E-10</c:v>
                </c:pt>
                <c:pt idx="21">
                  <c:v>3.1811263669737343E-10</c:v>
                </c:pt>
                <c:pt idx="22">
                  <c:v>3.3399583454326653E-10</c:v>
                </c:pt>
                <c:pt idx="23">
                  <c:v>3.4973532589942913E-10</c:v>
                </c:pt>
                <c:pt idx="24">
                  <c:v>3.6445249314752842E-10</c:v>
                </c:pt>
                <c:pt idx="25">
                  <c:v>3.7341256631609317E-10</c:v>
                </c:pt>
                <c:pt idx="26">
                  <c:v>3.7364158786833386E-10</c:v>
                </c:pt>
                <c:pt idx="27">
                  <c:v>3.7364158786833428E-10</c:v>
                </c:pt>
                <c:pt idx="28">
                  <c:v>3.7364158786833428E-10</c:v>
                </c:pt>
                <c:pt idx="29">
                  <c:v>3.7364158786833428E-10</c:v>
                </c:pt>
                <c:pt idx="30">
                  <c:v>3.7364158786833428E-10</c:v>
                </c:pt>
                <c:pt idx="31">
                  <c:v>3.7364158786833428E-10</c:v>
                </c:pt>
                <c:pt idx="32">
                  <c:v>3.7364158786833428E-10</c:v>
                </c:pt>
                <c:pt idx="33">
                  <c:v>3.7364158786833428E-10</c:v>
                </c:pt>
                <c:pt idx="34">
                  <c:v>3.7364158786833428E-10</c:v>
                </c:pt>
                <c:pt idx="35">
                  <c:v>3.7364158786833428E-10</c:v>
                </c:pt>
                <c:pt idx="36">
                  <c:v>3.7364158786833428E-10</c:v>
                </c:pt>
                <c:pt idx="37">
                  <c:v>3.7364158786833428E-10</c:v>
                </c:pt>
                <c:pt idx="38">
                  <c:v>3.7364158786833428E-10</c:v>
                </c:pt>
                <c:pt idx="39">
                  <c:v>3.7364158786833428E-10</c:v>
                </c:pt>
                <c:pt idx="40">
                  <c:v>3.7364158786833428E-10</c:v>
                </c:pt>
                <c:pt idx="41">
                  <c:v>3.7364158786833428E-10</c:v>
                </c:pt>
                <c:pt idx="42">
                  <c:v>3.7364158786833428E-10</c:v>
                </c:pt>
                <c:pt idx="43">
                  <c:v>3.7364158786833428E-10</c:v>
                </c:pt>
                <c:pt idx="44">
                  <c:v>3.7364158786833428E-10</c:v>
                </c:pt>
                <c:pt idx="45">
                  <c:v>3.7364158786833428E-10</c:v>
                </c:pt>
                <c:pt idx="46">
                  <c:v>3.7364158786833428E-10</c:v>
                </c:pt>
                <c:pt idx="47">
                  <c:v>3.7364158786833428E-10</c:v>
                </c:pt>
                <c:pt idx="48">
                  <c:v>3.7364158786833428E-10</c:v>
                </c:pt>
                <c:pt idx="49">
                  <c:v>3.7364158786833428E-10</c:v>
                </c:pt>
                <c:pt idx="50">
                  <c:v>3.7364158786833428E-10</c:v>
                </c:pt>
                <c:pt idx="51">
                  <c:v>3.7364158786833428E-10</c:v>
                </c:pt>
                <c:pt idx="52">
                  <c:v>3.7364158786833428E-10</c:v>
                </c:pt>
                <c:pt idx="53">
                  <c:v>3.7364158786833428E-10</c:v>
                </c:pt>
                <c:pt idx="54">
                  <c:v>3.7364158786833428E-10</c:v>
                </c:pt>
                <c:pt idx="55">
                  <c:v>3.7364158786833428E-10</c:v>
                </c:pt>
                <c:pt idx="56">
                  <c:v>3.7364158786833428E-10</c:v>
                </c:pt>
                <c:pt idx="57">
                  <c:v>3.7364158786833428E-10</c:v>
                </c:pt>
                <c:pt idx="58">
                  <c:v>3.7364158786833428E-10</c:v>
                </c:pt>
                <c:pt idx="59">
                  <c:v>3.7364158786833428E-10</c:v>
                </c:pt>
                <c:pt idx="60">
                  <c:v>3.7364158786833428E-10</c:v>
                </c:pt>
                <c:pt idx="61">
                  <c:v>3.7364158786833428E-10</c:v>
                </c:pt>
                <c:pt idx="62">
                  <c:v>3.7364158786833428E-10</c:v>
                </c:pt>
                <c:pt idx="63">
                  <c:v>3.7364158786833428E-10</c:v>
                </c:pt>
                <c:pt idx="64">
                  <c:v>3.7364158786833428E-10</c:v>
                </c:pt>
                <c:pt idx="65">
                  <c:v>3.7364158786833428E-10</c:v>
                </c:pt>
                <c:pt idx="66">
                  <c:v>3.7364158786833428E-10</c:v>
                </c:pt>
                <c:pt idx="67">
                  <c:v>3.7364158786833428E-10</c:v>
                </c:pt>
                <c:pt idx="68">
                  <c:v>3.7364158786833428E-10</c:v>
                </c:pt>
                <c:pt idx="69">
                  <c:v>3.7364158786833428E-10</c:v>
                </c:pt>
                <c:pt idx="70">
                  <c:v>3.7364158786833428E-10</c:v>
                </c:pt>
                <c:pt idx="71">
                  <c:v>3.7364158786833428E-10</c:v>
                </c:pt>
                <c:pt idx="72">
                  <c:v>3.7364158786833428E-10</c:v>
                </c:pt>
                <c:pt idx="73">
                  <c:v>3.7364158786833428E-10</c:v>
                </c:pt>
                <c:pt idx="74">
                  <c:v>3.7364158786833428E-10</c:v>
                </c:pt>
                <c:pt idx="75">
                  <c:v>3.7364158786833428E-10</c:v>
                </c:pt>
                <c:pt idx="76">
                  <c:v>3.7364158786833428E-10</c:v>
                </c:pt>
                <c:pt idx="77">
                  <c:v>3.7364158786833428E-10</c:v>
                </c:pt>
                <c:pt idx="78">
                  <c:v>3.7364158786833428E-10</c:v>
                </c:pt>
                <c:pt idx="79">
                  <c:v>3.7364158786833428E-10</c:v>
                </c:pt>
                <c:pt idx="80">
                  <c:v>3.7364158786833428E-10</c:v>
                </c:pt>
                <c:pt idx="81">
                  <c:v>3.7364158786833428E-10</c:v>
                </c:pt>
                <c:pt idx="82">
                  <c:v>3.7364158786833428E-10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A36-47E5-B843-6F3C0F337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905472"/>
        <c:axId val="412907008"/>
      </c:scatterChart>
      <c:valAx>
        <c:axId val="41290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07008"/>
        <c:crosses val="autoZero"/>
        <c:crossBetween val="midCat"/>
      </c:valAx>
      <c:valAx>
        <c:axId val="41290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0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'power_normal!'!$O$1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'power_normal!'!$O$2:$O$84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-0.72997685714290128</c:v>
                </c:pt>
                <c:pt idx="3">
                  <c:v>-1.0388132857142409</c:v>
                </c:pt>
                <c:pt idx="4">
                  <c:v>-0.32287428571362398</c:v>
                </c:pt>
                <c:pt idx="5">
                  <c:v>-0.21057014285634068</c:v>
                </c:pt>
                <c:pt idx="6">
                  <c:v>1.3476497142864901</c:v>
                </c:pt>
                <c:pt idx="7">
                  <c:v>2.9199077142857277</c:v>
                </c:pt>
                <c:pt idx="8">
                  <c:v>2.1478167142859093</c:v>
                </c:pt>
                <c:pt idx="9">
                  <c:v>2.3162730000003648</c:v>
                </c:pt>
                <c:pt idx="10">
                  <c:v>2.1758928571443903</c:v>
                </c:pt>
                <c:pt idx="11">
                  <c:v>1.824942285713405</c:v>
                </c:pt>
                <c:pt idx="12">
                  <c:v>3.1445160000012038</c:v>
                </c:pt>
                <c:pt idx="13">
                  <c:v>2.7935655714290988</c:v>
                </c:pt>
                <c:pt idx="14">
                  <c:v>2.3162729999994554</c:v>
                </c:pt>
                <c:pt idx="15">
                  <c:v>2.0916647142867077</c:v>
                </c:pt>
                <c:pt idx="16">
                  <c:v>2.6952994285711611</c:v>
                </c:pt>
                <c:pt idx="17">
                  <c:v>3.032211857143011</c:v>
                </c:pt>
                <c:pt idx="18">
                  <c:v>2.9058697142863821</c:v>
                </c:pt>
                <c:pt idx="19">
                  <c:v>2.5970332857150424</c:v>
                </c:pt>
                <c:pt idx="20">
                  <c:v>4.1271772857135147</c:v>
                </c:pt>
                <c:pt idx="21">
                  <c:v>5.6432831428592181</c:v>
                </c:pt>
                <c:pt idx="22">
                  <c:v>8.1982024285707666</c:v>
                </c:pt>
                <c:pt idx="23">
                  <c:v>10.065258714286756</c:v>
                </c:pt>
                <c:pt idx="24">
                  <c:v>12.521911714285125</c:v>
                </c:pt>
                <c:pt idx="25">
                  <c:v>14.220512000000781</c:v>
                </c:pt>
                <c:pt idx="26">
                  <c:v>14.767994571428972</c:v>
                </c:pt>
                <c:pt idx="27">
                  <c:v>15.161058999999113</c:v>
                </c:pt>
                <c:pt idx="28">
                  <c:v>15.427781428571507</c:v>
                </c:pt>
                <c:pt idx="29">
                  <c:v>15.497971428572782</c:v>
                </c:pt>
                <c:pt idx="30">
                  <c:v>17.070229571429991</c:v>
                </c:pt>
                <c:pt idx="31">
                  <c:v>17.000039571427806</c:v>
                </c:pt>
                <c:pt idx="32">
                  <c:v>17.07022942857202</c:v>
                </c:pt>
                <c:pt idx="33">
                  <c:v>19.274198285715102</c:v>
                </c:pt>
                <c:pt idx="34">
                  <c:v>22.86793085714271</c:v>
                </c:pt>
                <c:pt idx="35">
                  <c:v>25.212279857142676</c:v>
                </c:pt>
                <c:pt idx="36">
                  <c:v>29.156962857144208</c:v>
                </c:pt>
                <c:pt idx="37">
                  <c:v>29.311380857143376</c:v>
                </c:pt>
                <c:pt idx="38">
                  <c:v>34.336991142857187</c:v>
                </c:pt>
                <c:pt idx="39">
                  <c:v>39.446829714285741</c:v>
                </c:pt>
                <c:pt idx="40">
                  <c:v>39.966236428572302</c:v>
                </c:pt>
                <c:pt idx="41">
                  <c:v>39.390677714286539</c:v>
                </c:pt>
                <c:pt idx="42">
                  <c:v>41.987710857141792</c:v>
                </c:pt>
                <c:pt idx="43">
                  <c:v>43.293246428572274</c:v>
                </c:pt>
                <c:pt idx="44">
                  <c:v>48.234628857143434</c:v>
                </c:pt>
                <c:pt idx="45">
                  <c:v>46.536028714285749</c:v>
                </c:pt>
                <c:pt idx="46">
                  <c:v>46.676408857143542</c:v>
                </c:pt>
                <c:pt idx="47">
                  <c:v>47.209853428571478</c:v>
                </c:pt>
                <c:pt idx="48">
                  <c:v>49.975342857143914</c:v>
                </c:pt>
                <c:pt idx="49">
                  <c:v>48.866339571428398</c:v>
                </c:pt>
                <c:pt idx="50">
                  <c:v>50.536863714286483</c:v>
                </c:pt>
                <c:pt idx="51">
                  <c:v>51.028194285714562</c:v>
                </c:pt>
                <c:pt idx="52">
                  <c:v>52.614490285714965</c:v>
                </c:pt>
                <c:pt idx="53">
                  <c:v>49.834962714285211</c:v>
                </c:pt>
                <c:pt idx="54">
                  <c:v>52.993516714285761</c:v>
                </c:pt>
                <c:pt idx="55">
                  <c:v>53.316391285714417</c:v>
                </c:pt>
                <c:pt idx="56">
                  <c:v>55.604588000000149</c:v>
                </c:pt>
                <c:pt idx="57">
                  <c:v>55.450169857143919</c:v>
                </c:pt>
                <c:pt idx="58">
                  <c:v>56.559173142857617</c:v>
                </c:pt>
                <c:pt idx="59">
                  <c:v>59.914259428573132</c:v>
                </c:pt>
                <c:pt idx="60">
                  <c:v>64.252006999999139</c:v>
                </c:pt>
                <c:pt idx="61">
                  <c:v>60.588084428572074</c:v>
                </c:pt>
                <c:pt idx="62">
                  <c:v>62.258608428571279</c:v>
                </c:pt>
                <c:pt idx="63">
                  <c:v>68.210728000000017</c:v>
                </c:pt>
                <c:pt idx="64">
                  <c:v>75.313964857144128</c:v>
                </c:pt>
                <c:pt idx="65">
                  <c:v>84.901931000000332</c:v>
                </c:pt>
                <c:pt idx="66">
                  <c:v>87.51300228571472</c:v>
                </c:pt>
                <c:pt idx="67">
                  <c:v>94.74258128571546</c:v>
                </c:pt>
                <c:pt idx="68">
                  <c:v>105.70627314285593</c:v>
                </c:pt>
                <c:pt idx="69">
                  <c:v>121.54115700000148</c:v>
                </c:pt>
                <c:pt idx="70">
                  <c:v>133.09444557142888</c:v>
                </c:pt>
                <c:pt idx="71">
                  <c:v>150.13659914285745</c:v>
                </c:pt>
                <c:pt idx="72">
                  <c:v>157.253874</c:v>
                </c:pt>
                <c:pt idx="73">
                  <c:v>168.0069955714298</c:v>
                </c:pt>
                <c:pt idx="74">
                  <c:v>177.833607999999</c:v>
                </c:pt>
                <c:pt idx="75">
                  <c:v>187.21100371428656</c:v>
                </c:pt>
                <c:pt idx="76">
                  <c:v>193.71060600000055</c:v>
                </c:pt>
                <c:pt idx="77">
                  <c:v>210.12104857142913</c:v>
                </c:pt>
                <c:pt idx="78">
                  <c:v>214.20611171428573</c:v>
                </c:pt>
                <c:pt idx="79">
                  <c:v>235.48774657142712</c:v>
                </c:pt>
                <c:pt idx="80">
                  <c:v>245.6091572857149</c:v>
                </c:pt>
                <c:pt idx="81">
                  <c:v>252.60009000000173</c:v>
                </c:pt>
                <c:pt idx="82">
                  <c:v>272.57618928571537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111-411E-803A-EBC9620122D6}"/>
            </c:ext>
          </c:extLst>
        </c:ser>
        <c:ser>
          <c:idx val="1"/>
          <c:order val="1"/>
          <c:tx>
            <c:strRef>
              <c:f>'power_normal!'!$P$1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'power_normal!'!$P$2:$P$84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1.5905808897170817E-11</c:v>
                </c:pt>
                <c:pt idx="3">
                  <c:v>1.5905808897170817E-11</c:v>
                </c:pt>
                <c:pt idx="4">
                  <c:v>1.5905808897170817E-11</c:v>
                </c:pt>
                <c:pt idx="5">
                  <c:v>1.5905808897170817E-11</c:v>
                </c:pt>
                <c:pt idx="6">
                  <c:v>1.5905808897170817E-11</c:v>
                </c:pt>
                <c:pt idx="7">
                  <c:v>1.5905808897170814E-11</c:v>
                </c:pt>
                <c:pt idx="8">
                  <c:v>1.5905808897170801E-11</c:v>
                </c:pt>
                <c:pt idx="9">
                  <c:v>1.59058088971707E-11</c:v>
                </c:pt>
                <c:pt idx="10">
                  <c:v>1.5905808897169964E-11</c:v>
                </c:pt>
                <c:pt idx="11">
                  <c:v>1.5905808897164506E-11</c:v>
                </c:pt>
                <c:pt idx="12">
                  <c:v>1.5905808897124178E-11</c:v>
                </c:pt>
                <c:pt idx="13">
                  <c:v>1.5905808896826206E-11</c:v>
                </c:pt>
                <c:pt idx="14">
                  <c:v>1.5905808894624467E-11</c:v>
                </c:pt>
                <c:pt idx="15">
                  <c:v>1.5905808878355702E-11</c:v>
                </c:pt>
                <c:pt idx="16">
                  <c:v>1.5905808758144875E-11</c:v>
                </c:pt>
                <c:pt idx="17">
                  <c:v>1.5905807869900371E-11</c:v>
                </c:pt>
                <c:pt idx="18">
                  <c:v>1.5905801306613451E-11</c:v>
                </c:pt>
                <c:pt idx="19">
                  <c:v>1.5905752810202133E-11</c:v>
                </c:pt>
                <c:pt idx="20">
                  <c:v>1.5905394472081117E-11</c:v>
                </c:pt>
                <c:pt idx="21">
                  <c:v>1.590274694180009E-11</c:v>
                </c:pt>
                <c:pt idx="22">
                  <c:v>1.5883197845893091E-11</c:v>
                </c:pt>
                <c:pt idx="23">
                  <c:v>1.5739491356162613E-11</c:v>
                </c:pt>
                <c:pt idx="24">
                  <c:v>1.4717167248099301E-11</c:v>
                </c:pt>
                <c:pt idx="25">
                  <c:v>8.9600731685647465E-12</c:v>
                </c:pt>
                <c:pt idx="26">
                  <c:v>2.2902155224067229E-13</c:v>
                </c:pt>
                <c:pt idx="27">
                  <c:v>3.919975116794979E-25</c:v>
                </c:pt>
                <c:pt idx="28">
                  <c:v>4.4593054098789261E-112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111-411E-803A-EBC962012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90400"/>
        <c:axId val="411191936"/>
      </c:scatterChart>
      <c:valAx>
        <c:axId val="41119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91936"/>
        <c:crosses val="autoZero"/>
        <c:crossBetween val="midCat"/>
      </c:valAx>
      <c:valAx>
        <c:axId val="41119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9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logistic!$M$1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logistic!$B$2:$B$326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logistic!$M$2:$M$326</c:f>
              <c:numCache>
                <c:formatCode>General</c:formatCode>
                <c:ptCount val="325"/>
                <c:pt idx="0">
                  <c:v>0</c:v>
                </c:pt>
                <c:pt idx="1">
                  <c:v>0</c:v>
                </c:pt>
                <c:pt idx="2">
                  <c:v>-0.72997685714290128</c:v>
                </c:pt>
                <c:pt idx="3">
                  <c:v>-1.0388132857142409</c:v>
                </c:pt>
                <c:pt idx="4">
                  <c:v>-0.32287428571362398</c:v>
                </c:pt>
                <c:pt idx="5">
                  <c:v>-0.21057014285634068</c:v>
                </c:pt>
                <c:pt idx="6">
                  <c:v>1.3476497142864901</c:v>
                </c:pt>
                <c:pt idx="7">
                  <c:v>2.9199077142857277</c:v>
                </c:pt>
                <c:pt idx="8">
                  <c:v>2.1478167142859093</c:v>
                </c:pt>
                <c:pt idx="9">
                  <c:v>2.3162730000003648</c:v>
                </c:pt>
                <c:pt idx="10">
                  <c:v>2.1758928571443903</c:v>
                </c:pt>
                <c:pt idx="11">
                  <c:v>1.824942285713405</c:v>
                </c:pt>
                <c:pt idx="12">
                  <c:v>3.1445160000012038</c:v>
                </c:pt>
                <c:pt idx="13">
                  <c:v>2.7935655714290988</c:v>
                </c:pt>
                <c:pt idx="14">
                  <c:v>2.3162729999994554</c:v>
                </c:pt>
                <c:pt idx="15">
                  <c:v>2.0916647142867077</c:v>
                </c:pt>
                <c:pt idx="16">
                  <c:v>2.6952994285711611</c:v>
                </c:pt>
                <c:pt idx="17">
                  <c:v>3.032211857143011</c:v>
                </c:pt>
                <c:pt idx="18">
                  <c:v>2.9058697142863821</c:v>
                </c:pt>
                <c:pt idx="19">
                  <c:v>2.5970332857150424</c:v>
                </c:pt>
                <c:pt idx="20">
                  <c:v>4.1271772857135147</c:v>
                </c:pt>
                <c:pt idx="21">
                  <c:v>5.6432831428592181</c:v>
                </c:pt>
                <c:pt idx="22">
                  <c:v>8.1982024285707666</c:v>
                </c:pt>
                <c:pt idx="23">
                  <c:v>10.065258714286756</c:v>
                </c:pt>
                <c:pt idx="24">
                  <c:v>12.521911714285125</c:v>
                </c:pt>
                <c:pt idx="25">
                  <c:v>14.220512000000781</c:v>
                </c:pt>
                <c:pt idx="26">
                  <c:v>14.767994571428972</c:v>
                </c:pt>
                <c:pt idx="27">
                  <c:v>15.161058999999113</c:v>
                </c:pt>
                <c:pt idx="28">
                  <c:v>15.427781428571507</c:v>
                </c:pt>
                <c:pt idx="29">
                  <c:v>15.497971428572782</c:v>
                </c:pt>
                <c:pt idx="30">
                  <c:v>17.070229571429991</c:v>
                </c:pt>
                <c:pt idx="31">
                  <c:v>17.000039571427806</c:v>
                </c:pt>
                <c:pt idx="32">
                  <c:v>17.07022942857202</c:v>
                </c:pt>
                <c:pt idx="33">
                  <c:v>19.274198285715102</c:v>
                </c:pt>
                <c:pt idx="34">
                  <c:v>22.86793085714271</c:v>
                </c:pt>
                <c:pt idx="35">
                  <c:v>25.212279857142676</c:v>
                </c:pt>
                <c:pt idx="36">
                  <c:v>29.156962857144208</c:v>
                </c:pt>
                <c:pt idx="37">
                  <c:v>29.311380857143376</c:v>
                </c:pt>
                <c:pt idx="38">
                  <c:v>34.336991142857187</c:v>
                </c:pt>
                <c:pt idx="39">
                  <c:v>39.446829714285741</c:v>
                </c:pt>
                <c:pt idx="40">
                  <c:v>39.966236428572302</c:v>
                </c:pt>
                <c:pt idx="41">
                  <c:v>39.390677714286539</c:v>
                </c:pt>
                <c:pt idx="42">
                  <c:v>41.987710857141792</c:v>
                </c:pt>
                <c:pt idx="43">
                  <c:v>43.293246428572274</c:v>
                </c:pt>
                <c:pt idx="44">
                  <c:v>48.234628857143434</c:v>
                </c:pt>
                <c:pt idx="45">
                  <c:v>46.536028714285749</c:v>
                </c:pt>
                <c:pt idx="46">
                  <c:v>46.676408857143542</c:v>
                </c:pt>
                <c:pt idx="47">
                  <c:v>47.209853428571478</c:v>
                </c:pt>
                <c:pt idx="48">
                  <c:v>49.975342857143914</c:v>
                </c:pt>
                <c:pt idx="49">
                  <c:v>48.866339571428398</c:v>
                </c:pt>
                <c:pt idx="50">
                  <c:v>50.536863714286483</c:v>
                </c:pt>
                <c:pt idx="51">
                  <c:v>51.028194285714562</c:v>
                </c:pt>
                <c:pt idx="52">
                  <c:v>52.614490285714965</c:v>
                </c:pt>
                <c:pt idx="53">
                  <c:v>49.834962714285211</c:v>
                </c:pt>
                <c:pt idx="54">
                  <c:v>52.993516714285761</c:v>
                </c:pt>
                <c:pt idx="55">
                  <c:v>53.316391285714417</c:v>
                </c:pt>
                <c:pt idx="56">
                  <c:v>55.604588000000149</c:v>
                </c:pt>
                <c:pt idx="57">
                  <c:v>55.450169857143919</c:v>
                </c:pt>
                <c:pt idx="58">
                  <c:v>56.559173142857617</c:v>
                </c:pt>
                <c:pt idx="59">
                  <c:v>59.914259428573132</c:v>
                </c:pt>
                <c:pt idx="60">
                  <c:v>64.252006999999139</c:v>
                </c:pt>
                <c:pt idx="61">
                  <c:v>60.588084428572074</c:v>
                </c:pt>
                <c:pt idx="62">
                  <c:v>62.258608428571279</c:v>
                </c:pt>
                <c:pt idx="63">
                  <c:v>68.210728000000017</c:v>
                </c:pt>
                <c:pt idx="64">
                  <c:v>75.313964857144128</c:v>
                </c:pt>
                <c:pt idx="65">
                  <c:v>84.901931000000332</c:v>
                </c:pt>
                <c:pt idx="66">
                  <c:v>87.51300228571472</c:v>
                </c:pt>
                <c:pt idx="67">
                  <c:v>94.74258128571546</c:v>
                </c:pt>
                <c:pt idx="68">
                  <c:v>105.70627314285593</c:v>
                </c:pt>
                <c:pt idx="69">
                  <c:v>121.54115700000148</c:v>
                </c:pt>
                <c:pt idx="70">
                  <c:v>133.09444557142888</c:v>
                </c:pt>
                <c:pt idx="71">
                  <c:v>150.13659914285745</c:v>
                </c:pt>
                <c:pt idx="72">
                  <c:v>157.253874</c:v>
                </c:pt>
                <c:pt idx="73">
                  <c:v>168.0069955714298</c:v>
                </c:pt>
                <c:pt idx="74">
                  <c:v>177.833607999999</c:v>
                </c:pt>
                <c:pt idx="75">
                  <c:v>187.21100371428656</c:v>
                </c:pt>
                <c:pt idx="76">
                  <c:v>193.71060600000055</c:v>
                </c:pt>
                <c:pt idx="77">
                  <c:v>210.12104857142913</c:v>
                </c:pt>
                <c:pt idx="78">
                  <c:v>214.20611171428573</c:v>
                </c:pt>
                <c:pt idx="79">
                  <c:v>235.48774657142712</c:v>
                </c:pt>
                <c:pt idx="80">
                  <c:v>245.6091572857149</c:v>
                </c:pt>
                <c:pt idx="81">
                  <c:v>252.60009000000173</c:v>
                </c:pt>
                <c:pt idx="82">
                  <c:v>272.57618928571537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585-46F9-B4D8-C9D271814468}"/>
            </c:ext>
          </c:extLst>
        </c:ser>
        <c:ser>
          <c:idx val="1"/>
          <c:order val="1"/>
          <c:tx>
            <c:strRef>
              <c:f>logistic!$N$1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logistic!$B$2:$B$326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logistic!$N$2:$N$326</c:f>
              <c:numCache>
                <c:formatCode>General</c:formatCode>
                <c:ptCount val="325"/>
                <c:pt idx="0">
                  <c:v>0</c:v>
                </c:pt>
                <c:pt idx="1">
                  <c:v>25.39237150102884</c:v>
                </c:pt>
                <c:pt idx="2">
                  <c:v>25.725930798380819</c:v>
                </c:pt>
                <c:pt idx="3">
                  <c:v>26.074447961242235</c:v>
                </c:pt>
                <c:pt idx="4">
                  <c:v>26.438593637327866</c:v>
                </c:pt>
                <c:pt idx="5">
                  <c:v>26.819068533210721</c:v>
                </c:pt>
                <c:pt idx="6">
                  <c:v>27.216604760647154</c:v>
                </c:pt>
                <c:pt idx="7">
                  <c:v>27.631967243117991</c:v>
                </c:pt>
                <c:pt idx="8">
                  <c:v>28.06595518527093</c:v>
                </c:pt>
                <c:pt idx="9">
                  <c:v>28.519403608068668</c:v>
                </c:pt>
                <c:pt idx="10">
                  <c:v>28.99318495257139</c:v>
                </c:pt>
                <c:pt idx="11">
                  <c:v>29.488210755411949</c:v>
                </c:pt>
                <c:pt idx="12">
                  <c:v>30.005433399157468</c:v>
                </c:pt>
                <c:pt idx="13">
                  <c:v>30.54584794089223</c:v>
                </c:pt>
                <c:pt idx="14">
                  <c:v>31.11049402250422</c:v>
                </c:pt>
                <c:pt idx="15">
                  <c:v>31.700457866311421</c:v>
                </c:pt>
                <c:pt idx="16">
                  <c:v>32.316874359824475</c:v>
                </c:pt>
                <c:pt idx="17">
                  <c:v>32.960929233609804</c:v>
                </c:pt>
                <c:pt idx="18">
                  <c:v>33.633861336391945</c:v>
                </c:pt>
                <c:pt idx="19">
                  <c:v>34.33696501171606</c:v>
                </c:pt>
                <c:pt idx="20">
                  <c:v>35.07159258068188</c:v>
                </c:pt>
                <c:pt idx="21">
                  <c:v>35.839156935458369</c:v>
                </c:pt>
                <c:pt idx="22">
                  <c:v>36.641134248495462</c:v>
                </c:pt>
                <c:pt idx="23">
                  <c:v>37.479066802565001</c:v>
                </c:pt>
                <c:pt idx="24">
                  <c:v>38.35456594698752</c:v>
                </c:pt>
                <c:pt idx="25">
                  <c:v>39.269315185636486</c:v>
                </c:pt>
                <c:pt idx="26">
                  <c:v>40.225073402556248</c:v>
                </c:pt>
                <c:pt idx="27">
                  <c:v>41.223678231284254</c:v>
                </c:pt>
                <c:pt idx="28">
                  <c:v>42.267049574234761</c:v>
                </c:pt>
                <c:pt idx="29">
                  <c:v>43.357193278777501</c:v>
                </c:pt>
                <c:pt idx="30">
                  <c:v>44.496204976933825</c:v>
                </c:pt>
                <c:pt idx="31">
                  <c:v>45.686274095913731</c:v>
                </c:pt>
                <c:pt idx="32">
                  <c:v>46.929688047030425</c:v>
                </c:pt>
                <c:pt idx="33">
                  <c:v>48.228836600855622</c:v>
                </c:pt>
                <c:pt idx="34">
                  <c:v>49.586216456819209</c:v>
                </c:pt>
                <c:pt idx="35">
                  <c:v>51.00443601581069</c:v>
                </c:pt>
                <c:pt idx="36">
                  <c:v>52.486220364709141</c:v>
                </c:pt>
                <c:pt idx="37">
                  <c:v>54.03441648215211</c:v>
                </c:pt>
                <c:pt idx="38">
                  <c:v>55.651998675254042</c:v>
                </c:pt>
                <c:pt idx="39">
                  <c:v>57.342074257400647</c:v>
                </c:pt>
                <c:pt idx="40">
                  <c:v>59.107889477678405</c:v>
                </c:pt>
                <c:pt idx="41">
                  <c:v>60.952835712950161</c:v>
                </c:pt>
                <c:pt idx="42">
                  <c:v>62.88045593405414</c:v>
                </c:pt>
                <c:pt idx="43">
                  <c:v>64.894451458093044</c:v>
                </c:pt>
                <c:pt idx="44">
                  <c:v>66.998688999285605</c:v>
                </c:pt>
                <c:pt idx="45">
                  <c:v>69.197208031379546</c:v>
                </c:pt>
                <c:pt idx="46">
                  <c:v>71.494228475172562</c:v>
                </c:pt>
                <c:pt idx="47">
                  <c:v>73.894158725256048</c:v>
                </c:pt>
                <c:pt idx="48">
                  <c:v>76.401604030687096</c:v>
                </c:pt>
                <c:pt idx="49">
                  <c:v>79.02137524490729</c:v>
                </c:pt>
                <c:pt idx="50">
                  <c:v>81.758497960863025</c:v>
                </c:pt>
                <c:pt idx="51">
                  <c:v>84.618222047942666</c:v>
                </c:pt>
                <c:pt idx="52">
                  <c:v>87.606031608030506</c:v>
                </c:pt>
                <c:pt idx="53">
                  <c:v>90.727655368687394</c:v>
                </c:pt>
                <c:pt idx="54">
                  <c:v>93.989077532204334</c:v>
                </c:pt>
                <c:pt idx="55">
                  <c:v>97.396549100037845</c:v>
                </c:pt>
                <c:pt idx="56">
                  <c:v>100.95659969292421</c:v>
                </c:pt>
                <c:pt idx="57">
                  <c:v>104.67604988778865</c:v>
                </c:pt>
                <c:pt idx="58">
                  <c:v>108.56202409340942</c:v>
                </c:pt>
                <c:pt idx="59">
                  <c:v>112.62196398767171</c:v>
                </c:pt>
                <c:pt idx="60">
                  <c:v>116.86364254014876</c:v>
                </c:pt>
                <c:pt idx="61">
                  <c:v>121.29517864468089</c:v>
                </c:pt>
                <c:pt idx="62">
                  <c:v>125.92505238758541</c:v>
                </c:pt>
                <c:pt idx="63">
                  <c:v>130.76212097812282</c:v>
                </c:pt>
                <c:pt idx="64">
                  <c:v>135.81563536886927</c:v>
                </c:pt>
                <c:pt idx="65">
                  <c:v>141.09525759469594</c:v>
                </c:pt>
                <c:pt idx="66">
                  <c:v>146.61107886014278</c:v>
                </c:pt>
                <c:pt idx="67">
                  <c:v>152.37363840608649</c:v>
                </c:pt>
                <c:pt idx="68">
                  <c:v>158.39394318774643</c:v>
                </c:pt>
                <c:pt idx="69">
                  <c:v>164.68348839724743</c:v>
                </c:pt>
                <c:pt idx="70">
                  <c:v>171.25427886515783</c:v>
                </c:pt>
                <c:pt idx="71">
                  <c:v>178.11885137665516</c:v>
                </c:pt>
                <c:pt idx="72">
                  <c:v>185.2902979392257</c:v>
                </c:pt>
                <c:pt idx="73">
                  <c:v>192.78229004009023</c:v>
                </c:pt>
                <c:pt idx="74">
                  <c:v>200.60910393285263</c:v>
                </c:pt>
                <c:pt idx="75">
                  <c:v>208.78564699420031</c:v>
                </c:pt>
                <c:pt idx="76">
                  <c:v>217.32748519283132</c:v>
                </c:pt>
                <c:pt idx="77">
                  <c:v>226.2508717141539</c:v>
                </c:pt>
                <c:pt idx="78">
                  <c:v>235.57277678568101</c:v>
                </c:pt>
                <c:pt idx="79">
                  <c:v>245.31091874943695</c:v>
                </c:pt>
                <c:pt idx="80">
                  <c:v>255.48379642909177</c:v>
                </c:pt>
                <c:pt idx="81">
                  <c:v>266.11072284093666</c:v>
                </c:pt>
                <c:pt idx="82">
                  <c:v>277.21186029921893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1585-46F9-B4D8-C9D271814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833472"/>
        <c:axId val="411835008"/>
      </c:scatterChart>
      <c:valAx>
        <c:axId val="41183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35008"/>
        <c:crosses val="autoZero"/>
        <c:crossBetween val="midCat"/>
      </c:valAx>
      <c:valAx>
        <c:axId val="41183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3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LogNormal!$F$1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LogNormal!$B$2:$B$194</c:f>
              <c:strCache>
                <c:ptCount val="75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</c:strCache>
            </c:strRef>
          </c:xVal>
          <c:yVal>
            <c:numRef>
              <c:f>LogNormal!$F$2:$F$194</c:f>
              <c:numCache>
                <c:formatCode>General</c:formatCode>
                <c:ptCount val="193"/>
                <c:pt idx="0">
                  <c:v>0</c:v>
                </c:pt>
                <c:pt idx="2">
                  <c:v>0</c:v>
                </c:pt>
                <c:pt idx="3">
                  <c:v>16.915811285713971</c:v>
                </c:pt>
                <c:pt idx="4">
                  <c:v>34.54756157142856</c:v>
                </c:pt>
                <c:pt idx="5">
                  <c:v>52.291616000000431</c:v>
                </c:pt>
                <c:pt idx="6">
                  <c:v>71.593890285715133</c:v>
                </c:pt>
                <c:pt idx="7">
                  <c:v>92.468422571429073</c:v>
                </c:pt>
                <c:pt idx="8">
                  <c:v>112.57086385714319</c:v>
                </c:pt>
                <c:pt idx="9">
                  <c:v>132.84176142857177</c:v>
                </c:pt>
                <c:pt idx="10">
                  <c:v>152.97227885714437</c:v>
                </c:pt>
                <c:pt idx="11">
                  <c:v>172.75184571428599</c:v>
                </c:pt>
                <c:pt idx="12">
                  <c:v>193.85098628571541</c:v>
                </c:pt>
                <c:pt idx="13">
                  <c:v>214.59917642857272</c:v>
                </c:pt>
                <c:pt idx="14">
                  <c:v>234.87007400000039</c:v>
                </c:pt>
                <c:pt idx="15">
                  <c:v>254.91636328571531</c:v>
                </c:pt>
                <c:pt idx="16">
                  <c:v>275.56628728571468</c:v>
                </c:pt>
                <c:pt idx="17">
                  <c:v>296.5531237142859</c:v>
                </c:pt>
                <c:pt idx="18">
                  <c:v>317.4136180000005</c:v>
                </c:pt>
                <c:pt idx="19">
                  <c:v>337.96527585714375</c:v>
                </c:pt>
                <c:pt idx="20">
                  <c:v>360.04707771428548</c:v>
                </c:pt>
                <c:pt idx="21">
                  <c:v>383.64498542857291</c:v>
                </c:pt>
                <c:pt idx="22">
                  <c:v>409.79781242857189</c:v>
                </c:pt>
                <c:pt idx="23">
                  <c:v>437.81769571428686</c:v>
                </c:pt>
                <c:pt idx="24">
                  <c:v>468.29423200000019</c:v>
                </c:pt>
                <c:pt idx="25">
                  <c:v>500.46936857142919</c:v>
                </c:pt>
                <c:pt idx="26">
                  <c:v>533.19198771428637</c:v>
                </c:pt>
                <c:pt idx="27">
                  <c:v>566.3076712857137</c:v>
                </c:pt>
                <c:pt idx="28">
                  <c:v>599.69007728571341</c:v>
                </c:pt>
                <c:pt idx="29">
                  <c:v>633.14267328571441</c:v>
                </c:pt>
                <c:pt idx="30">
                  <c:v>668.16752742857261</c:v>
                </c:pt>
                <c:pt idx="31">
                  <c:v>703.12219157142863</c:v>
                </c:pt>
                <c:pt idx="32">
                  <c:v>738.14704557142886</c:v>
                </c:pt>
                <c:pt idx="33">
                  <c:v>775.37586842857218</c:v>
                </c:pt>
                <c:pt idx="34">
                  <c:v>816.1984238571431</c:v>
                </c:pt>
                <c:pt idx="35">
                  <c:v>859.36532828571399</c:v>
                </c:pt>
                <c:pt idx="36">
                  <c:v>906.47691571428641</c:v>
                </c:pt>
                <c:pt idx="37">
                  <c:v>953.74292114285799</c:v>
                </c:pt>
                <c:pt idx="38">
                  <c:v>1006.0345368571434</c:v>
                </c:pt>
                <c:pt idx="39">
                  <c:v>1063.4359911428573</c:v>
                </c:pt>
                <c:pt idx="40">
                  <c:v>1121.3568521428579</c:v>
                </c:pt>
                <c:pt idx="41">
                  <c:v>1178.7021544285726</c:v>
                </c:pt>
                <c:pt idx="42">
                  <c:v>1238.6444898571426</c:v>
                </c:pt>
                <c:pt idx="43">
                  <c:v>1299.8923608571431</c:v>
                </c:pt>
                <c:pt idx="44">
                  <c:v>1366.0816142857147</c:v>
                </c:pt>
                <c:pt idx="45">
                  <c:v>1430.5722675714287</c:v>
                </c:pt>
                <c:pt idx="46">
                  <c:v>1495.2033010000005</c:v>
                </c:pt>
                <c:pt idx="47">
                  <c:v>1560.3677790000002</c:v>
                </c:pt>
                <c:pt idx="48">
                  <c:v>1628.2977464285723</c:v>
                </c:pt>
                <c:pt idx="49">
                  <c:v>1695.1187105714289</c:v>
                </c:pt>
                <c:pt idx="50">
                  <c:v>1763.6101988571436</c:v>
                </c:pt>
                <c:pt idx="51">
                  <c:v>1832.5930177142864</c:v>
                </c:pt>
                <c:pt idx="52">
                  <c:v>1903.1621325714295</c:v>
                </c:pt>
                <c:pt idx="53">
                  <c:v>1970.951719857143</c:v>
                </c:pt>
                <c:pt idx="54">
                  <c:v>2041.8998611428569</c:v>
                </c:pt>
                <c:pt idx="55">
                  <c:v>2113.1708769999996</c:v>
                </c:pt>
                <c:pt idx="56">
                  <c:v>2186.7300895714279</c:v>
                </c:pt>
                <c:pt idx="57">
                  <c:v>2260.1348840000001</c:v>
                </c:pt>
                <c:pt idx="58">
                  <c:v>2334.6486817142859</c:v>
                </c:pt>
                <c:pt idx="59">
                  <c:v>2412.5175657142872</c:v>
                </c:pt>
                <c:pt idx="60">
                  <c:v>2494.7241972857146</c:v>
                </c:pt>
                <c:pt idx="61">
                  <c:v>2573.2669062857149</c:v>
                </c:pt>
                <c:pt idx="62">
                  <c:v>2653.4801392857144</c:v>
                </c:pt>
                <c:pt idx="63">
                  <c:v>2739.6454918571426</c:v>
                </c:pt>
                <c:pt idx="64">
                  <c:v>2832.9140812857149</c:v>
                </c:pt>
                <c:pt idx="65">
                  <c:v>2935.7706368571435</c:v>
                </c:pt>
                <c:pt idx="66">
                  <c:v>3041.2382637142864</c:v>
                </c:pt>
                <c:pt idx="67">
                  <c:v>3153.9354695714301</c:v>
                </c:pt>
                <c:pt idx="68">
                  <c:v>3277.5963672857142</c:v>
                </c:pt>
                <c:pt idx="69">
                  <c:v>3417.0921488571439</c:v>
                </c:pt>
                <c:pt idx="70">
                  <c:v>3568.141219000001</c:v>
                </c:pt>
                <c:pt idx="71">
                  <c:v>3736.2324427142867</c:v>
                </c:pt>
                <c:pt idx="72">
                  <c:v>3911.4409412857149</c:v>
                </c:pt>
                <c:pt idx="73">
                  <c:v>4097.4025614285729</c:v>
                </c:pt>
                <c:pt idx="74">
                  <c:v>4293.1907940000001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4B4-47F7-BFBA-5A64C17FCF62}"/>
            </c:ext>
          </c:extLst>
        </c:ser>
        <c:ser>
          <c:idx val="1"/>
          <c:order val="1"/>
          <c:tx>
            <c:strRef>
              <c:f>LogNormal!$G$1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LogNormal!$B$2:$B$194</c:f>
              <c:strCache>
                <c:ptCount val="75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</c:strCache>
            </c:strRef>
          </c:xVal>
          <c:yVal>
            <c:numRef>
              <c:f>LogNormal!$G$2:$G$194</c:f>
              <c:numCache>
                <c:formatCode>General</c:formatCode>
                <c:ptCount val="193"/>
                <c:pt idx="0">
                  <c:v>0</c:v>
                </c:pt>
                <c:pt idx="2">
                  <c:v>6.9910192757281289E-2</c:v>
                </c:pt>
                <c:pt idx="3">
                  <c:v>0.36467369213526535</c:v>
                </c:pt>
                <c:pt idx="4">
                  <c:v>1.0210258378584056</c:v>
                </c:pt>
                <c:pt idx="5">
                  <c:v>2.1581168657570977</c:v>
                </c:pt>
                <c:pt idx="6">
                  <c:v>3.881305024237566</c:v>
                </c:pt>
                <c:pt idx="7">
                  <c:v>6.2849596006317086</c:v>
                </c:pt>
                <c:pt idx="8">
                  <c:v>9.4544845381782565</c:v>
                </c:pt>
                <c:pt idx="9">
                  <c:v>13.467816526966718</c:v>
                </c:pt>
                <c:pt idx="10">
                  <c:v>18.396565429980132</c:v>
                </c:pt>
                <c:pt idx="11">
                  <c:v>24.306904171090306</c:v>
                </c:pt>
                <c:pt idx="12">
                  <c:v>31.260277909434855</c:v>
                </c:pt>
                <c:pt idx="13">
                  <c:v>39.313979395205386</c:v>
                </c:pt>
                <c:pt idx="14">
                  <c:v>48.521622938868013</c:v>
                </c:pt>
                <c:pt idx="15">
                  <c:v>58.933540026381749</c:v>
                </c:pt>
                <c:pt idx="16">
                  <c:v>70.597113326517999</c:v>
                </c:pt>
                <c:pt idx="17">
                  <c:v>83.557061520503453</c:v>
                </c:pt>
                <c:pt idx="18">
                  <c:v>97.855684350880622</c:v>
                </c:pt>
                <c:pt idx="19">
                  <c:v>113.53307510944894</c:v>
                </c:pt>
                <c:pt idx="20">
                  <c:v>130.62730619216589</c:v>
                </c:pt>
                <c:pt idx="21">
                  <c:v>149.1745921650373</c:v>
                </c:pt>
                <c:pt idx="22">
                  <c:v>169.20943389128792</c:v>
                </c:pt>
                <c:pt idx="23">
                  <c:v>190.76474658612096</c:v>
                </c:pt>
                <c:pt idx="24">
                  <c:v>213.87197413540733</c:v>
                </c:pt>
                <c:pt idx="25">
                  <c:v>238.56119159935179</c:v>
                </c:pt>
                <c:pt idx="26">
                  <c:v>264.86119749339463</c:v>
                </c:pt>
                <c:pt idx="27">
                  <c:v>292.79959717581437</c:v>
                </c:pt>
                <c:pt idx="28">
                  <c:v>322.40287845963445</c:v>
                </c:pt>
                <c:pt idx="29">
                  <c:v>353.69648039424186</c:v>
                </c:pt>
                <c:pt idx="30">
                  <c:v>386.7048560211324</c:v>
                </c:pt>
                <c:pt idx="31">
                  <c:v>421.45152979194614</c:v>
                </c:pt>
                <c:pt idx="32">
                  <c:v>457.95915024048946</c:v>
                </c:pt>
                <c:pt idx="33">
                  <c:v>496.2495384199039</c:v>
                </c:pt>
                <c:pt idx="34">
                  <c:v>536.34373254852505</c:v>
                </c:pt>
                <c:pt idx="35">
                  <c:v>578.2620292509132</c:v>
                </c:pt>
                <c:pt idx="36">
                  <c:v>622.02402173212397</c:v>
                </c:pt>
                <c:pt idx="37">
                  <c:v>667.64863518204925</c:v>
                </c:pt>
                <c:pt idx="38">
                  <c:v>715.15415967133788</c:v>
                </c:pt>
                <c:pt idx="39">
                  <c:v>764.55828077007322</c:v>
                </c:pt>
                <c:pt idx="40">
                  <c:v>815.87810809418409</c:v>
                </c:pt>
                <c:pt idx="41">
                  <c:v>869.13020196189507</c:v>
                </c:pt>
                <c:pt idx="42">
                  <c:v>924.33059832280128</c:v>
                </c:pt>
                <c:pt idx="43">
                  <c:v>981.49483210495885</c:v>
                </c:pt>
                <c:pt idx="44">
                  <c:v>1040.6379591103419</c:v>
                </c:pt>
                <c:pt idx="45">
                  <c:v>1101.7745765758075</c:v>
                </c:pt>
                <c:pt idx="46">
                  <c:v>1164.9188425050952</c:v>
                </c:pt>
                <c:pt idx="47">
                  <c:v>1230.0844938671294</c:v>
                </c:pt>
                <c:pt idx="48">
                  <c:v>1297.284863746806</c:v>
                </c:pt>
                <c:pt idx="49">
                  <c:v>1366.5328975264074</c:v>
                </c:pt>
                <c:pt idx="50">
                  <c:v>1437.8411681686146</c:v>
                </c:pt>
                <c:pt idx="51">
                  <c:v>1511.2218906656969</c:v>
                </c:pt>
                <c:pt idx="52">
                  <c:v>1586.6869357137689</c:v>
                </c:pt>
                <c:pt idx="53">
                  <c:v>1664.2478426658763</c:v>
                </c:pt>
                <c:pt idx="54">
                  <c:v>1743.9158318131047</c:v>
                </c:pt>
                <c:pt idx="55">
                  <c:v>1825.7018160387699</c:v>
                </c:pt>
                <c:pt idx="56">
                  <c:v>1909.6164118870488</c:v>
                </c:pt>
                <c:pt idx="57">
                  <c:v>1995.6699500840471</c:v>
                </c:pt>
                <c:pt idx="58">
                  <c:v>2083.872485546281</c:v>
                </c:pt>
                <c:pt idx="59">
                  <c:v>2174.2338069088014</c:v>
                </c:pt>
                <c:pt idx="60">
                  <c:v>2266.7634456027008</c:v>
                </c:pt>
                <c:pt idx="61">
                  <c:v>2361.4706845094861</c:v>
                </c:pt>
                <c:pt idx="62">
                  <c:v>2458.3645662177396</c:v>
                </c:pt>
                <c:pt idx="63">
                  <c:v>2557.453900905617</c:v>
                </c:pt>
                <c:pt idx="64">
                  <c:v>2658.747273871018</c:v>
                </c:pt>
                <c:pt idx="65">
                  <c:v>2762.2530527297072</c:v>
                </c:pt>
                <c:pt idx="66">
                  <c:v>2867.9793943002219</c:v>
                </c:pt>
                <c:pt idx="67">
                  <c:v>2975.934251193104</c:v>
                </c:pt>
                <c:pt idx="68">
                  <c:v>3086.1253781207738</c:v>
                </c:pt>
                <c:pt idx="69">
                  <c:v>3198.5603379432791</c:v>
                </c:pt>
                <c:pt idx="70">
                  <c:v>3313.2465074641109</c:v>
                </c:pt>
                <c:pt idx="71">
                  <c:v>3430.1910829893636</c:v>
                </c:pt>
                <c:pt idx="72">
                  <c:v>3549.4010856626414</c:v>
                </c:pt>
                <c:pt idx="73">
                  <c:v>3670.8833665873167</c:v>
                </c:pt>
                <c:pt idx="74">
                  <c:v>3794.6446117470077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4B4-47F7-BFBA-5A64C17FC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998848"/>
        <c:axId val="412004736"/>
      </c:scatterChart>
      <c:valAx>
        <c:axId val="41199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04736"/>
        <c:crosses val="autoZero"/>
        <c:crossBetween val="midCat"/>
      </c:valAx>
      <c:valAx>
        <c:axId val="4120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9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LogNormal!$O$3:$O$4</c:f>
              <c:strCache>
                <c:ptCount val="1"/>
                <c:pt idx="0">
                  <c:v>17.95462457 0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LogNormal!$A$2:$A$194</c:f>
              <c:strCache>
                <c:ptCount val="75"/>
                <c:pt idx="0">
                  <c:v>t(original)</c:v>
                </c:pt>
                <c:pt idx="1">
                  <c:v>153</c:v>
                </c:pt>
                <c:pt idx="2">
                  <c:v>154</c:v>
                </c:pt>
                <c:pt idx="3">
                  <c:v>155</c:v>
                </c:pt>
                <c:pt idx="4">
                  <c:v>156</c:v>
                </c:pt>
                <c:pt idx="5">
                  <c:v>157</c:v>
                </c:pt>
                <c:pt idx="6">
                  <c:v>158</c:v>
                </c:pt>
                <c:pt idx="7">
                  <c:v>159</c:v>
                </c:pt>
                <c:pt idx="8">
                  <c:v>160</c:v>
                </c:pt>
                <c:pt idx="9">
                  <c:v>161</c:v>
                </c:pt>
                <c:pt idx="10">
                  <c:v>162</c:v>
                </c:pt>
                <c:pt idx="11">
                  <c:v>163</c:v>
                </c:pt>
                <c:pt idx="12">
                  <c:v>164</c:v>
                </c:pt>
                <c:pt idx="13">
                  <c:v>165</c:v>
                </c:pt>
                <c:pt idx="14">
                  <c:v>166</c:v>
                </c:pt>
                <c:pt idx="15">
                  <c:v>167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171</c:v>
                </c:pt>
                <c:pt idx="20">
                  <c:v>172</c:v>
                </c:pt>
                <c:pt idx="21">
                  <c:v>173</c:v>
                </c:pt>
                <c:pt idx="22">
                  <c:v>174</c:v>
                </c:pt>
                <c:pt idx="23">
                  <c:v>175</c:v>
                </c:pt>
                <c:pt idx="24">
                  <c:v>176</c:v>
                </c:pt>
                <c:pt idx="25">
                  <c:v>177</c:v>
                </c:pt>
                <c:pt idx="26">
                  <c:v>178</c:v>
                </c:pt>
                <c:pt idx="27">
                  <c:v>179</c:v>
                </c:pt>
                <c:pt idx="28">
                  <c:v>180</c:v>
                </c:pt>
                <c:pt idx="29">
                  <c:v>181</c:v>
                </c:pt>
                <c:pt idx="30">
                  <c:v>182</c:v>
                </c:pt>
                <c:pt idx="31">
                  <c:v>183</c:v>
                </c:pt>
                <c:pt idx="32">
                  <c:v>184</c:v>
                </c:pt>
                <c:pt idx="33">
                  <c:v>185</c:v>
                </c:pt>
                <c:pt idx="34">
                  <c:v>186</c:v>
                </c:pt>
                <c:pt idx="35">
                  <c:v>187</c:v>
                </c:pt>
                <c:pt idx="36">
                  <c:v>188</c:v>
                </c:pt>
                <c:pt idx="37">
                  <c:v>189</c:v>
                </c:pt>
                <c:pt idx="38">
                  <c:v>190</c:v>
                </c:pt>
                <c:pt idx="39">
                  <c:v>191</c:v>
                </c:pt>
                <c:pt idx="40">
                  <c:v>192</c:v>
                </c:pt>
                <c:pt idx="41">
                  <c:v>193</c:v>
                </c:pt>
                <c:pt idx="42">
                  <c:v>194</c:v>
                </c:pt>
                <c:pt idx="43">
                  <c:v>195</c:v>
                </c:pt>
                <c:pt idx="44">
                  <c:v>196</c:v>
                </c:pt>
                <c:pt idx="45">
                  <c:v>197</c:v>
                </c:pt>
                <c:pt idx="46">
                  <c:v>198</c:v>
                </c:pt>
                <c:pt idx="47">
                  <c:v>199</c:v>
                </c:pt>
                <c:pt idx="48">
                  <c:v>200</c:v>
                </c:pt>
                <c:pt idx="49">
                  <c:v>201</c:v>
                </c:pt>
                <c:pt idx="50">
                  <c:v>202</c:v>
                </c:pt>
                <c:pt idx="51">
                  <c:v>203</c:v>
                </c:pt>
                <c:pt idx="52">
                  <c:v>204</c:v>
                </c:pt>
                <c:pt idx="53">
                  <c:v>205</c:v>
                </c:pt>
                <c:pt idx="54">
                  <c:v>206</c:v>
                </c:pt>
                <c:pt idx="55">
                  <c:v>207</c:v>
                </c:pt>
                <c:pt idx="56">
                  <c:v>208</c:v>
                </c:pt>
                <c:pt idx="57">
                  <c:v>209</c:v>
                </c:pt>
                <c:pt idx="58">
                  <c:v>210</c:v>
                </c:pt>
                <c:pt idx="59">
                  <c:v>211</c:v>
                </c:pt>
                <c:pt idx="60">
                  <c:v>212</c:v>
                </c:pt>
                <c:pt idx="61">
                  <c:v>213</c:v>
                </c:pt>
                <c:pt idx="62">
                  <c:v>214</c:v>
                </c:pt>
                <c:pt idx="63">
                  <c:v>215</c:v>
                </c:pt>
                <c:pt idx="64">
                  <c:v>216</c:v>
                </c:pt>
                <c:pt idx="65">
                  <c:v>217</c:v>
                </c:pt>
                <c:pt idx="66">
                  <c:v>218</c:v>
                </c:pt>
                <c:pt idx="67">
                  <c:v>219</c:v>
                </c:pt>
                <c:pt idx="68">
                  <c:v>220</c:v>
                </c:pt>
                <c:pt idx="69">
                  <c:v>221</c:v>
                </c:pt>
                <c:pt idx="70">
                  <c:v>222</c:v>
                </c:pt>
                <c:pt idx="71">
                  <c:v>223</c:v>
                </c:pt>
                <c:pt idx="72">
                  <c:v>224</c:v>
                </c:pt>
                <c:pt idx="73">
                  <c:v>225</c:v>
                </c:pt>
                <c:pt idx="74">
                  <c:v>226</c:v>
                </c:pt>
              </c:strCache>
            </c:strRef>
          </c:xVal>
          <c:yVal>
            <c:numRef>
              <c:f>LogNormal!$O$2:$O$194</c:f>
              <c:numCache>
                <c:formatCode>General</c:formatCode>
                <c:ptCount val="193"/>
                <c:pt idx="0">
                  <c:v>0</c:v>
                </c:pt>
                <c:pt idx="2">
                  <c:v>0</c:v>
                </c:pt>
                <c:pt idx="3">
                  <c:v>-0.30883642857133964</c:v>
                </c:pt>
                <c:pt idx="4">
                  <c:v>0.4071025714292773</c:v>
                </c:pt>
                <c:pt idx="5">
                  <c:v>0.5194067142865606</c:v>
                </c:pt>
                <c:pt idx="6">
                  <c:v>2.0776265714293913</c:v>
                </c:pt>
                <c:pt idx="7">
                  <c:v>3.649884571428629</c:v>
                </c:pt>
                <c:pt idx="8">
                  <c:v>2.8777935714288105</c:v>
                </c:pt>
                <c:pt idx="9">
                  <c:v>3.0462498571432661</c:v>
                </c:pt>
                <c:pt idx="10">
                  <c:v>2.9058697142872916</c:v>
                </c:pt>
                <c:pt idx="11">
                  <c:v>2.5549191428563063</c:v>
                </c:pt>
                <c:pt idx="12">
                  <c:v>3.8744928571441051</c:v>
                </c:pt>
                <c:pt idx="13">
                  <c:v>3.5235424285720001</c:v>
                </c:pt>
                <c:pt idx="14">
                  <c:v>3.0462498571423566</c:v>
                </c:pt>
                <c:pt idx="15">
                  <c:v>2.821641571429609</c:v>
                </c:pt>
                <c:pt idx="16">
                  <c:v>3.4252762857140624</c:v>
                </c:pt>
                <c:pt idx="17">
                  <c:v>3.7621887142859123</c:v>
                </c:pt>
                <c:pt idx="18">
                  <c:v>3.6358465714292834</c:v>
                </c:pt>
                <c:pt idx="19">
                  <c:v>3.3270101428579437</c:v>
                </c:pt>
                <c:pt idx="20">
                  <c:v>4.857154142856416</c:v>
                </c:pt>
                <c:pt idx="21">
                  <c:v>6.3732600000021193</c:v>
                </c:pt>
                <c:pt idx="22">
                  <c:v>8.9281792857136679</c:v>
                </c:pt>
                <c:pt idx="23">
                  <c:v>10.795235571429657</c:v>
                </c:pt>
                <c:pt idx="24">
                  <c:v>13.251888571428026</c:v>
                </c:pt>
                <c:pt idx="25">
                  <c:v>14.950488857143682</c:v>
                </c:pt>
                <c:pt idx="26">
                  <c:v>15.497971428571873</c:v>
                </c:pt>
                <c:pt idx="27">
                  <c:v>15.891035857142015</c:v>
                </c:pt>
                <c:pt idx="28">
                  <c:v>16.157758285714408</c:v>
                </c:pt>
                <c:pt idx="29">
                  <c:v>16.227948285715684</c:v>
                </c:pt>
                <c:pt idx="30">
                  <c:v>17.800206428572892</c:v>
                </c:pt>
                <c:pt idx="31">
                  <c:v>17.730016428570707</c:v>
                </c:pt>
                <c:pt idx="32">
                  <c:v>17.800206285714921</c:v>
                </c:pt>
                <c:pt idx="33">
                  <c:v>20.004175142858003</c:v>
                </c:pt>
                <c:pt idx="34">
                  <c:v>23.597907714285611</c:v>
                </c:pt>
                <c:pt idx="35">
                  <c:v>25.942256714285577</c:v>
                </c:pt>
                <c:pt idx="36">
                  <c:v>29.886939714287109</c:v>
                </c:pt>
                <c:pt idx="37">
                  <c:v>30.041357714286278</c:v>
                </c:pt>
                <c:pt idx="38">
                  <c:v>35.066968000000088</c:v>
                </c:pt>
                <c:pt idx="39">
                  <c:v>40.176806571428642</c:v>
                </c:pt>
                <c:pt idx="40">
                  <c:v>40.696213285715203</c:v>
                </c:pt>
                <c:pt idx="41">
                  <c:v>40.120654571429441</c:v>
                </c:pt>
                <c:pt idx="42">
                  <c:v>42.717687714284693</c:v>
                </c:pt>
                <c:pt idx="43">
                  <c:v>44.023223285715176</c:v>
                </c:pt>
                <c:pt idx="44">
                  <c:v>48.964605714286336</c:v>
                </c:pt>
                <c:pt idx="45">
                  <c:v>47.26600557142865</c:v>
                </c:pt>
                <c:pt idx="46">
                  <c:v>47.406385714286444</c:v>
                </c:pt>
                <c:pt idx="47">
                  <c:v>47.939830285714379</c:v>
                </c:pt>
                <c:pt idx="48">
                  <c:v>50.705319714286816</c:v>
                </c:pt>
                <c:pt idx="49">
                  <c:v>49.596316428571299</c:v>
                </c:pt>
                <c:pt idx="50">
                  <c:v>51.266840571429384</c:v>
                </c:pt>
                <c:pt idx="51">
                  <c:v>51.758171142857464</c:v>
                </c:pt>
                <c:pt idx="52">
                  <c:v>53.344467142857866</c:v>
                </c:pt>
                <c:pt idx="53">
                  <c:v>50.564939571428113</c:v>
                </c:pt>
                <c:pt idx="54">
                  <c:v>53.723493571428662</c:v>
                </c:pt>
                <c:pt idx="55">
                  <c:v>54.046368142857318</c:v>
                </c:pt>
                <c:pt idx="56">
                  <c:v>56.33456485714305</c:v>
                </c:pt>
                <c:pt idx="57">
                  <c:v>56.18014671428682</c:v>
                </c:pt>
                <c:pt idx="58">
                  <c:v>57.289150000000518</c:v>
                </c:pt>
                <c:pt idx="59">
                  <c:v>60.644236285716033</c:v>
                </c:pt>
                <c:pt idx="60">
                  <c:v>64.981983857142041</c:v>
                </c:pt>
                <c:pt idx="61">
                  <c:v>61.318061285714975</c:v>
                </c:pt>
                <c:pt idx="62">
                  <c:v>62.98858528571418</c:v>
                </c:pt>
                <c:pt idx="63">
                  <c:v>68.940704857142919</c:v>
                </c:pt>
                <c:pt idx="64">
                  <c:v>76.04394171428703</c:v>
                </c:pt>
                <c:pt idx="65">
                  <c:v>85.631907857143233</c:v>
                </c:pt>
                <c:pt idx="66">
                  <c:v>88.242979142857621</c:v>
                </c:pt>
                <c:pt idx="67">
                  <c:v>95.472558142858361</c:v>
                </c:pt>
                <c:pt idx="68">
                  <c:v>106.43624999999884</c:v>
                </c:pt>
                <c:pt idx="69">
                  <c:v>122.27113385714438</c:v>
                </c:pt>
                <c:pt idx="70">
                  <c:v>133.82442242857178</c:v>
                </c:pt>
                <c:pt idx="71">
                  <c:v>150.86657600000035</c:v>
                </c:pt>
                <c:pt idx="72">
                  <c:v>157.9838508571429</c:v>
                </c:pt>
                <c:pt idx="73">
                  <c:v>168.7369724285727</c:v>
                </c:pt>
                <c:pt idx="74">
                  <c:v>178.5635848571419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FE8-4D66-BFEB-01A330FAF3E8}"/>
            </c:ext>
          </c:extLst>
        </c:ser>
        <c:ser>
          <c:idx val="1"/>
          <c:order val="1"/>
          <c:tx>
            <c:strRef>
              <c:f>LogNormal!$P$1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LogNormal!$A$2:$A$194</c:f>
              <c:strCache>
                <c:ptCount val="75"/>
                <c:pt idx="0">
                  <c:v>t(original)</c:v>
                </c:pt>
                <c:pt idx="1">
                  <c:v>153</c:v>
                </c:pt>
                <c:pt idx="2">
                  <c:v>154</c:v>
                </c:pt>
                <c:pt idx="3">
                  <c:v>155</c:v>
                </c:pt>
                <c:pt idx="4">
                  <c:v>156</c:v>
                </c:pt>
                <c:pt idx="5">
                  <c:v>157</c:v>
                </c:pt>
                <c:pt idx="6">
                  <c:v>158</c:v>
                </c:pt>
                <c:pt idx="7">
                  <c:v>159</c:v>
                </c:pt>
                <c:pt idx="8">
                  <c:v>160</c:v>
                </c:pt>
                <c:pt idx="9">
                  <c:v>161</c:v>
                </c:pt>
                <c:pt idx="10">
                  <c:v>162</c:v>
                </c:pt>
                <c:pt idx="11">
                  <c:v>163</c:v>
                </c:pt>
                <c:pt idx="12">
                  <c:v>164</c:v>
                </c:pt>
                <c:pt idx="13">
                  <c:v>165</c:v>
                </c:pt>
                <c:pt idx="14">
                  <c:v>166</c:v>
                </c:pt>
                <c:pt idx="15">
                  <c:v>167</c:v>
                </c:pt>
                <c:pt idx="16">
                  <c:v>168</c:v>
                </c:pt>
                <c:pt idx="17">
                  <c:v>169</c:v>
                </c:pt>
                <c:pt idx="18">
                  <c:v>170</c:v>
                </c:pt>
                <c:pt idx="19">
                  <c:v>171</c:v>
                </c:pt>
                <c:pt idx="20">
                  <c:v>172</c:v>
                </c:pt>
                <c:pt idx="21">
                  <c:v>173</c:v>
                </c:pt>
                <c:pt idx="22">
                  <c:v>174</c:v>
                </c:pt>
                <c:pt idx="23">
                  <c:v>175</c:v>
                </c:pt>
                <c:pt idx="24">
                  <c:v>176</c:v>
                </c:pt>
                <c:pt idx="25">
                  <c:v>177</c:v>
                </c:pt>
                <c:pt idx="26">
                  <c:v>178</c:v>
                </c:pt>
                <c:pt idx="27">
                  <c:v>179</c:v>
                </c:pt>
                <c:pt idx="28">
                  <c:v>180</c:v>
                </c:pt>
                <c:pt idx="29">
                  <c:v>181</c:v>
                </c:pt>
                <c:pt idx="30">
                  <c:v>182</c:v>
                </c:pt>
                <c:pt idx="31">
                  <c:v>183</c:v>
                </c:pt>
                <c:pt idx="32">
                  <c:v>184</c:v>
                </c:pt>
                <c:pt idx="33">
                  <c:v>185</c:v>
                </c:pt>
                <c:pt idx="34">
                  <c:v>186</c:v>
                </c:pt>
                <c:pt idx="35">
                  <c:v>187</c:v>
                </c:pt>
                <c:pt idx="36">
                  <c:v>188</c:v>
                </c:pt>
                <c:pt idx="37">
                  <c:v>189</c:v>
                </c:pt>
                <c:pt idx="38">
                  <c:v>190</c:v>
                </c:pt>
                <c:pt idx="39">
                  <c:v>191</c:v>
                </c:pt>
                <c:pt idx="40">
                  <c:v>192</c:v>
                </c:pt>
                <c:pt idx="41">
                  <c:v>193</c:v>
                </c:pt>
                <c:pt idx="42">
                  <c:v>194</c:v>
                </c:pt>
                <c:pt idx="43">
                  <c:v>195</c:v>
                </c:pt>
                <c:pt idx="44">
                  <c:v>196</c:v>
                </c:pt>
                <c:pt idx="45">
                  <c:v>197</c:v>
                </c:pt>
                <c:pt idx="46">
                  <c:v>198</c:v>
                </c:pt>
                <c:pt idx="47">
                  <c:v>199</c:v>
                </c:pt>
                <c:pt idx="48">
                  <c:v>200</c:v>
                </c:pt>
                <c:pt idx="49">
                  <c:v>201</c:v>
                </c:pt>
                <c:pt idx="50">
                  <c:v>202</c:v>
                </c:pt>
                <c:pt idx="51">
                  <c:v>203</c:v>
                </c:pt>
                <c:pt idx="52">
                  <c:v>204</c:v>
                </c:pt>
                <c:pt idx="53">
                  <c:v>205</c:v>
                </c:pt>
                <c:pt idx="54">
                  <c:v>206</c:v>
                </c:pt>
                <c:pt idx="55">
                  <c:v>207</c:v>
                </c:pt>
                <c:pt idx="56">
                  <c:v>208</c:v>
                </c:pt>
                <c:pt idx="57">
                  <c:v>209</c:v>
                </c:pt>
                <c:pt idx="58">
                  <c:v>210</c:v>
                </c:pt>
                <c:pt idx="59">
                  <c:v>211</c:v>
                </c:pt>
                <c:pt idx="60">
                  <c:v>212</c:v>
                </c:pt>
                <c:pt idx="61">
                  <c:v>213</c:v>
                </c:pt>
                <c:pt idx="62">
                  <c:v>214</c:v>
                </c:pt>
                <c:pt idx="63">
                  <c:v>215</c:v>
                </c:pt>
                <c:pt idx="64">
                  <c:v>216</c:v>
                </c:pt>
                <c:pt idx="65">
                  <c:v>217</c:v>
                </c:pt>
                <c:pt idx="66">
                  <c:v>218</c:v>
                </c:pt>
                <c:pt idx="67">
                  <c:v>219</c:v>
                </c:pt>
                <c:pt idx="68">
                  <c:v>220</c:v>
                </c:pt>
                <c:pt idx="69">
                  <c:v>221</c:v>
                </c:pt>
                <c:pt idx="70">
                  <c:v>222</c:v>
                </c:pt>
                <c:pt idx="71">
                  <c:v>223</c:v>
                </c:pt>
                <c:pt idx="72">
                  <c:v>224</c:v>
                </c:pt>
                <c:pt idx="73">
                  <c:v>225</c:v>
                </c:pt>
                <c:pt idx="74">
                  <c:v>226</c:v>
                </c:pt>
              </c:strCache>
            </c:strRef>
          </c:xVal>
          <c:yVal>
            <c:numRef>
              <c:f>LogNormal!$P$2:$P$194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6.9910192757281289E-2</c:v>
                </c:pt>
                <c:pt idx="3">
                  <c:v>0.29476349937798407</c:v>
                </c:pt>
                <c:pt idx="4">
                  <c:v>0.65635214572314038</c:v>
                </c:pt>
                <c:pt idx="5">
                  <c:v>1.1370910278986923</c:v>
                </c:pt>
                <c:pt idx="6">
                  <c:v>1.7231881584804685</c:v>
                </c:pt>
                <c:pt idx="7">
                  <c:v>2.4036545763941422</c:v>
                </c:pt>
                <c:pt idx="8">
                  <c:v>3.1695249375465488</c:v>
                </c:pt>
                <c:pt idx="9">
                  <c:v>4.0133319887884618</c:v>
                </c:pt>
                <c:pt idx="10">
                  <c:v>4.9287489030134131</c:v>
                </c:pt>
                <c:pt idx="11">
                  <c:v>5.9103387411101744</c:v>
                </c:pt>
                <c:pt idx="12">
                  <c:v>6.9533737383445509</c:v>
                </c:pt>
                <c:pt idx="13">
                  <c:v>8.0537014857705298</c:v>
                </c:pt>
                <c:pt idx="14">
                  <c:v>9.2076435436626269</c:v>
                </c:pt>
                <c:pt idx="15">
                  <c:v>10.411917087513734</c:v>
                </c:pt>
                <c:pt idx="16">
                  <c:v>11.663573300136248</c:v>
                </c:pt>
                <c:pt idx="17">
                  <c:v>12.959948193985461</c:v>
                </c:pt>
                <c:pt idx="18">
                  <c:v>14.298622830377164</c:v>
                </c:pt>
                <c:pt idx="19">
                  <c:v>15.677390758568324</c:v>
                </c:pt>
                <c:pt idx="20">
                  <c:v>17.094231082716949</c:v>
                </c:pt>
                <c:pt idx="21">
                  <c:v>18.5472859728714</c:v>
                </c:pt>
                <c:pt idx="22">
                  <c:v>20.034841726250633</c:v>
                </c:pt>
                <c:pt idx="23">
                  <c:v>21.555312694833052</c:v>
                </c:pt>
                <c:pt idx="24">
                  <c:v>23.107227549286371</c:v>
                </c:pt>
                <c:pt idx="25">
                  <c:v>24.689217463944455</c:v>
                </c:pt>
                <c:pt idx="26">
                  <c:v>26.300005894042837</c:v>
                </c:pt>
                <c:pt idx="27">
                  <c:v>27.938399682419746</c:v>
                </c:pt>
                <c:pt idx="28">
                  <c:v>29.603281283820095</c:v>
                </c:pt>
                <c:pt idx="29">
                  <c:v>31.293601934607398</c:v>
                </c:pt>
                <c:pt idx="30">
                  <c:v>33.008375626890526</c:v>
                </c:pt>
                <c:pt idx="31">
                  <c:v>34.746673770813729</c:v>
                </c:pt>
                <c:pt idx="32">
                  <c:v>36.507620448543314</c:v>
                </c:pt>
                <c:pt idx="33">
                  <c:v>38.290388179414435</c:v>
                </c:pt>
                <c:pt idx="34">
                  <c:v>40.094194128621119</c:v>
                </c:pt>
                <c:pt idx="35">
                  <c:v>41.918296702388147</c:v>
                </c:pt>
                <c:pt idx="36">
                  <c:v>43.761992481210768</c:v>
                </c:pt>
                <c:pt idx="37">
                  <c:v>45.624613449925285</c:v>
                </c:pt>
                <c:pt idx="38">
                  <c:v>47.505524489288582</c:v>
                </c:pt>
                <c:pt idx="39">
                  <c:v>49.404121098735359</c:v>
                </c:pt>
                <c:pt idx="40">
                  <c:v>51.319827324110825</c:v>
                </c:pt>
                <c:pt idx="41">
                  <c:v>53.252093867710975</c:v>
                </c:pt>
                <c:pt idx="42">
                  <c:v>55.200396360906218</c:v>
                </c:pt>
                <c:pt idx="43">
                  <c:v>57.164233782157545</c:v>
                </c:pt>
                <c:pt idx="44">
                  <c:v>59.143127005383022</c:v>
                </c:pt>
                <c:pt idx="45">
                  <c:v>61.136617465465697</c:v>
                </c:pt>
                <c:pt idx="46">
                  <c:v>63.144265929287819</c:v>
                </c:pt>
                <c:pt idx="47">
                  <c:v>65.165651362034168</c:v>
                </c:pt>
                <c:pt idx="48">
                  <c:v>67.2003698796766</c:v>
                </c:pt>
                <c:pt idx="49">
                  <c:v>69.248033779601414</c:v>
                </c:pt>
                <c:pt idx="50">
                  <c:v>71.308270642207091</c:v>
                </c:pt>
                <c:pt idx="51">
                  <c:v>73.380722497082331</c:v>
                </c:pt>
                <c:pt idx="52">
                  <c:v>75.465045048071957</c:v>
                </c:pt>
                <c:pt idx="53">
                  <c:v>77.560906952107501</c:v>
                </c:pt>
                <c:pt idx="54">
                  <c:v>79.667989147228411</c:v>
                </c:pt>
                <c:pt idx="55">
                  <c:v>81.785984225665189</c:v>
                </c:pt>
                <c:pt idx="56">
                  <c:v>83.914595848278779</c:v>
                </c:pt>
                <c:pt idx="57">
                  <c:v>86.053538196998161</c:v>
                </c:pt>
                <c:pt idx="58">
                  <c:v>88.202535462233783</c:v>
                </c:pt>
                <c:pt idx="59">
                  <c:v>90.361321362520414</c:v>
                </c:pt>
                <c:pt idx="60">
                  <c:v>92.529638693899429</c:v>
                </c:pt>
                <c:pt idx="61">
                  <c:v>94.707238906785477</c:v>
                </c:pt>
                <c:pt idx="62">
                  <c:v>96.893881708253588</c:v>
                </c:pt>
                <c:pt idx="63">
                  <c:v>99.089334687877653</c:v>
                </c:pt>
                <c:pt idx="64">
                  <c:v>101.29337296540105</c:v>
                </c:pt>
                <c:pt idx="65">
                  <c:v>103.50577885868924</c:v>
                </c:pt>
                <c:pt idx="66">
                  <c:v>105.7263415705148</c:v>
                </c:pt>
                <c:pt idx="67">
                  <c:v>107.95485689288199</c:v>
                </c:pt>
                <c:pt idx="68">
                  <c:v>110.19112692766977</c:v>
                </c:pt>
                <c:pt idx="69">
                  <c:v>112.43495982250522</c:v>
                </c:pt>
                <c:pt idx="70">
                  <c:v>114.6861695208317</c:v>
                </c:pt>
                <c:pt idx="71">
                  <c:v>116.94457552525252</c:v>
                </c:pt>
                <c:pt idx="72">
                  <c:v>119.21000267327776</c:v>
                </c:pt>
                <c:pt idx="73">
                  <c:v>121.48228092467522</c:v>
                </c:pt>
                <c:pt idx="74">
                  <c:v>123.76124515969104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FE8-4D66-BFEB-01A330FAF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096768"/>
        <c:axId val="412106752"/>
      </c:scatterChart>
      <c:valAx>
        <c:axId val="41209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106752"/>
        <c:crosses val="autoZero"/>
        <c:crossBetween val="midCat"/>
      </c:valAx>
      <c:valAx>
        <c:axId val="41210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96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NORMAL!$E$1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NORMAL!$E$2:$E$84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17.224647714285311</c:v>
                </c:pt>
                <c:pt idx="3">
                  <c:v>34.140458999999282</c:v>
                </c:pt>
                <c:pt idx="4">
                  <c:v>51.77220928571387</c:v>
                </c:pt>
                <c:pt idx="5">
                  <c:v>69.516263714285742</c:v>
                </c:pt>
                <c:pt idx="6">
                  <c:v>88.818538000000444</c:v>
                </c:pt>
                <c:pt idx="7">
                  <c:v>109.69307028571438</c:v>
                </c:pt>
                <c:pt idx="8">
                  <c:v>129.79551157142851</c:v>
                </c:pt>
                <c:pt idx="9">
                  <c:v>150.06640914285708</c:v>
                </c:pt>
                <c:pt idx="10">
                  <c:v>170.19692657142969</c:v>
                </c:pt>
                <c:pt idx="11">
                  <c:v>189.9764934285713</c:v>
                </c:pt>
                <c:pt idx="12">
                  <c:v>211.07563400000072</c:v>
                </c:pt>
                <c:pt idx="13">
                  <c:v>231.82382414285803</c:v>
                </c:pt>
                <c:pt idx="14">
                  <c:v>252.0947217142857</c:v>
                </c:pt>
                <c:pt idx="15">
                  <c:v>272.14101100000062</c:v>
                </c:pt>
                <c:pt idx="16">
                  <c:v>292.79093499999999</c:v>
                </c:pt>
                <c:pt idx="17">
                  <c:v>313.77777142857121</c:v>
                </c:pt>
                <c:pt idx="18">
                  <c:v>334.63826571428581</c:v>
                </c:pt>
                <c:pt idx="19">
                  <c:v>355.18992357142906</c:v>
                </c:pt>
                <c:pt idx="20">
                  <c:v>377.27172542857079</c:v>
                </c:pt>
                <c:pt idx="21">
                  <c:v>400.86963314285822</c:v>
                </c:pt>
                <c:pt idx="22">
                  <c:v>427.0224601428572</c:v>
                </c:pt>
                <c:pt idx="23">
                  <c:v>455.04234342857217</c:v>
                </c:pt>
                <c:pt idx="24">
                  <c:v>485.5188797142855</c:v>
                </c:pt>
                <c:pt idx="25">
                  <c:v>517.6940162857145</c:v>
                </c:pt>
                <c:pt idx="26">
                  <c:v>550.41663542857168</c:v>
                </c:pt>
                <c:pt idx="27">
                  <c:v>583.53231899999901</c:v>
                </c:pt>
                <c:pt idx="28">
                  <c:v>616.91472499999873</c:v>
                </c:pt>
                <c:pt idx="29">
                  <c:v>650.36732099999972</c:v>
                </c:pt>
                <c:pt idx="30">
                  <c:v>685.39217514285792</c:v>
                </c:pt>
                <c:pt idx="31">
                  <c:v>720.34683928571394</c:v>
                </c:pt>
                <c:pt idx="32">
                  <c:v>755.37169328571417</c:v>
                </c:pt>
                <c:pt idx="33">
                  <c:v>792.60051614285749</c:v>
                </c:pt>
                <c:pt idx="34">
                  <c:v>833.42307157142841</c:v>
                </c:pt>
                <c:pt idx="35">
                  <c:v>876.5899759999993</c:v>
                </c:pt>
                <c:pt idx="36">
                  <c:v>923.70156342857172</c:v>
                </c:pt>
                <c:pt idx="37">
                  <c:v>970.96756885714331</c:v>
                </c:pt>
                <c:pt idx="38">
                  <c:v>1023.2591845714287</c:v>
                </c:pt>
                <c:pt idx="39">
                  <c:v>1080.6606388571427</c:v>
                </c:pt>
                <c:pt idx="40">
                  <c:v>1138.5814998571432</c:v>
                </c:pt>
                <c:pt idx="41">
                  <c:v>1195.9268021428579</c:v>
                </c:pt>
                <c:pt idx="42">
                  <c:v>1255.8691375714279</c:v>
                </c:pt>
                <c:pt idx="43">
                  <c:v>1317.1170085714284</c:v>
                </c:pt>
                <c:pt idx="44">
                  <c:v>1383.3062620000001</c:v>
                </c:pt>
                <c:pt idx="45">
                  <c:v>1447.796915285714</c:v>
                </c:pt>
                <c:pt idx="46">
                  <c:v>1512.4279487142858</c:v>
                </c:pt>
                <c:pt idx="47">
                  <c:v>1577.5924267142855</c:v>
                </c:pt>
                <c:pt idx="48">
                  <c:v>1645.5223941428576</c:v>
                </c:pt>
                <c:pt idx="49">
                  <c:v>1712.3433582857142</c:v>
                </c:pt>
                <c:pt idx="50">
                  <c:v>1780.8348465714289</c:v>
                </c:pt>
                <c:pt idx="51">
                  <c:v>1849.8176654285717</c:v>
                </c:pt>
                <c:pt idx="52">
                  <c:v>1920.3867802857148</c:v>
                </c:pt>
                <c:pt idx="53">
                  <c:v>1988.1763675714283</c:v>
                </c:pt>
                <c:pt idx="54">
                  <c:v>2059.1245088571422</c:v>
                </c:pt>
                <c:pt idx="55">
                  <c:v>2130.3955247142849</c:v>
                </c:pt>
                <c:pt idx="56">
                  <c:v>2203.9547372857132</c:v>
                </c:pt>
                <c:pt idx="57">
                  <c:v>2277.3595317142854</c:v>
                </c:pt>
                <c:pt idx="58">
                  <c:v>2351.8733294285712</c:v>
                </c:pt>
                <c:pt idx="59">
                  <c:v>2429.7422134285725</c:v>
                </c:pt>
                <c:pt idx="60">
                  <c:v>2511.9488449999999</c:v>
                </c:pt>
                <c:pt idx="61">
                  <c:v>2590.4915540000002</c:v>
                </c:pt>
                <c:pt idx="62">
                  <c:v>2670.7047869999997</c:v>
                </c:pt>
                <c:pt idx="63">
                  <c:v>2756.8701395714279</c:v>
                </c:pt>
                <c:pt idx="64">
                  <c:v>2850.1387290000002</c:v>
                </c:pt>
                <c:pt idx="65">
                  <c:v>2952.9952845714288</c:v>
                </c:pt>
                <c:pt idx="66">
                  <c:v>3058.4629114285717</c:v>
                </c:pt>
                <c:pt idx="67">
                  <c:v>3171.1601172857154</c:v>
                </c:pt>
                <c:pt idx="68">
                  <c:v>3294.8210149999995</c:v>
                </c:pt>
                <c:pt idx="69">
                  <c:v>3434.3167965714292</c:v>
                </c:pt>
                <c:pt idx="70">
                  <c:v>3585.3658667142863</c:v>
                </c:pt>
                <c:pt idx="71">
                  <c:v>3753.457090428572</c:v>
                </c:pt>
                <c:pt idx="72">
                  <c:v>3928.6655890000002</c:v>
                </c:pt>
                <c:pt idx="73">
                  <c:v>4114.6272091428582</c:v>
                </c:pt>
                <c:pt idx="74">
                  <c:v>4310.4154417142854</c:v>
                </c:pt>
                <c:pt idx="75">
                  <c:v>4515.5810700000002</c:v>
                </c:pt>
                <c:pt idx="76">
                  <c:v>4727.2463005714289</c:v>
                </c:pt>
                <c:pt idx="77">
                  <c:v>4955.3219737142863</c:v>
                </c:pt>
                <c:pt idx="78">
                  <c:v>5187.4827100000002</c:v>
                </c:pt>
                <c:pt idx="79">
                  <c:v>5440.9250811428556</c:v>
                </c:pt>
                <c:pt idx="80">
                  <c:v>5704.4888629999987</c:v>
                </c:pt>
                <c:pt idx="81">
                  <c:v>5975.0435775714286</c:v>
                </c:pt>
                <c:pt idx="82">
                  <c:v>6265.5743914285722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5ED-4C01-850B-4495D6C3AF70}"/>
            </c:ext>
          </c:extLst>
        </c:ser>
        <c:ser>
          <c:idx val="1"/>
          <c:order val="1"/>
          <c:tx>
            <c:strRef>
              <c:f>NORMAL!$F$1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NORMAL!$F$2:$F$84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7.0341664165618756</c:v>
                </c:pt>
                <c:pt idx="3">
                  <c:v>14.405156859603689</c:v>
                </c:pt>
                <c:pt idx="4">
                  <c:v>22.128656522297458</c:v>
                </c:pt>
                <c:pt idx="5">
                  <c:v>30.221059294722501</c:v>
                </c:pt>
                <c:pt idx="6">
                  <c:v>38.699498745159374</c:v>
                </c:pt>
                <c:pt idx="7">
                  <c:v>47.581880407310592</c:v>
                </c:pt>
                <c:pt idx="8">
                  <c:v>56.886915426299403</c:v>
                </c:pt>
                <c:pt idx="9">
                  <c:v>66.634155618339392</c:v>
                </c:pt>
                <c:pt idx="10">
                  <c:v>76.844030001084832</c:v>
                </c:pt>
                <c:pt idx="11">
                  <c:v>87.53788285386625</c:v>
                </c:pt>
                <c:pt idx="12">
                  <c:v>98.738013369289803</c:v>
                </c:pt>
                <c:pt idx="13">
                  <c:v>110.46771696003592</c:v>
                </c:pt>
                <c:pt idx="14">
                  <c:v>122.75132828713507</c:v>
                </c:pt>
                <c:pt idx="15">
                  <c:v>135.61426607853056</c:v>
                </c:pt>
                <c:pt idx="16">
                  <c:v>149.08307980935876</c:v>
                </c:pt>
                <c:pt idx="17">
                  <c:v>163.18549831809668</c:v>
                </c:pt>
                <c:pt idx="18">
                  <c:v>177.95048043553916</c:v>
                </c:pt>
                <c:pt idx="19">
                  <c:v>193.40826770648576</c:v>
                </c:pt>
                <c:pt idx="20">
                  <c:v>209.59043928703528</c:v>
                </c:pt>
                <c:pt idx="21">
                  <c:v>226.52996910351698</c:v>
                </c:pt>
                <c:pt idx="22">
                  <c:v>244.26128536232414</c:v>
                </c:pt>
                <c:pt idx="23">
                  <c:v>262.82033250327231</c:v>
                </c:pt>
                <c:pt idx="24">
                  <c:v>282.24463569257756</c:v>
                </c:pt>
                <c:pt idx="25">
                  <c:v>302.57336795514686</c:v>
                </c:pt>
                <c:pt idx="26">
                  <c:v>323.84742004959764</c:v>
                </c:pt>
                <c:pt idx="27">
                  <c:v>346.1094731932767</c:v>
                </c:pt>
                <c:pt idx="28">
                  <c:v>369.40407474854089</c:v>
                </c:pt>
                <c:pt idx="29">
                  <c:v>393.77771698569131</c:v>
                </c:pt>
                <c:pt idx="30">
                  <c:v>419.27891904222889</c:v>
                </c:pt>
                <c:pt idx="31">
                  <c:v>445.95831220252228</c:v>
                </c:pt>
                <c:pt idx="32">
                  <c:v>473.86872862655861</c:v>
                </c:pt>
                <c:pt idx="33">
                  <c:v>503.06529366118349</c:v>
                </c:pt>
                <c:pt idx="34">
                  <c:v>533.60552187213955</c:v>
                </c:pt>
                <c:pt idx="35">
                  <c:v>565.54941694028332</c:v>
                </c:pt>
                <c:pt idx="36">
                  <c:v>598.95957557060569</c:v>
                </c:pt>
                <c:pt idx="37">
                  <c:v>633.90129556810916</c:v>
                </c:pt>
                <c:pt idx="38">
                  <c:v>670.44268824020446</c:v>
                </c:pt>
                <c:pt idx="39">
                  <c:v>708.65479529109939</c:v>
                </c:pt>
                <c:pt idx="40">
                  <c:v>748.61171037965016</c:v>
                </c:pt>
                <c:pt idx="41">
                  <c:v>790.39070551835709</c:v>
                </c:pt>
                <c:pt idx="42">
                  <c:v>834.07236249760342</c:v>
                </c:pt>
                <c:pt idx="43">
                  <c:v>879.74070952587238</c:v>
                </c:pt>
                <c:pt idx="44">
                  <c:v>927.48336328354128</c:v>
                </c:pt>
                <c:pt idx="45">
                  <c:v>977.39167659493785</c:v>
                </c:pt>
                <c:pt idx="46">
                  <c:v>1029.5608919306817</c:v>
                </c:pt>
                <c:pt idx="47">
                  <c:v>1084.0903009599042</c:v>
                </c:pt>
                <c:pt idx="48">
                  <c:v>1141.0834103797786</c:v>
                </c:pt>
                <c:pt idx="49">
                  <c:v>1200.6481142578762</c:v>
                </c:pt>
                <c:pt idx="50">
                  <c:v>1262.8968731312323</c:v>
                </c:pt>
                <c:pt idx="51">
                  <c:v>1327.9469001146426</c:v>
                </c:pt>
                <c:pt idx="52">
                  <c:v>1395.9203542796374</c:v>
                </c:pt>
                <c:pt idx="53">
                  <c:v>1466.9445415748032</c:v>
                </c:pt>
                <c:pt idx="54">
                  <c:v>1541.1521235676462</c:v>
                </c:pt>
                <c:pt idx="55">
                  <c:v>1618.6813342980286</c:v>
                </c:pt>
                <c:pt idx="56">
                  <c:v>1699.6762055433719</c:v>
                </c:pt>
                <c:pt idx="57">
                  <c:v>1784.2868008063172</c:v>
                </c:pt>
                <c:pt idx="58">
                  <c:v>1872.6694583463648</c:v>
                </c:pt>
                <c:pt idx="59">
                  <c:v>1964.9870435882035</c:v>
                </c:pt>
                <c:pt idx="60">
                  <c:v>2061.4092112510002</c:v>
                </c:pt>
                <c:pt idx="61">
                  <c:v>2162.1126775548337</c:v>
                </c:pt>
                <c:pt idx="62">
                  <c:v>2267.2815028727814</c:v>
                </c:pt>
                <c:pt idx="63">
                  <c:v>2377.1073852098625</c:v>
                </c:pt>
                <c:pt idx="64">
                  <c:v>2491.7899649031669</c:v>
                </c:pt>
                <c:pt idx="65">
                  <c:v>2611.5371409510249</c:v>
                </c:pt>
                <c:pt idx="66">
                  <c:v>2736.5653993930537</c:v>
                </c:pt>
                <c:pt idx="67">
                  <c:v>2867.1001541773171</c:v>
                </c:pt>
                <c:pt idx="68">
                  <c:v>3003.3761009657087</c:v>
                </c:pt>
                <c:pt idx="69">
                  <c:v>3145.637584344016</c:v>
                </c:pt>
                <c:pt idx="70">
                  <c:v>3294.1389789189425</c:v>
                </c:pt>
                <c:pt idx="71">
                  <c:v>3449.1450848006953</c:v>
                </c:pt>
                <c:pt idx="72">
                  <c:v>3610.9315379865775</c:v>
                </c:pt>
                <c:pt idx="73">
                  <c:v>3779.7852361783948</c:v>
                </c:pt>
                <c:pt idx="74">
                  <c:v>3956.0047805843878</c:v>
                </c:pt>
                <c:pt idx="75">
                  <c:v>4139.9009342748777</c:v>
                </c:pt>
                <c:pt idx="76">
                  <c:v>4331.7970976798388</c:v>
                </c:pt>
                <c:pt idx="77">
                  <c:v>4532.0298018362419</c:v>
                </c:pt>
                <c:pt idx="78">
                  <c:v>4740.9492200132645</c:v>
                </c:pt>
                <c:pt idx="79">
                  <c:v>4958.9196983642887</c:v>
                </c:pt>
                <c:pt idx="80">
                  <c:v>5186.3203062761449</c:v>
                </c:pt>
                <c:pt idx="81">
                  <c:v>5423.5454071081813</c:v>
                </c:pt>
                <c:pt idx="82">
                  <c:v>5671.0052500365928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5ED-4C01-850B-4495D6C3A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205440"/>
        <c:axId val="412206976"/>
      </c:scatterChart>
      <c:valAx>
        <c:axId val="41220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206976"/>
        <c:crosses val="autoZero"/>
        <c:crossBetween val="midCat"/>
      </c:valAx>
      <c:valAx>
        <c:axId val="41220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205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NORMAL!$N$1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NORMAL!$N$2:$N$84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-0.72997685714290128</c:v>
                </c:pt>
                <c:pt idx="3">
                  <c:v>-1.0388132857142409</c:v>
                </c:pt>
                <c:pt idx="4">
                  <c:v>-0.32287428571362398</c:v>
                </c:pt>
                <c:pt idx="5">
                  <c:v>-0.21057014285634068</c:v>
                </c:pt>
                <c:pt idx="6">
                  <c:v>1.3476497142864901</c:v>
                </c:pt>
                <c:pt idx="7">
                  <c:v>2.9199077142857277</c:v>
                </c:pt>
                <c:pt idx="8">
                  <c:v>2.1478167142859093</c:v>
                </c:pt>
                <c:pt idx="9">
                  <c:v>2.3162730000003648</c:v>
                </c:pt>
                <c:pt idx="10">
                  <c:v>2.1758928571443903</c:v>
                </c:pt>
                <c:pt idx="11">
                  <c:v>1.824942285713405</c:v>
                </c:pt>
                <c:pt idx="12">
                  <c:v>3.1445160000012038</c:v>
                </c:pt>
                <c:pt idx="13">
                  <c:v>2.7935655714290988</c:v>
                </c:pt>
                <c:pt idx="14">
                  <c:v>2.3162729999994554</c:v>
                </c:pt>
                <c:pt idx="15">
                  <c:v>2.0916647142867077</c:v>
                </c:pt>
                <c:pt idx="16">
                  <c:v>2.6952994285711611</c:v>
                </c:pt>
                <c:pt idx="17">
                  <c:v>3.032211857143011</c:v>
                </c:pt>
                <c:pt idx="18">
                  <c:v>2.9058697142863821</c:v>
                </c:pt>
                <c:pt idx="19">
                  <c:v>2.5970332857150424</c:v>
                </c:pt>
                <c:pt idx="20">
                  <c:v>4.1271772857135147</c:v>
                </c:pt>
                <c:pt idx="21">
                  <c:v>5.6432831428592181</c:v>
                </c:pt>
                <c:pt idx="22">
                  <c:v>8.1982024285707666</c:v>
                </c:pt>
                <c:pt idx="23">
                  <c:v>10.065258714286756</c:v>
                </c:pt>
                <c:pt idx="24">
                  <c:v>12.521911714285125</c:v>
                </c:pt>
                <c:pt idx="25">
                  <c:v>14.220512000000781</c:v>
                </c:pt>
                <c:pt idx="26">
                  <c:v>14.767994571428972</c:v>
                </c:pt>
                <c:pt idx="27">
                  <c:v>15.161058999999113</c:v>
                </c:pt>
                <c:pt idx="28">
                  <c:v>15.427781428571507</c:v>
                </c:pt>
                <c:pt idx="29">
                  <c:v>15.497971428572782</c:v>
                </c:pt>
                <c:pt idx="30">
                  <c:v>17.070229571429991</c:v>
                </c:pt>
                <c:pt idx="31">
                  <c:v>17.000039571427806</c:v>
                </c:pt>
                <c:pt idx="32">
                  <c:v>17.07022942857202</c:v>
                </c:pt>
                <c:pt idx="33">
                  <c:v>19.274198285715102</c:v>
                </c:pt>
                <c:pt idx="34">
                  <c:v>22.86793085714271</c:v>
                </c:pt>
                <c:pt idx="35">
                  <c:v>25.212279857142676</c:v>
                </c:pt>
                <c:pt idx="36">
                  <c:v>29.156962857144208</c:v>
                </c:pt>
                <c:pt idx="37">
                  <c:v>29.311380857143376</c:v>
                </c:pt>
                <c:pt idx="38">
                  <c:v>34.336991142857187</c:v>
                </c:pt>
                <c:pt idx="39">
                  <c:v>39.446829714285741</c:v>
                </c:pt>
                <c:pt idx="40">
                  <c:v>39.966236428572302</c:v>
                </c:pt>
                <c:pt idx="41">
                  <c:v>39.390677714286539</c:v>
                </c:pt>
                <c:pt idx="42">
                  <c:v>41.987710857141792</c:v>
                </c:pt>
                <c:pt idx="43">
                  <c:v>43.293246428572274</c:v>
                </c:pt>
                <c:pt idx="44">
                  <c:v>48.234628857143434</c:v>
                </c:pt>
                <c:pt idx="45">
                  <c:v>46.536028714285749</c:v>
                </c:pt>
                <c:pt idx="46">
                  <c:v>46.676408857143542</c:v>
                </c:pt>
                <c:pt idx="47">
                  <c:v>47.209853428571478</c:v>
                </c:pt>
                <c:pt idx="48">
                  <c:v>49.975342857143914</c:v>
                </c:pt>
                <c:pt idx="49">
                  <c:v>48.866339571428398</c:v>
                </c:pt>
                <c:pt idx="50">
                  <c:v>50.536863714286483</c:v>
                </c:pt>
                <c:pt idx="51">
                  <c:v>51.028194285714562</c:v>
                </c:pt>
                <c:pt idx="52">
                  <c:v>52.614490285714965</c:v>
                </c:pt>
                <c:pt idx="53">
                  <c:v>49.834962714285211</c:v>
                </c:pt>
                <c:pt idx="54">
                  <c:v>52.993516714285761</c:v>
                </c:pt>
                <c:pt idx="55">
                  <c:v>53.316391285714417</c:v>
                </c:pt>
                <c:pt idx="56">
                  <c:v>55.604588000000149</c:v>
                </c:pt>
                <c:pt idx="57">
                  <c:v>55.450169857143919</c:v>
                </c:pt>
                <c:pt idx="58">
                  <c:v>56.559173142857617</c:v>
                </c:pt>
                <c:pt idx="59">
                  <c:v>59.914259428573132</c:v>
                </c:pt>
                <c:pt idx="60">
                  <c:v>64.252006999999139</c:v>
                </c:pt>
                <c:pt idx="61">
                  <c:v>60.588084428572074</c:v>
                </c:pt>
                <c:pt idx="62">
                  <c:v>62.258608428571279</c:v>
                </c:pt>
                <c:pt idx="63">
                  <c:v>68.210728000000017</c:v>
                </c:pt>
                <c:pt idx="64">
                  <c:v>75.313964857144128</c:v>
                </c:pt>
                <c:pt idx="65">
                  <c:v>84.901931000000332</c:v>
                </c:pt>
                <c:pt idx="66">
                  <c:v>87.51300228571472</c:v>
                </c:pt>
                <c:pt idx="67">
                  <c:v>94.74258128571546</c:v>
                </c:pt>
                <c:pt idx="68">
                  <c:v>105.70627314285593</c:v>
                </c:pt>
                <c:pt idx="69">
                  <c:v>121.54115700000148</c:v>
                </c:pt>
                <c:pt idx="70">
                  <c:v>133.09444557142888</c:v>
                </c:pt>
                <c:pt idx="71">
                  <c:v>150.13659914285745</c:v>
                </c:pt>
                <c:pt idx="72">
                  <c:v>157.253874</c:v>
                </c:pt>
                <c:pt idx="73">
                  <c:v>168.0069955714298</c:v>
                </c:pt>
                <c:pt idx="74">
                  <c:v>177.833607999999</c:v>
                </c:pt>
                <c:pt idx="75">
                  <c:v>187.21100371428656</c:v>
                </c:pt>
                <c:pt idx="76">
                  <c:v>193.71060600000055</c:v>
                </c:pt>
                <c:pt idx="77">
                  <c:v>210.12104857142913</c:v>
                </c:pt>
                <c:pt idx="78">
                  <c:v>214.20611171428573</c:v>
                </c:pt>
                <c:pt idx="79">
                  <c:v>235.48774657142712</c:v>
                </c:pt>
                <c:pt idx="80">
                  <c:v>245.6091572857149</c:v>
                </c:pt>
                <c:pt idx="81">
                  <c:v>252.60009000000173</c:v>
                </c:pt>
                <c:pt idx="82">
                  <c:v>272.57618928571537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477-4DD2-8FE5-63C9A6542C15}"/>
            </c:ext>
          </c:extLst>
        </c:ser>
        <c:ser>
          <c:idx val="1"/>
          <c:order val="1"/>
          <c:tx>
            <c:strRef>
              <c:f>NORMAL!$O$1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NORMAL!$O$2:$O$84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7.0341664165618756</c:v>
                </c:pt>
                <c:pt idx="3">
                  <c:v>7.3709904430418129</c:v>
                </c:pt>
                <c:pt idx="4">
                  <c:v>7.7234996626937678</c:v>
                </c:pt>
                <c:pt idx="5">
                  <c:v>8.0924027724250411</c:v>
                </c:pt>
                <c:pt idx="6">
                  <c:v>8.4784394504368716</c:v>
                </c:pt>
                <c:pt idx="7">
                  <c:v>8.8823816621512144</c:v>
                </c:pt>
                <c:pt idx="8">
                  <c:v>9.3050350189888107</c:v>
                </c:pt>
                <c:pt idx="9">
                  <c:v>9.7472401920399907</c:v>
                </c:pt>
                <c:pt idx="10">
                  <c:v>10.209874382745438</c:v>
                </c:pt>
                <c:pt idx="11">
                  <c:v>10.69385285278142</c:v>
                </c:pt>
                <c:pt idx="12">
                  <c:v>11.200130515423554</c:v>
                </c:pt>
                <c:pt idx="13">
                  <c:v>11.729703590746116</c:v>
                </c:pt>
                <c:pt idx="14">
                  <c:v>12.283611327099154</c:v>
                </c:pt>
                <c:pt idx="15">
                  <c:v>12.862937791395488</c:v>
                </c:pt>
                <c:pt idx="16">
                  <c:v>13.468813730828192</c:v>
                </c:pt>
                <c:pt idx="17">
                  <c:v>14.102418508737903</c:v>
                </c:pt>
                <c:pt idx="18">
                  <c:v>14.764982117442496</c:v>
                </c:pt>
                <c:pt idx="19">
                  <c:v>15.457787270946607</c:v>
                </c:pt>
                <c:pt idx="20">
                  <c:v>16.182171580549532</c:v>
                </c:pt>
                <c:pt idx="21">
                  <c:v>16.939529816481691</c:v>
                </c:pt>
                <c:pt idx="22">
                  <c:v>17.731316258807173</c:v>
                </c:pt>
                <c:pt idx="23">
                  <c:v>18.559047140948188</c:v>
                </c:pt>
                <c:pt idx="24">
                  <c:v>19.424303189305252</c:v>
                </c:pt>
                <c:pt idx="25">
                  <c:v>20.328732262569279</c:v>
                </c:pt>
                <c:pt idx="26">
                  <c:v>21.274052094450759</c:v>
                </c:pt>
                <c:pt idx="27">
                  <c:v>22.262053143679083</c:v>
                </c:pt>
                <c:pt idx="28">
                  <c:v>23.294601555264222</c:v>
                </c:pt>
                <c:pt idx="29">
                  <c:v>24.373642237150424</c:v>
                </c:pt>
                <c:pt idx="30">
                  <c:v>25.501202056537558</c:v>
                </c:pt>
                <c:pt idx="31">
                  <c:v>26.679393160293372</c:v>
                </c:pt>
                <c:pt idx="32">
                  <c:v>27.910416424036303</c:v>
                </c:pt>
                <c:pt idx="33">
                  <c:v>29.196565034624857</c:v>
                </c:pt>
                <c:pt idx="34">
                  <c:v>30.540228210956101</c:v>
                </c:pt>
                <c:pt idx="35">
                  <c:v>31.943895068143785</c:v>
                </c:pt>
                <c:pt idx="36">
                  <c:v>33.410158630322393</c:v>
                </c:pt>
                <c:pt idx="37">
                  <c:v>34.941719997503469</c:v>
                </c:pt>
                <c:pt idx="38">
                  <c:v>36.541392672095299</c:v>
                </c:pt>
                <c:pt idx="39">
                  <c:v>38.212107050894879</c:v>
                </c:pt>
                <c:pt idx="40">
                  <c:v>39.956915088550751</c:v>
                </c:pt>
                <c:pt idx="41">
                  <c:v>41.778995138706904</c:v>
                </c:pt>
                <c:pt idx="42">
                  <c:v>43.681656979246299</c:v>
                </c:pt>
                <c:pt idx="43">
                  <c:v>45.66834702826899</c:v>
                </c:pt>
                <c:pt idx="44">
                  <c:v>47.742653757668862</c:v>
                </c:pt>
                <c:pt idx="45">
                  <c:v>49.908313311396583</c:v>
                </c:pt>
                <c:pt idx="46">
                  <c:v>52.1692153357438</c:v>
                </c:pt>
                <c:pt idx="47">
                  <c:v>54.529409029222499</c:v>
                </c:pt>
                <c:pt idx="48">
                  <c:v>56.993109419874365</c:v>
                </c:pt>
                <c:pt idx="49">
                  <c:v>59.564703878097667</c:v>
                </c:pt>
                <c:pt idx="50">
                  <c:v>62.248758873356195</c:v>
                </c:pt>
                <c:pt idx="51">
                  <c:v>65.050026983410433</c:v>
                </c:pt>
                <c:pt idx="52">
                  <c:v>67.973454164994834</c:v>
                </c:pt>
                <c:pt idx="53">
                  <c:v>71.024187295165902</c:v>
                </c:pt>
                <c:pt idx="54">
                  <c:v>74.207581992842918</c:v>
                </c:pt>
                <c:pt idx="55">
                  <c:v>77.529210730382417</c:v>
                </c:pt>
                <c:pt idx="56">
                  <c:v>80.994871245343305</c:v>
                </c:pt>
                <c:pt idx="57">
                  <c:v>84.610595262945324</c:v>
                </c:pt>
                <c:pt idx="58">
                  <c:v>88.382657540047518</c:v>
                </c:pt>
                <c:pt idx="59">
                  <c:v>92.3175852418387</c:v>
                </c:pt>
                <c:pt idx="60">
                  <c:v>96.422167662796781</c:v>
                </c:pt>
                <c:pt idx="61">
                  <c:v>100.70346630383361</c:v>
                </c:pt>
                <c:pt idx="62">
                  <c:v>105.16882531794779</c:v>
                </c:pt>
                <c:pt idx="63">
                  <c:v>109.82588233708127</c:v>
                </c:pt>
                <c:pt idx="64">
                  <c:v>114.68257969330436</c:v>
                </c:pt>
                <c:pt idx="65">
                  <c:v>119.74717604785776</c:v>
                </c:pt>
                <c:pt idx="66">
                  <c:v>125.02825844202866</c:v>
                </c:pt>
                <c:pt idx="67">
                  <c:v>130.5347547842635</c:v>
                </c:pt>
                <c:pt idx="68">
                  <c:v>136.27594678839148</c:v>
                </c:pt>
                <c:pt idx="69">
                  <c:v>142.26148337830742</c:v>
                </c:pt>
                <c:pt idx="70">
                  <c:v>148.50139457492654</c:v>
                </c:pt>
                <c:pt idx="71">
                  <c:v>155.00610588175286</c:v>
                </c:pt>
                <c:pt idx="72">
                  <c:v>161.78645318588238</c:v>
                </c:pt>
                <c:pt idx="73">
                  <c:v>168.85369819181724</c:v>
                </c:pt>
                <c:pt idx="74">
                  <c:v>176.21954440599288</c:v>
                </c:pt>
                <c:pt idx="75">
                  <c:v>183.89615369049031</c:v>
                </c:pt>
                <c:pt idx="76">
                  <c:v>191.89616340496073</c:v>
                </c:pt>
                <c:pt idx="77">
                  <c:v>200.232704156403</c:v>
                </c:pt>
                <c:pt idx="78">
                  <c:v>208.91941817702235</c:v>
                </c:pt>
                <c:pt idx="79">
                  <c:v>217.97047835102424</c:v>
                </c:pt>
                <c:pt idx="80">
                  <c:v>227.40060791185647</c:v>
                </c:pt>
                <c:pt idx="81">
                  <c:v>237.22510083203636</c:v>
                </c:pt>
                <c:pt idx="82">
                  <c:v>247.45984292841112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477-4DD2-8FE5-63C9A6542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33568"/>
        <c:axId val="412335104"/>
      </c:scatterChart>
      <c:valAx>
        <c:axId val="41233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35104"/>
        <c:crosses val="autoZero"/>
        <c:crossBetween val="midCat"/>
      </c:valAx>
      <c:valAx>
        <c:axId val="41233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33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Cauchy!$C$1</c:f>
              <c:strCache>
                <c:ptCount val="1"/>
                <c:pt idx="0">
                  <c:v>CDF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Cauchy!$D$2:$D$83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17.224647714285311</c:v>
                </c:pt>
                <c:pt idx="3">
                  <c:v>34.140458999999282</c:v>
                </c:pt>
                <c:pt idx="4">
                  <c:v>51.77220928571387</c:v>
                </c:pt>
                <c:pt idx="5">
                  <c:v>69.516263714285742</c:v>
                </c:pt>
                <c:pt idx="6">
                  <c:v>88.818538000000444</c:v>
                </c:pt>
                <c:pt idx="7">
                  <c:v>109.69307028571438</c:v>
                </c:pt>
                <c:pt idx="8">
                  <c:v>129.79551157142851</c:v>
                </c:pt>
                <c:pt idx="9">
                  <c:v>150.06640914285708</c:v>
                </c:pt>
                <c:pt idx="10">
                  <c:v>170.19692657142969</c:v>
                </c:pt>
                <c:pt idx="11">
                  <c:v>189.9764934285713</c:v>
                </c:pt>
                <c:pt idx="12">
                  <c:v>211.07563400000072</c:v>
                </c:pt>
                <c:pt idx="13">
                  <c:v>231.82382414285803</c:v>
                </c:pt>
                <c:pt idx="14">
                  <c:v>252.0947217142857</c:v>
                </c:pt>
                <c:pt idx="15">
                  <c:v>272.14101100000062</c:v>
                </c:pt>
                <c:pt idx="16">
                  <c:v>292.79093499999999</c:v>
                </c:pt>
                <c:pt idx="17">
                  <c:v>313.77777142857121</c:v>
                </c:pt>
                <c:pt idx="18">
                  <c:v>334.63826571428581</c:v>
                </c:pt>
                <c:pt idx="19">
                  <c:v>355.18992357142906</c:v>
                </c:pt>
                <c:pt idx="20">
                  <c:v>377.27172542857079</c:v>
                </c:pt>
                <c:pt idx="21">
                  <c:v>400.86963314285822</c:v>
                </c:pt>
                <c:pt idx="22">
                  <c:v>427.0224601428572</c:v>
                </c:pt>
                <c:pt idx="23">
                  <c:v>455.04234342857217</c:v>
                </c:pt>
                <c:pt idx="24">
                  <c:v>485.5188797142855</c:v>
                </c:pt>
                <c:pt idx="25">
                  <c:v>517.6940162857145</c:v>
                </c:pt>
                <c:pt idx="26">
                  <c:v>550.41663542857168</c:v>
                </c:pt>
                <c:pt idx="27">
                  <c:v>583.53231899999901</c:v>
                </c:pt>
                <c:pt idx="28">
                  <c:v>616.91472499999873</c:v>
                </c:pt>
                <c:pt idx="29">
                  <c:v>650.36732099999972</c:v>
                </c:pt>
                <c:pt idx="30">
                  <c:v>685.39217514285792</c:v>
                </c:pt>
                <c:pt idx="31">
                  <c:v>720.34683928571394</c:v>
                </c:pt>
                <c:pt idx="32">
                  <c:v>755.37169328571417</c:v>
                </c:pt>
                <c:pt idx="33">
                  <c:v>792.60051614285749</c:v>
                </c:pt>
                <c:pt idx="34">
                  <c:v>833.42307157142841</c:v>
                </c:pt>
                <c:pt idx="35">
                  <c:v>876.5899759999993</c:v>
                </c:pt>
                <c:pt idx="36">
                  <c:v>923.70156342857172</c:v>
                </c:pt>
                <c:pt idx="37">
                  <c:v>970.96756885714331</c:v>
                </c:pt>
                <c:pt idx="38">
                  <c:v>1023.2591845714287</c:v>
                </c:pt>
                <c:pt idx="39">
                  <c:v>1080.6606388571427</c:v>
                </c:pt>
                <c:pt idx="40">
                  <c:v>1138.5814998571432</c:v>
                </c:pt>
                <c:pt idx="41">
                  <c:v>1195.9268021428579</c:v>
                </c:pt>
                <c:pt idx="42">
                  <c:v>1255.8691375714279</c:v>
                </c:pt>
                <c:pt idx="43">
                  <c:v>1317.1170085714284</c:v>
                </c:pt>
                <c:pt idx="44">
                  <c:v>1383.3062620000001</c:v>
                </c:pt>
                <c:pt idx="45">
                  <c:v>1447.796915285714</c:v>
                </c:pt>
                <c:pt idx="46">
                  <c:v>1512.4279487142858</c:v>
                </c:pt>
                <c:pt idx="47">
                  <c:v>1577.5924267142855</c:v>
                </c:pt>
                <c:pt idx="48">
                  <c:v>1645.5223941428576</c:v>
                </c:pt>
                <c:pt idx="49">
                  <c:v>1712.3433582857142</c:v>
                </c:pt>
                <c:pt idx="50">
                  <c:v>1780.8348465714289</c:v>
                </c:pt>
                <c:pt idx="51">
                  <c:v>1849.8176654285717</c:v>
                </c:pt>
                <c:pt idx="52">
                  <c:v>1920.3867802857148</c:v>
                </c:pt>
                <c:pt idx="53">
                  <c:v>1988.1763675714283</c:v>
                </c:pt>
                <c:pt idx="54">
                  <c:v>2059.1245088571422</c:v>
                </c:pt>
                <c:pt idx="55">
                  <c:v>2130.3955247142849</c:v>
                </c:pt>
                <c:pt idx="56">
                  <c:v>2203.9547372857132</c:v>
                </c:pt>
                <c:pt idx="57">
                  <c:v>2277.3595317142854</c:v>
                </c:pt>
                <c:pt idx="58">
                  <c:v>2351.8733294285712</c:v>
                </c:pt>
                <c:pt idx="59">
                  <c:v>2429.7422134285725</c:v>
                </c:pt>
                <c:pt idx="60">
                  <c:v>2511.9488449999999</c:v>
                </c:pt>
                <c:pt idx="61">
                  <c:v>2590.4915540000002</c:v>
                </c:pt>
                <c:pt idx="62">
                  <c:v>2670.7047869999997</c:v>
                </c:pt>
                <c:pt idx="63">
                  <c:v>2756.8701395714279</c:v>
                </c:pt>
                <c:pt idx="64">
                  <c:v>2850.1387290000002</c:v>
                </c:pt>
                <c:pt idx="65">
                  <c:v>2952.9952845714288</c:v>
                </c:pt>
                <c:pt idx="66">
                  <c:v>3058.4629114285717</c:v>
                </c:pt>
                <c:pt idx="67">
                  <c:v>3171.1601172857154</c:v>
                </c:pt>
                <c:pt idx="68">
                  <c:v>3294.8210149999995</c:v>
                </c:pt>
                <c:pt idx="69">
                  <c:v>3434.3167965714292</c:v>
                </c:pt>
                <c:pt idx="70">
                  <c:v>3585.3658667142863</c:v>
                </c:pt>
                <c:pt idx="71">
                  <c:v>3753.457090428572</c:v>
                </c:pt>
                <c:pt idx="72">
                  <c:v>3928.6655890000002</c:v>
                </c:pt>
                <c:pt idx="73">
                  <c:v>4114.6272091428582</c:v>
                </c:pt>
                <c:pt idx="74">
                  <c:v>4310.4154417142854</c:v>
                </c:pt>
                <c:pt idx="75">
                  <c:v>4515.5810700000002</c:v>
                </c:pt>
                <c:pt idx="76">
                  <c:v>4727.2463005714289</c:v>
                </c:pt>
                <c:pt idx="77">
                  <c:v>4955.3219737142863</c:v>
                </c:pt>
                <c:pt idx="78">
                  <c:v>5187.4827100000002</c:v>
                </c:pt>
                <c:pt idx="79">
                  <c:v>5440.9250811428556</c:v>
                </c:pt>
                <c:pt idx="80">
                  <c:v>5704.4888629999987</c:v>
                </c:pt>
                <c:pt idx="81">
                  <c:v>5975.0435775714286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EAA-443F-BDFF-0619839991A6}"/>
            </c:ext>
          </c:extLst>
        </c:ser>
        <c:ser>
          <c:idx val="1"/>
          <c:order val="1"/>
          <c:tx>
            <c:strRef>
              <c:f>Cauchy!$D$1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Cauchy!$E$2:$E$83</c:f>
              <c:numCache>
                <c:formatCode>General</c:formatCode>
                <c:ptCount val="82"/>
                <c:pt idx="0">
                  <c:v>0</c:v>
                </c:pt>
                <c:pt idx="1">
                  <c:v>14.220526019533338</c:v>
                </c:pt>
                <c:pt idx="2">
                  <c:v>28.441052039742758</c:v>
                </c:pt>
                <c:pt idx="3">
                  <c:v>42.661578060628266</c:v>
                </c:pt>
                <c:pt idx="4">
                  <c:v>56.882104082189855</c:v>
                </c:pt>
                <c:pt idx="5">
                  <c:v>71.102630104427533</c:v>
                </c:pt>
                <c:pt idx="6">
                  <c:v>85.323156127341292</c:v>
                </c:pt>
                <c:pt idx="7">
                  <c:v>99.543682150931133</c:v>
                </c:pt>
                <c:pt idx="8">
                  <c:v>113.76420817519707</c:v>
                </c:pt>
                <c:pt idx="9">
                  <c:v>127.98473420013909</c:v>
                </c:pt>
                <c:pt idx="10">
                  <c:v>142.2052602257572</c:v>
                </c:pt>
                <c:pt idx="11">
                  <c:v>156.42578625205138</c:v>
                </c:pt>
                <c:pt idx="12">
                  <c:v>170.64631227902166</c:v>
                </c:pt>
                <c:pt idx="13">
                  <c:v>184.866838306668</c:v>
                </c:pt>
                <c:pt idx="14">
                  <c:v>199.08736433499044</c:v>
                </c:pt>
                <c:pt idx="15">
                  <c:v>213.30789036398897</c:v>
                </c:pt>
                <c:pt idx="16">
                  <c:v>227.52841639366358</c:v>
                </c:pt>
                <c:pt idx="17">
                  <c:v>241.74894242401427</c:v>
                </c:pt>
                <c:pt idx="18">
                  <c:v>255.96946845504107</c:v>
                </c:pt>
                <c:pt idx="19">
                  <c:v>270.18999448674396</c:v>
                </c:pt>
                <c:pt idx="20">
                  <c:v>284.41052051912288</c:v>
                </c:pt>
                <c:pt idx="21">
                  <c:v>298.63104655217791</c:v>
                </c:pt>
                <c:pt idx="22">
                  <c:v>312.85157258590903</c:v>
                </c:pt>
                <c:pt idx="23">
                  <c:v>327.07209862031624</c:v>
                </c:pt>
                <c:pt idx="24">
                  <c:v>341.29262465539955</c:v>
                </c:pt>
                <c:pt idx="25">
                  <c:v>355.5131506911589</c:v>
                </c:pt>
                <c:pt idx="26">
                  <c:v>369.73367672759434</c:v>
                </c:pt>
                <c:pt idx="27">
                  <c:v>383.95420276470588</c:v>
                </c:pt>
                <c:pt idx="28">
                  <c:v>398.17472880249352</c:v>
                </c:pt>
                <c:pt idx="29">
                  <c:v>412.39525484095725</c:v>
                </c:pt>
                <c:pt idx="30">
                  <c:v>426.61578088009708</c:v>
                </c:pt>
                <c:pt idx="31">
                  <c:v>440.83630691991294</c:v>
                </c:pt>
                <c:pt idx="32">
                  <c:v>455.0568329604049</c:v>
                </c:pt>
                <c:pt idx="33">
                  <c:v>469.27735900157296</c:v>
                </c:pt>
                <c:pt idx="34">
                  <c:v>483.49788504341711</c:v>
                </c:pt>
                <c:pt idx="35">
                  <c:v>497.71841108593736</c:v>
                </c:pt>
                <c:pt idx="36">
                  <c:v>511.93893712913365</c:v>
                </c:pt>
                <c:pt idx="37">
                  <c:v>526.15946317300609</c:v>
                </c:pt>
                <c:pt idx="38">
                  <c:v>540.37998921755457</c:v>
                </c:pt>
                <c:pt idx="39">
                  <c:v>554.60051526277914</c:v>
                </c:pt>
                <c:pt idx="40">
                  <c:v>568.82104130867981</c:v>
                </c:pt>
                <c:pt idx="41">
                  <c:v>583.04156735525657</c:v>
                </c:pt>
                <c:pt idx="42">
                  <c:v>597.26209340250944</c:v>
                </c:pt>
                <c:pt idx="43">
                  <c:v>611.48261945043839</c:v>
                </c:pt>
                <c:pt idx="44">
                  <c:v>625.70314549904333</c:v>
                </c:pt>
                <c:pt idx="45">
                  <c:v>639.92367154832436</c:v>
                </c:pt>
                <c:pt idx="46">
                  <c:v>654.14419759828149</c:v>
                </c:pt>
                <c:pt idx="47">
                  <c:v>668.36472364891472</c:v>
                </c:pt>
                <c:pt idx="48">
                  <c:v>682.58524970022404</c:v>
                </c:pt>
                <c:pt idx="49">
                  <c:v>696.80577575220946</c:v>
                </c:pt>
                <c:pt idx="50">
                  <c:v>711.02630180487097</c:v>
                </c:pt>
                <c:pt idx="51">
                  <c:v>725.24682785820858</c:v>
                </c:pt>
                <c:pt idx="52">
                  <c:v>739.46735391222228</c:v>
                </c:pt>
                <c:pt idx="53">
                  <c:v>753.68787996691208</c:v>
                </c:pt>
                <c:pt idx="54">
                  <c:v>767.90840602227797</c:v>
                </c:pt>
                <c:pt idx="55">
                  <c:v>782.12893207831985</c:v>
                </c:pt>
                <c:pt idx="56">
                  <c:v>796.34945813503782</c:v>
                </c:pt>
                <c:pt idx="57">
                  <c:v>810.56998419243189</c:v>
                </c:pt>
                <c:pt idx="58">
                  <c:v>824.79051025050205</c:v>
                </c:pt>
                <c:pt idx="59">
                  <c:v>839.01103630924831</c:v>
                </c:pt>
                <c:pt idx="60">
                  <c:v>853.23156236867067</c:v>
                </c:pt>
                <c:pt idx="61">
                  <c:v>867.45208842876912</c:v>
                </c:pt>
                <c:pt idx="62">
                  <c:v>881.67261448954366</c:v>
                </c:pt>
                <c:pt idx="63">
                  <c:v>895.8931405509943</c:v>
                </c:pt>
                <c:pt idx="64">
                  <c:v>910.11366661312104</c:v>
                </c:pt>
                <c:pt idx="65">
                  <c:v>924.33419267592387</c:v>
                </c:pt>
                <c:pt idx="66">
                  <c:v>938.55471873940269</c:v>
                </c:pt>
                <c:pt idx="67">
                  <c:v>952.7752448035576</c:v>
                </c:pt>
                <c:pt idx="68">
                  <c:v>966.9957708683886</c:v>
                </c:pt>
                <c:pt idx="69">
                  <c:v>981.21629693389571</c:v>
                </c:pt>
                <c:pt idx="70">
                  <c:v>995.4368230000789</c:v>
                </c:pt>
                <c:pt idx="71">
                  <c:v>1009.6573490669382</c:v>
                </c:pt>
                <c:pt idx="72">
                  <c:v>1023.8778751344736</c:v>
                </c:pt>
                <c:pt idx="73">
                  <c:v>1038.098401202685</c:v>
                </c:pt>
                <c:pt idx="74">
                  <c:v>1052.3189272715724</c:v>
                </c:pt>
                <c:pt idx="75">
                  <c:v>1066.5394533411361</c:v>
                </c:pt>
                <c:pt idx="76">
                  <c:v>1080.7599794113758</c:v>
                </c:pt>
                <c:pt idx="77">
                  <c:v>1094.9805054822916</c:v>
                </c:pt>
                <c:pt idx="78">
                  <c:v>1109.2010315538835</c:v>
                </c:pt>
                <c:pt idx="79">
                  <c:v>1123.4215576261515</c:v>
                </c:pt>
                <c:pt idx="80">
                  <c:v>1137.6420836990956</c:v>
                </c:pt>
                <c:pt idx="81">
                  <c:v>1151.8626097727158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EAA-443F-BDFF-061983999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429696"/>
        <c:axId val="412431488"/>
      </c:scatterChart>
      <c:valAx>
        <c:axId val="41242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31488"/>
        <c:crosses val="autoZero"/>
        <c:crossBetween val="midCat"/>
      </c:valAx>
      <c:valAx>
        <c:axId val="41243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29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Cauchy!$M$1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Cauchy!$M$2:$M$83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-0.72997685714290128</c:v>
                </c:pt>
                <c:pt idx="3">
                  <c:v>-1.0388132857142409</c:v>
                </c:pt>
                <c:pt idx="4">
                  <c:v>-0.32287428571362398</c:v>
                </c:pt>
                <c:pt idx="5">
                  <c:v>-0.21057014285634068</c:v>
                </c:pt>
                <c:pt idx="6">
                  <c:v>1.3476497142864901</c:v>
                </c:pt>
                <c:pt idx="7">
                  <c:v>2.9199077142857277</c:v>
                </c:pt>
                <c:pt idx="8">
                  <c:v>2.1478167142859093</c:v>
                </c:pt>
                <c:pt idx="9">
                  <c:v>2.3162730000003648</c:v>
                </c:pt>
                <c:pt idx="10">
                  <c:v>2.1758928571443903</c:v>
                </c:pt>
                <c:pt idx="11">
                  <c:v>1.824942285713405</c:v>
                </c:pt>
                <c:pt idx="12">
                  <c:v>3.1445160000012038</c:v>
                </c:pt>
                <c:pt idx="13">
                  <c:v>2.7935655714290988</c:v>
                </c:pt>
                <c:pt idx="14">
                  <c:v>2.3162729999994554</c:v>
                </c:pt>
                <c:pt idx="15">
                  <c:v>2.0916647142867077</c:v>
                </c:pt>
                <c:pt idx="16">
                  <c:v>2.6952994285711611</c:v>
                </c:pt>
                <c:pt idx="17">
                  <c:v>3.032211857143011</c:v>
                </c:pt>
                <c:pt idx="18">
                  <c:v>2.9058697142863821</c:v>
                </c:pt>
                <c:pt idx="19">
                  <c:v>2.5970332857150424</c:v>
                </c:pt>
                <c:pt idx="20">
                  <c:v>4.1271772857135147</c:v>
                </c:pt>
                <c:pt idx="21">
                  <c:v>5.6432831428592181</c:v>
                </c:pt>
                <c:pt idx="22">
                  <c:v>8.1982024285707666</c:v>
                </c:pt>
                <c:pt idx="23">
                  <c:v>10.065258714286756</c:v>
                </c:pt>
                <c:pt idx="24">
                  <c:v>12.521911714285125</c:v>
                </c:pt>
                <c:pt idx="25">
                  <c:v>14.220512000000781</c:v>
                </c:pt>
                <c:pt idx="26">
                  <c:v>14.767994571428972</c:v>
                </c:pt>
                <c:pt idx="27">
                  <c:v>15.161058999999113</c:v>
                </c:pt>
                <c:pt idx="28">
                  <c:v>15.427781428571507</c:v>
                </c:pt>
                <c:pt idx="29">
                  <c:v>15.497971428572782</c:v>
                </c:pt>
                <c:pt idx="30">
                  <c:v>17.070229571429991</c:v>
                </c:pt>
                <c:pt idx="31">
                  <c:v>17.000039571427806</c:v>
                </c:pt>
                <c:pt idx="32">
                  <c:v>17.07022942857202</c:v>
                </c:pt>
                <c:pt idx="33">
                  <c:v>19.274198285715102</c:v>
                </c:pt>
                <c:pt idx="34">
                  <c:v>22.86793085714271</c:v>
                </c:pt>
                <c:pt idx="35">
                  <c:v>25.212279857142676</c:v>
                </c:pt>
                <c:pt idx="36">
                  <c:v>29.156962857144208</c:v>
                </c:pt>
                <c:pt idx="37">
                  <c:v>29.311380857143376</c:v>
                </c:pt>
                <c:pt idx="38">
                  <c:v>34.336991142857187</c:v>
                </c:pt>
                <c:pt idx="39">
                  <c:v>39.446829714285741</c:v>
                </c:pt>
                <c:pt idx="40">
                  <c:v>39.966236428572302</c:v>
                </c:pt>
                <c:pt idx="41">
                  <c:v>39.390677714286539</c:v>
                </c:pt>
                <c:pt idx="42">
                  <c:v>41.987710857141792</c:v>
                </c:pt>
                <c:pt idx="43">
                  <c:v>43.293246428572274</c:v>
                </c:pt>
                <c:pt idx="44">
                  <c:v>48.234628857143434</c:v>
                </c:pt>
                <c:pt idx="45">
                  <c:v>46.536028714285749</c:v>
                </c:pt>
                <c:pt idx="46">
                  <c:v>46.676408857143542</c:v>
                </c:pt>
                <c:pt idx="47">
                  <c:v>47.209853428571478</c:v>
                </c:pt>
                <c:pt idx="48">
                  <c:v>49.975342857143914</c:v>
                </c:pt>
                <c:pt idx="49">
                  <c:v>48.866339571428398</c:v>
                </c:pt>
                <c:pt idx="50">
                  <c:v>50.536863714286483</c:v>
                </c:pt>
                <c:pt idx="51">
                  <c:v>51.028194285714562</c:v>
                </c:pt>
                <c:pt idx="52">
                  <c:v>52.614490285714965</c:v>
                </c:pt>
                <c:pt idx="53">
                  <c:v>49.834962714285211</c:v>
                </c:pt>
                <c:pt idx="54">
                  <c:v>52.993516714285761</c:v>
                </c:pt>
                <c:pt idx="55">
                  <c:v>53.316391285714417</c:v>
                </c:pt>
                <c:pt idx="56">
                  <c:v>55.604588000000149</c:v>
                </c:pt>
                <c:pt idx="57">
                  <c:v>55.450169857143919</c:v>
                </c:pt>
                <c:pt idx="58">
                  <c:v>56.559173142857617</c:v>
                </c:pt>
                <c:pt idx="59">
                  <c:v>59.914259428573132</c:v>
                </c:pt>
                <c:pt idx="60">
                  <c:v>64.252006999999139</c:v>
                </c:pt>
                <c:pt idx="61">
                  <c:v>60.588084428572074</c:v>
                </c:pt>
                <c:pt idx="62">
                  <c:v>62.258608428571279</c:v>
                </c:pt>
                <c:pt idx="63">
                  <c:v>68.210728000000017</c:v>
                </c:pt>
                <c:pt idx="64">
                  <c:v>75.313964857144128</c:v>
                </c:pt>
                <c:pt idx="65">
                  <c:v>84.901931000000332</c:v>
                </c:pt>
                <c:pt idx="66">
                  <c:v>87.51300228571472</c:v>
                </c:pt>
                <c:pt idx="67">
                  <c:v>94.74258128571546</c:v>
                </c:pt>
                <c:pt idx="68">
                  <c:v>105.70627314285593</c:v>
                </c:pt>
                <c:pt idx="69">
                  <c:v>121.54115700000148</c:v>
                </c:pt>
                <c:pt idx="70">
                  <c:v>133.09444557142888</c:v>
                </c:pt>
                <c:pt idx="71">
                  <c:v>150.13659914285745</c:v>
                </c:pt>
                <c:pt idx="72">
                  <c:v>157.253874</c:v>
                </c:pt>
                <c:pt idx="73">
                  <c:v>168.0069955714298</c:v>
                </c:pt>
                <c:pt idx="74">
                  <c:v>177.833607999999</c:v>
                </c:pt>
                <c:pt idx="75">
                  <c:v>187.21100371428656</c:v>
                </c:pt>
                <c:pt idx="76">
                  <c:v>193.71060600000055</c:v>
                </c:pt>
                <c:pt idx="77">
                  <c:v>210.12104857142913</c:v>
                </c:pt>
                <c:pt idx="78">
                  <c:v>214.20611171428573</c:v>
                </c:pt>
                <c:pt idx="79">
                  <c:v>235.48774657142712</c:v>
                </c:pt>
                <c:pt idx="80">
                  <c:v>245.6091572857149</c:v>
                </c:pt>
                <c:pt idx="81">
                  <c:v>252.60009000000173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5A8-4A78-AD74-5A3C91ABE2BB}"/>
            </c:ext>
          </c:extLst>
        </c:ser>
        <c:ser>
          <c:idx val="1"/>
          <c:order val="1"/>
          <c:tx>
            <c:strRef>
              <c:f>Cauchy!$N$1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Cauchy!$N$2:$N$83</c:f>
              <c:numCache>
                <c:formatCode>General</c:formatCode>
                <c:ptCount val="82"/>
                <c:pt idx="0">
                  <c:v>0</c:v>
                </c:pt>
                <c:pt idx="1">
                  <c:v>14.220526019533338</c:v>
                </c:pt>
                <c:pt idx="2">
                  <c:v>14.220526020209421</c:v>
                </c:pt>
                <c:pt idx="3">
                  <c:v>14.220526020885506</c:v>
                </c:pt>
                <c:pt idx="4">
                  <c:v>14.220526021561589</c:v>
                </c:pt>
                <c:pt idx="5">
                  <c:v>14.220526022237676</c:v>
                </c:pt>
                <c:pt idx="6">
                  <c:v>14.220526022913761</c:v>
                </c:pt>
                <c:pt idx="7">
                  <c:v>14.220526023589846</c:v>
                </c:pt>
                <c:pt idx="8">
                  <c:v>14.220526024265933</c:v>
                </c:pt>
                <c:pt idx="9">
                  <c:v>14.220526024942016</c:v>
                </c:pt>
                <c:pt idx="10">
                  <c:v>14.220526025618101</c:v>
                </c:pt>
                <c:pt idx="11">
                  <c:v>14.220526026294186</c:v>
                </c:pt>
                <c:pt idx="12">
                  <c:v>14.220526026970273</c:v>
                </c:pt>
                <c:pt idx="13">
                  <c:v>14.220526027646356</c:v>
                </c:pt>
                <c:pt idx="14">
                  <c:v>14.220526028322441</c:v>
                </c:pt>
                <c:pt idx="15">
                  <c:v>14.220526028998528</c:v>
                </c:pt>
                <c:pt idx="16">
                  <c:v>14.220526029674613</c:v>
                </c:pt>
                <c:pt idx="17">
                  <c:v>14.220526030350698</c:v>
                </c:pt>
                <c:pt idx="18">
                  <c:v>14.220526031026781</c:v>
                </c:pt>
                <c:pt idx="19">
                  <c:v>14.220526031702869</c:v>
                </c:pt>
                <c:pt idx="20">
                  <c:v>14.220526032378954</c:v>
                </c:pt>
                <c:pt idx="21">
                  <c:v>14.220526033055037</c:v>
                </c:pt>
                <c:pt idx="22">
                  <c:v>14.220526033731121</c:v>
                </c:pt>
                <c:pt idx="23">
                  <c:v>14.220526034407207</c:v>
                </c:pt>
                <c:pt idx="24">
                  <c:v>14.220526035083294</c:v>
                </c:pt>
                <c:pt idx="25">
                  <c:v>14.220526035759377</c:v>
                </c:pt>
                <c:pt idx="26">
                  <c:v>14.220526036435462</c:v>
                </c:pt>
                <c:pt idx="27">
                  <c:v>14.220526037111547</c:v>
                </c:pt>
                <c:pt idx="28">
                  <c:v>14.220526037787632</c:v>
                </c:pt>
                <c:pt idx="29">
                  <c:v>14.220526038463719</c:v>
                </c:pt>
                <c:pt idx="30">
                  <c:v>14.220526039139804</c:v>
                </c:pt>
                <c:pt idx="31">
                  <c:v>14.220526039815889</c:v>
                </c:pt>
                <c:pt idx="32">
                  <c:v>14.220526040491972</c:v>
                </c:pt>
                <c:pt idx="33">
                  <c:v>14.220526041168057</c:v>
                </c:pt>
                <c:pt idx="34">
                  <c:v>14.220526041844145</c:v>
                </c:pt>
                <c:pt idx="35">
                  <c:v>14.220526042520229</c:v>
                </c:pt>
                <c:pt idx="36">
                  <c:v>14.220526043196312</c:v>
                </c:pt>
                <c:pt idx="37">
                  <c:v>14.220526043872397</c:v>
                </c:pt>
                <c:pt idx="38">
                  <c:v>14.220526044548484</c:v>
                </c:pt>
                <c:pt idx="39">
                  <c:v>14.220526045224569</c:v>
                </c:pt>
                <c:pt idx="40">
                  <c:v>14.220526045900654</c:v>
                </c:pt>
                <c:pt idx="41">
                  <c:v>14.220526046576738</c:v>
                </c:pt>
                <c:pt idx="42">
                  <c:v>14.220526047252825</c:v>
                </c:pt>
                <c:pt idx="43">
                  <c:v>14.220526047928907</c:v>
                </c:pt>
                <c:pt idx="44">
                  <c:v>14.220526048604993</c:v>
                </c:pt>
                <c:pt idx="45">
                  <c:v>14.22052604928108</c:v>
                </c:pt>
                <c:pt idx="46">
                  <c:v>14.220526049957163</c:v>
                </c:pt>
                <c:pt idx="47">
                  <c:v>14.22052605063325</c:v>
                </c:pt>
                <c:pt idx="48">
                  <c:v>14.220526051309333</c:v>
                </c:pt>
                <c:pt idx="49">
                  <c:v>14.22052605198542</c:v>
                </c:pt>
                <c:pt idx="50">
                  <c:v>14.220526052661503</c:v>
                </c:pt>
                <c:pt idx="51">
                  <c:v>14.220526053337588</c:v>
                </c:pt>
                <c:pt idx="52">
                  <c:v>14.220526054013677</c:v>
                </c:pt>
                <c:pt idx="53">
                  <c:v>14.22052605468976</c:v>
                </c:pt>
                <c:pt idx="54">
                  <c:v>14.220526055365845</c:v>
                </c:pt>
                <c:pt idx="55">
                  <c:v>14.220526056041928</c:v>
                </c:pt>
                <c:pt idx="56">
                  <c:v>14.220526056718015</c:v>
                </c:pt>
                <c:pt idx="57">
                  <c:v>14.220526057394101</c:v>
                </c:pt>
                <c:pt idx="58">
                  <c:v>14.220526058070185</c:v>
                </c:pt>
                <c:pt idx="59">
                  <c:v>14.220526058746268</c:v>
                </c:pt>
                <c:pt idx="60">
                  <c:v>14.220526059422355</c:v>
                </c:pt>
                <c:pt idx="61">
                  <c:v>14.22052606009844</c:v>
                </c:pt>
                <c:pt idx="62">
                  <c:v>14.220526060774525</c:v>
                </c:pt>
                <c:pt idx="63">
                  <c:v>14.220526061450611</c:v>
                </c:pt>
                <c:pt idx="64">
                  <c:v>14.220526062126694</c:v>
                </c:pt>
                <c:pt idx="65">
                  <c:v>14.220526062802779</c:v>
                </c:pt>
                <c:pt idx="66">
                  <c:v>14.220526063478863</c:v>
                </c:pt>
                <c:pt idx="67">
                  <c:v>14.220526064154951</c:v>
                </c:pt>
                <c:pt idx="68">
                  <c:v>14.220526064831036</c:v>
                </c:pt>
                <c:pt idx="69">
                  <c:v>14.220526065507119</c:v>
                </c:pt>
                <c:pt idx="70">
                  <c:v>14.220526066183206</c:v>
                </c:pt>
                <c:pt idx="71">
                  <c:v>14.220526066859293</c:v>
                </c:pt>
                <c:pt idx="72">
                  <c:v>14.220526067535376</c:v>
                </c:pt>
                <c:pt idx="73">
                  <c:v>14.220526068211459</c:v>
                </c:pt>
                <c:pt idx="74">
                  <c:v>14.220526068887546</c:v>
                </c:pt>
                <c:pt idx="75">
                  <c:v>14.220526069563633</c:v>
                </c:pt>
                <c:pt idx="76">
                  <c:v>14.220526070239716</c:v>
                </c:pt>
                <c:pt idx="77">
                  <c:v>14.220526070915801</c:v>
                </c:pt>
                <c:pt idx="78">
                  <c:v>14.220526071591886</c:v>
                </c:pt>
                <c:pt idx="79">
                  <c:v>14.220526072267971</c:v>
                </c:pt>
                <c:pt idx="80">
                  <c:v>14.220526072944057</c:v>
                </c:pt>
                <c:pt idx="81">
                  <c:v>14.220526073620141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5A8-4A78-AD74-5A3C91ABE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492160"/>
        <c:axId val="412493696"/>
      </c:scatterChart>
      <c:valAx>
        <c:axId val="41249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93696"/>
        <c:crosses val="autoZero"/>
        <c:crossBetween val="midCat"/>
      </c:valAx>
      <c:valAx>
        <c:axId val="41249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492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Weibull!$F$1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Weibull!$F$2:$F$194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17.224647714285311</c:v>
                </c:pt>
                <c:pt idx="3">
                  <c:v>34.140458999999282</c:v>
                </c:pt>
                <c:pt idx="4">
                  <c:v>51.77220928571387</c:v>
                </c:pt>
                <c:pt idx="5">
                  <c:v>69.516263714285742</c:v>
                </c:pt>
                <c:pt idx="6">
                  <c:v>88.818538000000444</c:v>
                </c:pt>
                <c:pt idx="7">
                  <c:v>109.69307028571438</c:v>
                </c:pt>
                <c:pt idx="8">
                  <c:v>129.79551157142851</c:v>
                </c:pt>
                <c:pt idx="9">
                  <c:v>150.06640914285708</c:v>
                </c:pt>
                <c:pt idx="10">
                  <c:v>170.19692657142969</c:v>
                </c:pt>
                <c:pt idx="11">
                  <c:v>189.9764934285713</c:v>
                </c:pt>
                <c:pt idx="12">
                  <c:v>211.07563400000072</c:v>
                </c:pt>
                <c:pt idx="13">
                  <c:v>231.82382414285803</c:v>
                </c:pt>
                <c:pt idx="14">
                  <c:v>252.0947217142857</c:v>
                </c:pt>
                <c:pt idx="15">
                  <c:v>272.14101100000062</c:v>
                </c:pt>
                <c:pt idx="16">
                  <c:v>292.79093499999999</c:v>
                </c:pt>
                <c:pt idx="17">
                  <c:v>313.77777142857121</c:v>
                </c:pt>
                <c:pt idx="18">
                  <c:v>334.63826571428581</c:v>
                </c:pt>
                <c:pt idx="19">
                  <c:v>355.18992357142906</c:v>
                </c:pt>
                <c:pt idx="20">
                  <c:v>377.27172542857079</c:v>
                </c:pt>
                <c:pt idx="21">
                  <c:v>400.86963314285822</c:v>
                </c:pt>
                <c:pt idx="22">
                  <c:v>427.0224601428572</c:v>
                </c:pt>
                <c:pt idx="23">
                  <c:v>455.04234342857217</c:v>
                </c:pt>
                <c:pt idx="24">
                  <c:v>485.5188797142855</c:v>
                </c:pt>
                <c:pt idx="25">
                  <c:v>517.6940162857145</c:v>
                </c:pt>
                <c:pt idx="26">
                  <c:v>550.41663542857168</c:v>
                </c:pt>
                <c:pt idx="27">
                  <c:v>583.53231899999901</c:v>
                </c:pt>
                <c:pt idx="28">
                  <c:v>616.91472499999873</c:v>
                </c:pt>
                <c:pt idx="29">
                  <c:v>650.36732099999972</c:v>
                </c:pt>
                <c:pt idx="30">
                  <c:v>685.39217514285792</c:v>
                </c:pt>
                <c:pt idx="31">
                  <c:v>720.34683928571394</c:v>
                </c:pt>
                <c:pt idx="32">
                  <c:v>755.37169328571417</c:v>
                </c:pt>
                <c:pt idx="33">
                  <c:v>792.60051614285749</c:v>
                </c:pt>
                <c:pt idx="34">
                  <c:v>833.42307157142841</c:v>
                </c:pt>
                <c:pt idx="35">
                  <c:v>876.5899759999993</c:v>
                </c:pt>
                <c:pt idx="36">
                  <c:v>923.70156342857172</c:v>
                </c:pt>
                <c:pt idx="37">
                  <c:v>970.96756885714331</c:v>
                </c:pt>
                <c:pt idx="38">
                  <c:v>1023.2591845714287</c:v>
                </c:pt>
                <c:pt idx="39">
                  <c:v>1080.6606388571427</c:v>
                </c:pt>
                <c:pt idx="40">
                  <c:v>1138.5814998571432</c:v>
                </c:pt>
                <c:pt idx="41">
                  <c:v>1195.9268021428579</c:v>
                </c:pt>
                <c:pt idx="42">
                  <c:v>1255.8691375714279</c:v>
                </c:pt>
                <c:pt idx="43">
                  <c:v>1317.1170085714284</c:v>
                </c:pt>
                <c:pt idx="44">
                  <c:v>1383.3062620000001</c:v>
                </c:pt>
                <c:pt idx="45">
                  <c:v>1447.796915285714</c:v>
                </c:pt>
                <c:pt idx="46">
                  <c:v>1512.4279487142858</c:v>
                </c:pt>
                <c:pt idx="47">
                  <c:v>1577.5924267142855</c:v>
                </c:pt>
                <c:pt idx="48">
                  <c:v>1645.5223941428576</c:v>
                </c:pt>
                <c:pt idx="49">
                  <c:v>1712.3433582857142</c:v>
                </c:pt>
                <c:pt idx="50">
                  <c:v>1780.8348465714289</c:v>
                </c:pt>
                <c:pt idx="51">
                  <c:v>1849.8176654285717</c:v>
                </c:pt>
                <c:pt idx="52">
                  <c:v>1920.3867802857148</c:v>
                </c:pt>
                <c:pt idx="53">
                  <c:v>1988.1763675714283</c:v>
                </c:pt>
                <c:pt idx="54">
                  <c:v>2059.1245088571422</c:v>
                </c:pt>
                <c:pt idx="55">
                  <c:v>2130.3955247142849</c:v>
                </c:pt>
                <c:pt idx="56">
                  <c:v>2203.9547372857132</c:v>
                </c:pt>
                <c:pt idx="57">
                  <c:v>2277.3595317142854</c:v>
                </c:pt>
                <c:pt idx="58">
                  <c:v>2351.8733294285712</c:v>
                </c:pt>
                <c:pt idx="59">
                  <c:v>2429.7422134285725</c:v>
                </c:pt>
                <c:pt idx="60">
                  <c:v>2511.9488449999999</c:v>
                </c:pt>
                <c:pt idx="61">
                  <c:v>2590.4915540000002</c:v>
                </c:pt>
                <c:pt idx="62">
                  <c:v>2670.7047869999997</c:v>
                </c:pt>
                <c:pt idx="63">
                  <c:v>2756.8701395714279</c:v>
                </c:pt>
                <c:pt idx="64">
                  <c:v>2850.1387290000002</c:v>
                </c:pt>
                <c:pt idx="65">
                  <c:v>2952.9952845714288</c:v>
                </c:pt>
                <c:pt idx="66">
                  <c:v>3058.4629114285717</c:v>
                </c:pt>
                <c:pt idx="67">
                  <c:v>3171.1601172857154</c:v>
                </c:pt>
                <c:pt idx="68">
                  <c:v>3294.8210149999995</c:v>
                </c:pt>
                <c:pt idx="69">
                  <c:v>3434.3167965714292</c:v>
                </c:pt>
                <c:pt idx="70">
                  <c:v>3585.3658667142863</c:v>
                </c:pt>
                <c:pt idx="71">
                  <c:v>3753.457090428572</c:v>
                </c:pt>
                <c:pt idx="72">
                  <c:v>3928.6655890000002</c:v>
                </c:pt>
                <c:pt idx="73">
                  <c:v>4114.6272091428582</c:v>
                </c:pt>
                <c:pt idx="74">
                  <c:v>4310.4154417142854</c:v>
                </c:pt>
                <c:pt idx="75">
                  <c:v>4515.5810700000002</c:v>
                </c:pt>
                <c:pt idx="76">
                  <c:v>4727.2463005714289</c:v>
                </c:pt>
                <c:pt idx="77">
                  <c:v>4955.3219737142863</c:v>
                </c:pt>
                <c:pt idx="78">
                  <c:v>5187.4827100000002</c:v>
                </c:pt>
                <c:pt idx="79">
                  <c:v>5440.9250811428556</c:v>
                </c:pt>
                <c:pt idx="80">
                  <c:v>5704.4888629999987</c:v>
                </c:pt>
                <c:pt idx="81">
                  <c:v>5975.0435775714286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271-419B-86EC-CFD71898686D}"/>
            </c:ext>
          </c:extLst>
        </c:ser>
        <c:ser>
          <c:idx val="1"/>
          <c:order val="1"/>
          <c:tx>
            <c:strRef>
              <c:f>Weibull!$G$1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Weibull!$G$2:$G$194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0.44251729937008288</c:v>
                </c:pt>
                <c:pt idx="3">
                  <c:v>1.5985294111679011</c:v>
                </c:pt>
                <c:pt idx="4">
                  <c:v>3.3884692649360959</c:v>
                </c:pt>
                <c:pt idx="5">
                  <c:v>5.7743276664279382</c:v>
                </c:pt>
                <c:pt idx="6">
                  <c:v>8.7309522849948049</c:v>
                </c:pt>
                <c:pt idx="7">
                  <c:v>12.239664206760084</c:v>
                </c:pt>
                <c:pt idx="8">
                  <c:v>16.285677429185132</c:v>
                </c:pt>
                <c:pt idx="9">
                  <c:v>20.856796083273256</c:v>
                </c:pt>
                <c:pt idx="10">
                  <c:v>25.942665933137359</c:v>
                </c:pt>
                <c:pt idx="11">
                  <c:v>31.53430552079956</c:v>
                </c:pt>
                <c:pt idx="12">
                  <c:v>37.623793584782597</c:v>
                </c:pt>
                <c:pt idx="13">
                  <c:v>44.204050568545242</c:v>
                </c:pt>
                <c:pt idx="14">
                  <c:v>51.268680105579918</c:v>
                </c:pt>
                <c:pt idx="15">
                  <c:v>58.811850504799636</c:v>
                </c:pt>
                <c:pt idx="16">
                  <c:v>66.828203912996059</c:v>
                </c:pt>
                <c:pt idx="17">
                  <c:v>75.312785221755931</c:v>
                </c:pt>
                <c:pt idx="18">
                  <c:v>84.26098542781952</c:v>
                </c:pt>
                <c:pt idx="19">
                  <c:v>93.668495810014633</c:v>
                </c:pt>
                <c:pt idx="20">
                  <c:v>103.53127035725169</c:v>
                </c:pt>
                <c:pt idx="21">
                  <c:v>113.84549459684479</c:v>
                </c:pt>
                <c:pt idx="22">
                  <c:v>124.60755946132659</c:v>
                </c:pt>
                <c:pt idx="23">
                  <c:v>135.81403917416446</c:v>
                </c:pt>
                <c:pt idx="24">
                  <c:v>147.4616723789066</c:v>
                </c:pt>
                <c:pt idx="25">
                  <c:v>159.54734591388194</c:v>
                </c:pt>
                <c:pt idx="26">
                  <c:v>172.06808076533576</c:v>
                </c:pt>
                <c:pt idx="27">
                  <c:v>185.02101983037335</c:v>
                </c:pt>
                <c:pt idx="28">
                  <c:v>198.40341719509922</c:v>
                </c:pt>
                <c:pt idx="29">
                  <c:v>212.21262869096384</c:v>
                </c:pt>
                <c:pt idx="30">
                  <c:v>226.44610353631725</c:v>
                </c:pt>
                <c:pt idx="31">
                  <c:v>241.10137690529405</c:v>
                </c:pt>
                <c:pt idx="32">
                  <c:v>256.17606329362087</c:v>
                </c:pt>
                <c:pt idx="33">
                  <c:v>271.6678505728525</c:v>
                </c:pt>
                <c:pt idx="34">
                  <c:v>287.57449464240779</c:v>
                </c:pt>
                <c:pt idx="35">
                  <c:v>303.89381460303554</c:v>
                </c:pt>
                <c:pt idx="36">
                  <c:v>320.62368838715111</c:v>
                </c:pt>
                <c:pt idx="37">
                  <c:v>337.76204879101113</c:v>
                </c:pt>
                <c:pt idx="38">
                  <c:v>355.30687986181977</c:v>
                </c:pt>
                <c:pt idx="39">
                  <c:v>373.25621359928118</c:v>
                </c:pt>
                <c:pt idx="40">
                  <c:v>391.60812693693589</c:v>
                </c:pt>
                <c:pt idx="41">
                  <c:v>410.36073897294358</c:v>
                </c:pt>
                <c:pt idx="42">
                  <c:v>429.51220842418195</c:v>
                </c:pt>
                <c:pt idx="43">
                  <c:v>449.06073128075872</c:v>
                </c:pt>
                <c:pt idx="44">
                  <c:v>469.0045386408234</c:v>
                </c:pt>
                <c:pt idx="45">
                  <c:v>489.34189470810122</c:v>
                </c:pt>
                <c:pt idx="46">
                  <c:v>510.07109493657737</c:v>
                </c:pt>
                <c:pt idx="47">
                  <c:v>531.19046430862079</c:v>
                </c:pt>
                <c:pt idx="48">
                  <c:v>552.69835573432556</c:v>
                </c:pt>
                <c:pt idx="49">
                  <c:v>574.59314856122967</c:v>
                </c:pt>
                <c:pt idx="50">
                  <c:v>596.87324718484922</c:v>
                </c:pt>
                <c:pt idx="51">
                  <c:v>619.5370797511921</c:v>
                </c:pt>
                <c:pt idx="52">
                  <c:v>642.58309694374805</c:v>
                </c:pt>
                <c:pt idx="53">
                  <c:v>666.00977084785097</c:v>
                </c:pt>
                <c:pt idx="54">
                  <c:v>689.81559388616358</c:v>
                </c:pt>
                <c:pt idx="55">
                  <c:v>713.99907781976106</c:v>
                </c:pt>
                <c:pt idx="56">
                  <c:v>738.55875280963357</c:v>
                </c:pt>
                <c:pt idx="57">
                  <c:v>763.49316653392884</c:v>
                </c:pt>
                <c:pt idx="58">
                  <c:v>788.80088335693824</c:v>
                </c:pt>
                <c:pt idx="59">
                  <c:v>814.48048354586251</c:v>
                </c:pt>
                <c:pt idx="60">
                  <c:v>840.53056253189243</c:v>
                </c:pt>
                <c:pt idx="61">
                  <c:v>866.94973021262729</c:v>
                </c:pt>
                <c:pt idx="62">
                  <c:v>893.73661029268567</c:v>
                </c:pt>
                <c:pt idx="63">
                  <c:v>920.88983966008709</c:v>
                </c:pt>
                <c:pt idx="64">
                  <c:v>948.40806779589525</c:v>
                </c:pt>
                <c:pt idx="65">
                  <c:v>976.28995621490742</c:v>
                </c:pt>
                <c:pt idx="66">
                  <c:v>1004.5341779353373</c:v>
                </c:pt>
                <c:pt idx="67">
                  <c:v>1033.1394169757145</c:v>
                </c:pt>
                <c:pt idx="68">
                  <c:v>1062.1043678771093</c:v>
                </c:pt>
                <c:pt idx="69">
                  <c:v>1091.4277352492702</c:v>
                </c:pt>
                <c:pt idx="70">
                  <c:v>1121.1082333390543</c:v>
                </c:pt>
                <c:pt idx="71">
                  <c:v>1151.1445856198777</c:v>
                </c:pt>
                <c:pt idx="72">
                  <c:v>1181.5355244009154</c:v>
                </c:pt>
                <c:pt idx="73">
                  <c:v>1212.2797904548254</c:v>
                </c:pt>
                <c:pt idx="74">
                  <c:v>1243.3761326630008</c:v>
                </c:pt>
                <c:pt idx="75">
                  <c:v>1274.8233076773176</c:v>
                </c:pt>
                <c:pt idx="76">
                  <c:v>1306.6200795973259</c:v>
                </c:pt>
                <c:pt idx="77">
                  <c:v>1338.7652196622694</c:v>
                </c:pt>
                <c:pt idx="78">
                  <c:v>1371.2575059568373</c:v>
                </c:pt>
                <c:pt idx="79">
                  <c:v>1404.0957231300736</c:v>
                </c:pt>
                <c:pt idx="80">
                  <c:v>1437.2786621267273</c:v>
                </c:pt>
                <c:pt idx="81">
                  <c:v>1470.8051199302724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271-419B-86EC-CFD718986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784128"/>
        <c:axId val="412785664"/>
      </c:scatterChart>
      <c:valAx>
        <c:axId val="41278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785664"/>
        <c:crosses val="autoZero"/>
        <c:crossBetween val="midCat"/>
      </c:valAx>
      <c:valAx>
        <c:axId val="41278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784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193376</xdr:colOff>
      <xdr:row>2</xdr:row>
      <xdr:rowOff>146649</xdr:rowOff>
    </xdr:from>
    <xdr:ext cx="1415644" cy="4374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="" xmlns:a16="http://schemas.microsoft.com/office/drawing/2014/main" id="{B0FA135A-B499-447C-8B56-F9DC681CE7AA}"/>
                </a:ext>
              </a:extLst>
            </xdr:cNvPr>
            <xdr:cNvSpPr txBox="1"/>
          </xdr:nvSpPr>
          <xdr:spPr>
            <a:xfrm>
              <a:off x="18050055" y="556404"/>
              <a:ext cx="1415644" cy="437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𝐴𝑐</m:t>
                        </m:r>
                      </m:num>
                      <m:den>
                        <m:d>
                          <m:dPr>
                            <m:ctrlPr>
                              <a:rPr lang="en-GB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exp</m:t>
                                </m:r>
                              </m:fName>
                              <m:e>
                                <m:d>
                                  <m:dPr>
                                    <m:begChr m:val="{"/>
                                    <m:endChr m:val="}"/>
                                    <m:ctrlPr>
                                      <a:rPr lang="en-GB" sz="1100" b="0" i="1">
                                        <a:latin typeface="Cambria Math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f>
                                      <m:fPr>
                                        <m:ctrlPr>
                                          <a:rPr lang="en-GB" sz="1100" b="0" i="1">
                                            <a:latin typeface="Cambria Math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𝑢</m:t>
                                        </m:r>
                                      </m:num>
                                      <m:den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</m:func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^2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0FA135A-B499-447C-8B56-F9DC681CE7AA}"/>
                </a:ext>
              </a:extLst>
            </xdr:cNvPr>
            <xdr:cNvSpPr txBox="1"/>
          </xdr:nvSpPr>
          <xdr:spPr>
            <a:xfrm>
              <a:off x="18050055" y="556404"/>
              <a:ext cx="1415644" cy="437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𝐴𝑐/((1+exp⁡{−(𝑥−𝑢)/𝑠} )^2)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27</xdr:col>
      <xdr:colOff>237946</xdr:colOff>
      <xdr:row>7</xdr:row>
      <xdr:rowOff>40257</xdr:rowOff>
    </xdr:from>
    <xdr:ext cx="1614481" cy="5294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="" xmlns:a16="http://schemas.microsoft.com/office/drawing/2014/main" id="{D0812C40-571A-4F44-B798-1A8092345106}"/>
                </a:ext>
              </a:extLst>
            </xdr:cNvPr>
            <xdr:cNvSpPr txBox="1"/>
          </xdr:nvSpPr>
          <xdr:spPr>
            <a:xfrm>
              <a:off x="18094625" y="1348597"/>
              <a:ext cx="1614481" cy="5294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𝐴𝑐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unc>
                          <m:func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exp</m:t>
                            </m:r>
                          </m:fName>
                          <m:e>
                            <m:d>
                              <m:dPr>
                                <m:begChr m:val="{"/>
                                <m:endChr m:val="}"/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f>
                                  <m:f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𝑢</m:t>
                                    </m:r>
                                  </m:num>
                                  <m:den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𝑠</m:t>
                                    </m:r>
                                  </m:den>
                                </m:f>
                              </m:e>
                            </m:d>
                          </m:e>
                        </m:func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d>
                          <m:dPr>
                            <m:ctrlPr>
                              <a:rPr lang="en-GB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exp</m:t>
                                </m:r>
                              </m:fName>
                              <m:e>
                                <m:d>
                                  <m:dPr>
                                    <m:begChr m:val="{"/>
                                    <m:endChr m:val="}"/>
                                    <m:ctrlPr>
                                      <a:rPr lang="en-GB" sz="1100" b="0" i="1">
                                        <a:latin typeface="Cambria Math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f>
                                      <m:fPr>
                                        <m:ctrlPr>
                                          <a:rPr lang="en-GB" sz="1100" b="0" i="1">
                                            <a:latin typeface="Cambria Math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𝑢</m:t>
                                        </m:r>
                                      </m:num>
                                      <m:den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</m:func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^2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D0812C40-571A-4F44-B798-1A8092345106}"/>
                </a:ext>
              </a:extLst>
            </xdr:cNvPr>
            <xdr:cNvSpPr txBox="1"/>
          </xdr:nvSpPr>
          <xdr:spPr>
            <a:xfrm>
              <a:off x="18094625" y="1348597"/>
              <a:ext cx="1614481" cy="5294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GB" sz="1100" b="0" i="0">
                  <a:latin typeface="Cambria Math" panose="02040503050406030204" pitchFamily="18" charset="0"/>
                </a:rPr>
                <a:t>𝐴𝑐∗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exp⁡{−(𝑥−𝑢)/𝑠}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GB" sz="1100" b="0" i="0">
                  <a:latin typeface="Cambria Math" panose="02040503050406030204" pitchFamily="18" charset="0"/>
                </a:rPr>
                <a:t>𝑠∗(1+exp⁡{−(𝑥−𝑢)/𝑠} )^2)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0</xdr:col>
      <xdr:colOff>95250</xdr:colOff>
      <xdr:row>10</xdr:row>
      <xdr:rowOff>40976</xdr:rowOff>
    </xdr:from>
    <xdr:to>
      <xdr:col>6</xdr:col>
      <xdr:colOff>772783</xdr:colOff>
      <xdr:row>25</xdr:row>
      <xdr:rowOff>115379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44405BAB-7E47-45EA-A3EA-D6E26BC35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64699</xdr:colOff>
      <xdr:row>9</xdr:row>
      <xdr:rowOff>111065</xdr:rowOff>
    </xdr:from>
    <xdr:to>
      <xdr:col>14</xdr:col>
      <xdr:colOff>722463</xdr:colOff>
      <xdr:row>25</xdr:row>
      <xdr:rowOff>5751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4E141081-2A53-4BF8-9879-C59F9AC3C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555770</xdr:colOff>
      <xdr:row>6</xdr:row>
      <xdr:rowOff>176868</xdr:rowOff>
    </xdr:from>
    <xdr:to>
      <xdr:col>9</xdr:col>
      <xdr:colOff>192247</xdr:colOff>
      <xdr:row>22</xdr:row>
      <xdr:rowOff>11885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88D8C4B2-49AF-4413-B64E-F8D96A9A2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101368</xdr:colOff>
      <xdr:row>7</xdr:row>
      <xdr:rowOff>113951</xdr:rowOff>
    </xdr:from>
    <xdr:to>
      <xdr:col>16</xdr:col>
      <xdr:colOff>590726</xdr:colOff>
      <xdr:row>22</xdr:row>
      <xdr:rowOff>130729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9C5A6660-0719-4286-B484-3CBE7F917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8</xdr:row>
      <xdr:rowOff>140970</xdr:rowOff>
    </xdr:from>
    <xdr:to>
      <xdr:col>9</xdr:col>
      <xdr:colOff>632460</xdr:colOff>
      <xdr:row>23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325C3B41-C39A-4CC7-B877-3A00B2512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769620</xdr:colOff>
      <xdr:row>8</xdr:row>
      <xdr:rowOff>95250</xdr:rowOff>
    </xdr:from>
    <xdr:to>
      <xdr:col>16</xdr:col>
      <xdr:colOff>434340</xdr:colOff>
      <xdr:row>23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AFD24813-C5BE-47F4-8361-0F05A5A3A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160020</xdr:colOff>
      <xdr:row>4</xdr:row>
      <xdr:rowOff>80010</xdr:rowOff>
    </xdr:from>
    <xdr:to>
      <xdr:col>10</xdr:col>
      <xdr:colOff>220980</xdr:colOff>
      <xdr:row>19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847AD9C-2045-4A09-A58A-498F4CA5A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390605</xdr:colOff>
      <xdr:row>4</xdr:row>
      <xdr:rowOff>113980</xdr:rowOff>
    </xdr:from>
    <xdr:to>
      <xdr:col>18</xdr:col>
      <xdr:colOff>435428</xdr:colOff>
      <xdr:row>19</xdr:row>
      <xdr:rowOff>71717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406DCB8B-71F7-4753-9A00-9CF3CF53B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7</xdr:row>
      <xdr:rowOff>125730</xdr:rowOff>
    </xdr:from>
    <xdr:to>
      <xdr:col>10</xdr:col>
      <xdr:colOff>190500</xdr:colOff>
      <xdr:row>22</xdr:row>
      <xdr:rowOff>125730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E11BD031-23EF-4963-89D3-D3111B4DE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220980</xdr:colOff>
      <xdr:row>6</xdr:row>
      <xdr:rowOff>26670</xdr:rowOff>
    </xdr:from>
    <xdr:to>
      <xdr:col>18</xdr:col>
      <xdr:colOff>99060</xdr:colOff>
      <xdr:row>21</xdr:row>
      <xdr:rowOff>26670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5746552D-ED70-432A-945B-78B2403C1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5</xdr:row>
      <xdr:rowOff>72390</xdr:rowOff>
    </xdr:from>
    <xdr:to>
      <xdr:col>8</xdr:col>
      <xdr:colOff>464820</xdr:colOff>
      <xdr:row>20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104C35D2-B1C4-4632-AFCC-180E55B97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373380</xdr:colOff>
      <xdr:row>5</xdr:row>
      <xdr:rowOff>179070</xdr:rowOff>
    </xdr:from>
    <xdr:to>
      <xdr:col>17</xdr:col>
      <xdr:colOff>38100</xdr:colOff>
      <xdr:row>20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9FD2E0C6-9EBB-401F-858D-A3368953A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e-Setup/Desktop/today/al/cd/Bhanu_Bharat/K_Cluster/infection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_Raw"/>
      <sheetName val="Albania"/>
      <sheetName val="01Austria"/>
      <sheetName val="02belgium"/>
      <sheetName val="03Bulgaria"/>
      <sheetName val="04Croatia"/>
      <sheetName val="05Czechia"/>
      <sheetName val="06Denmark"/>
      <sheetName val="07Estonia"/>
      <sheetName val="08Finland"/>
      <sheetName val="09France"/>
      <sheetName val="10Germany"/>
      <sheetName val="11Greece"/>
      <sheetName val="Hungary"/>
      <sheetName val="Ireland"/>
      <sheetName val="Italy"/>
      <sheetName val="Latvia"/>
      <sheetName val="lithuania"/>
      <sheetName val="Netherlands"/>
      <sheetName val="Norway"/>
      <sheetName val="Poland"/>
      <sheetName val="Portugal"/>
      <sheetName val="Romania"/>
      <sheetName val="Spain"/>
      <sheetName val="Switzerland"/>
      <sheetName val="UK"/>
    </sheetNames>
    <sheetDataSet>
      <sheetData sheetId="0">
        <row r="2">
          <cell r="N2">
            <v>0</v>
          </cell>
        </row>
        <row r="3">
          <cell r="N3">
            <v>0</v>
          </cell>
        </row>
        <row r="4">
          <cell r="N4">
            <v>0</v>
          </cell>
        </row>
        <row r="5">
          <cell r="N5">
            <v>0</v>
          </cell>
        </row>
        <row r="6">
          <cell r="N6">
            <v>0</v>
          </cell>
        </row>
        <row r="7">
          <cell r="N7">
            <v>1.191E-2</v>
          </cell>
        </row>
        <row r="8">
          <cell r="N8">
            <v>4.7638E-2</v>
          </cell>
        </row>
        <row r="9">
          <cell r="N9">
            <v>4.7638E-2</v>
          </cell>
        </row>
        <row r="10">
          <cell r="N10">
            <v>4.7638E-2</v>
          </cell>
        </row>
        <row r="11">
          <cell r="N11">
            <v>5.9547999999999997E-2</v>
          </cell>
        </row>
        <row r="12">
          <cell r="N12">
            <v>9.5277000000000001E-2</v>
          </cell>
        </row>
        <row r="13">
          <cell r="N13">
            <v>0.11909599999999999</v>
          </cell>
        </row>
        <row r="14">
          <cell r="N14">
            <v>0.14291499999999999</v>
          </cell>
        </row>
        <row r="15">
          <cell r="N15">
            <v>0.14291499999999999</v>
          </cell>
        </row>
        <row r="16">
          <cell r="N16">
            <v>0.14291499999999999</v>
          </cell>
        </row>
        <row r="17">
          <cell r="N17">
            <v>0.14291499999999999</v>
          </cell>
        </row>
        <row r="18">
          <cell r="N18">
            <v>0.15482499999999999</v>
          </cell>
        </row>
        <row r="19">
          <cell r="N19">
            <v>0.15482499999999999</v>
          </cell>
        </row>
        <row r="20">
          <cell r="N20">
            <v>0.16673399999999999</v>
          </cell>
        </row>
        <row r="21">
          <cell r="N21">
            <v>0.16673399999999999</v>
          </cell>
        </row>
        <row r="22">
          <cell r="N22">
            <v>0.190553</v>
          </cell>
        </row>
        <row r="23">
          <cell r="N23">
            <v>0.190553</v>
          </cell>
        </row>
        <row r="24">
          <cell r="N24">
            <v>0.190553</v>
          </cell>
        </row>
        <row r="25">
          <cell r="N25">
            <v>0.190553</v>
          </cell>
        </row>
        <row r="26">
          <cell r="N26">
            <v>0.190553</v>
          </cell>
        </row>
        <row r="27">
          <cell r="N27">
            <v>0.190553</v>
          </cell>
        </row>
        <row r="28">
          <cell r="N28">
            <v>0.190553</v>
          </cell>
        </row>
        <row r="29">
          <cell r="N29">
            <v>0.190553</v>
          </cell>
        </row>
        <row r="30">
          <cell r="N30">
            <v>0.190553</v>
          </cell>
        </row>
        <row r="31">
          <cell r="N31">
            <v>0.190553</v>
          </cell>
        </row>
        <row r="32">
          <cell r="N32">
            <v>0.190553</v>
          </cell>
        </row>
        <row r="33">
          <cell r="N33">
            <v>0.190553</v>
          </cell>
        </row>
        <row r="34">
          <cell r="N34">
            <v>0.190553</v>
          </cell>
        </row>
        <row r="35">
          <cell r="N35">
            <v>0.190553</v>
          </cell>
        </row>
        <row r="36">
          <cell r="N36">
            <v>0.202463</v>
          </cell>
        </row>
        <row r="37">
          <cell r="N37">
            <v>0.32155899999999998</v>
          </cell>
        </row>
        <row r="38">
          <cell r="N38">
            <v>0.54784100000000002</v>
          </cell>
        </row>
        <row r="39">
          <cell r="N39">
            <v>0.57165999999999995</v>
          </cell>
        </row>
        <row r="40">
          <cell r="N40">
            <v>0.94085700000000005</v>
          </cell>
        </row>
        <row r="41">
          <cell r="N41">
            <v>1.5482450000000001</v>
          </cell>
        </row>
        <row r="42">
          <cell r="N42">
            <v>1.8936230000000001</v>
          </cell>
        </row>
        <row r="43">
          <cell r="N43">
            <v>2.3342770000000002</v>
          </cell>
        </row>
        <row r="44">
          <cell r="N44">
            <v>3.1203090000000002</v>
          </cell>
        </row>
        <row r="45">
          <cell r="N45">
            <v>5.7404159999999997</v>
          </cell>
        </row>
        <row r="46">
          <cell r="N46">
            <v>7.9794169999999998</v>
          </cell>
        </row>
        <row r="47">
          <cell r="N47">
            <v>9.5157530000000001</v>
          </cell>
        </row>
        <row r="48">
          <cell r="N48">
            <v>12.385961</v>
          </cell>
        </row>
        <row r="49">
          <cell r="N49">
            <v>14.005663</v>
          </cell>
        </row>
        <row r="50">
          <cell r="N50">
            <v>17.352255</v>
          </cell>
        </row>
        <row r="51">
          <cell r="N51">
            <v>22.723474</v>
          </cell>
        </row>
        <row r="52">
          <cell r="N52">
            <v>24.748103</v>
          </cell>
        </row>
        <row r="53">
          <cell r="N53">
            <v>43.767698000000003</v>
          </cell>
        </row>
        <row r="54">
          <cell r="N54">
            <v>54.605414000000003</v>
          </cell>
        </row>
        <row r="55">
          <cell r="N55">
            <v>69.016002999999998</v>
          </cell>
        </row>
        <row r="56">
          <cell r="N56">
            <v>86.606449999999995</v>
          </cell>
        </row>
        <row r="57">
          <cell r="N57">
            <v>110.246961</v>
          </cell>
        </row>
        <row r="58">
          <cell r="N58">
            <v>146.80936500000001</v>
          </cell>
        </row>
        <row r="59">
          <cell r="N59">
            <v>182.45473100000001</v>
          </cell>
        </row>
        <row r="60">
          <cell r="N60">
            <v>236.38130000000001</v>
          </cell>
        </row>
        <row r="61">
          <cell r="N61">
            <v>264.54745100000002</v>
          </cell>
        </row>
        <row r="62">
          <cell r="N62">
            <v>296.22692799999999</v>
          </cell>
        </row>
        <row r="63">
          <cell r="N63">
            <v>346.044692</v>
          </cell>
        </row>
        <row r="64">
          <cell r="N64">
            <v>392.849332</v>
          </cell>
        </row>
        <row r="65">
          <cell r="N65">
            <v>444.501171</v>
          </cell>
        </row>
        <row r="66">
          <cell r="N66">
            <v>523.28302799999994</v>
          </cell>
        </row>
        <row r="67">
          <cell r="N67">
            <v>605.85213099999999</v>
          </cell>
        </row>
        <row r="68">
          <cell r="N68">
            <v>687.12308900000005</v>
          </cell>
        </row>
        <row r="69">
          <cell r="N69">
            <v>739.52523199999996</v>
          </cell>
        </row>
        <row r="70">
          <cell r="N70">
            <v>796.57210899999995</v>
          </cell>
        </row>
        <row r="71">
          <cell r="N71">
            <v>855.20295999999996</v>
          </cell>
        </row>
        <row r="72">
          <cell r="N72">
            <v>927.42264</v>
          </cell>
        </row>
        <row r="73">
          <cell r="N73">
            <v>1009.860737</v>
          </cell>
        </row>
        <row r="74">
          <cell r="N74">
            <v>1085.6651999999999</v>
          </cell>
        </row>
        <row r="75">
          <cell r="N75">
            <v>1144.4151469999999</v>
          </cell>
        </row>
        <row r="76">
          <cell r="N76">
            <v>1192.4226550000001</v>
          </cell>
        </row>
        <row r="77">
          <cell r="N77">
            <v>1231.1406919999999</v>
          </cell>
        </row>
        <row r="78">
          <cell r="N78">
            <v>1282.220871</v>
          </cell>
        </row>
        <row r="79">
          <cell r="N79">
            <v>1349.3075229999999</v>
          </cell>
        </row>
        <row r="80">
          <cell r="N80">
            <v>1407.4858099999999</v>
          </cell>
        </row>
        <row r="81">
          <cell r="N81">
            <v>1455.005026</v>
          </cell>
        </row>
        <row r="82">
          <cell r="N82">
            <v>1487.6015400000001</v>
          </cell>
        </row>
        <row r="83">
          <cell r="N83">
            <v>1522.687156</v>
          </cell>
        </row>
        <row r="84">
          <cell r="N84">
            <v>1549.1025999999999</v>
          </cell>
        </row>
        <row r="85">
          <cell r="N85">
            <v>1564.4302259999999</v>
          </cell>
        </row>
        <row r="86">
          <cell r="N86">
            <v>1604.8513330000001</v>
          </cell>
        </row>
        <row r="87">
          <cell r="N87">
            <v>1639.9250400000001</v>
          </cell>
        </row>
        <row r="88">
          <cell r="N88">
            <v>1683.978568</v>
          </cell>
        </row>
        <row r="89">
          <cell r="N89">
            <v>1707.142697</v>
          </cell>
        </row>
        <row r="90">
          <cell r="N90">
            <v>1729.0801389999999</v>
          </cell>
        </row>
        <row r="91">
          <cell r="N91">
            <v>1751.4820549999999</v>
          </cell>
        </row>
        <row r="92">
          <cell r="N92">
            <v>1766.0831969999999</v>
          </cell>
        </row>
        <row r="93">
          <cell r="N93">
            <v>1794.154072</v>
          </cell>
        </row>
        <row r="94">
          <cell r="N94">
            <v>1823.701734</v>
          </cell>
        </row>
        <row r="95">
          <cell r="N95">
            <v>1845.9726450000001</v>
          </cell>
        </row>
        <row r="96">
          <cell r="N96">
            <v>1864.003745</v>
          </cell>
        </row>
        <row r="97">
          <cell r="N97">
            <v>1878.9740850000001</v>
          </cell>
        </row>
        <row r="98">
          <cell r="N98">
            <v>1890.7407479999999</v>
          </cell>
        </row>
        <row r="99">
          <cell r="N99">
            <v>1904.4844000000001</v>
          </cell>
        </row>
        <row r="100">
          <cell r="N100">
            <v>1923.861283</v>
          </cell>
        </row>
        <row r="101">
          <cell r="N101">
            <v>1941.368363</v>
          </cell>
        </row>
        <row r="102">
          <cell r="N102">
            <v>1954.087792</v>
          </cell>
        </row>
        <row r="103">
          <cell r="N103">
            <v>1964.687316</v>
          </cell>
        </row>
        <row r="104">
          <cell r="N104">
            <v>1972.988292</v>
          </cell>
        </row>
        <row r="105">
          <cell r="N105">
            <v>1978.800166</v>
          </cell>
        </row>
        <row r="106">
          <cell r="N106">
            <v>1988.982855</v>
          </cell>
        </row>
        <row r="107">
          <cell r="N107">
            <v>2002.738417</v>
          </cell>
        </row>
        <row r="108">
          <cell r="N108">
            <v>2017.839761</v>
          </cell>
        </row>
        <row r="109">
          <cell r="N109">
            <v>2031.6310530000001</v>
          </cell>
        </row>
        <row r="110">
          <cell r="N110">
            <v>2040.3965020000001</v>
          </cell>
        </row>
        <row r="111">
          <cell r="N111">
            <v>2047.0063170000001</v>
          </cell>
        </row>
        <row r="112">
          <cell r="N112">
            <v>2055.3072929999998</v>
          </cell>
        </row>
        <row r="113">
          <cell r="N113">
            <v>2062.3934920000002</v>
          </cell>
        </row>
        <row r="114">
          <cell r="N114">
            <v>2073.4336699999999</v>
          </cell>
        </row>
        <row r="115">
          <cell r="N115">
            <v>2077.9593100000002</v>
          </cell>
        </row>
        <row r="116">
          <cell r="N116">
            <v>2086.9510409999998</v>
          </cell>
        </row>
        <row r="117">
          <cell r="N117">
            <v>2093.1321119999998</v>
          </cell>
        </row>
        <row r="118">
          <cell r="N118">
            <v>2100.4803219999999</v>
          </cell>
        </row>
        <row r="119">
          <cell r="N119">
            <v>2102.6478649999999</v>
          </cell>
        </row>
        <row r="120">
          <cell r="N120">
            <v>2117.2609170000001</v>
          </cell>
        </row>
        <row r="121">
          <cell r="N121">
            <v>2125.5380730000002</v>
          </cell>
        </row>
        <row r="122">
          <cell r="N122">
            <v>2132.0645220000001</v>
          </cell>
        </row>
        <row r="123">
          <cell r="N123">
            <v>2140.2702210000002</v>
          </cell>
        </row>
        <row r="124">
          <cell r="N124">
            <v>2143.557264</v>
          </cell>
        </row>
        <row r="125">
          <cell r="N125">
            <v>2147.6303400000002</v>
          </cell>
        </row>
        <row r="126">
          <cell r="N126">
            <v>2150.869745</v>
          </cell>
        </row>
        <row r="127">
          <cell r="N127">
            <v>2158.015492</v>
          </cell>
        </row>
        <row r="128">
          <cell r="N128">
            <v>2161.8741949999999</v>
          </cell>
        </row>
        <row r="129">
          <cell r="N129">
            <v>2169.8774309999999</v>
          </cell>
        </row>
        <row r="130">
          <cell r="N130">
            <v>2178.5237849999999</v>
          </cell>
        </row>
        <row r="131">
          <cell r="N131">
            <v>2181.7036419999999</v>
          </cell>
        </row>
        <row r="132">
          <cell r="N132">
            <v>2184.3356589999999</v>
          </cell>
        </row>
        <row r="133">
          <cell r="N133">
            <v>2186.5270209999999</v>
          </cell>
        </row>
        <row r="134">
          <cell r="N134">
            <v>2189.9212510000002</v>
          </cell>
        </row>
        <row r="135">
          <cell r="N135">
            <v>2192.8033679999999</v>
          </cell>
        </row>
        <row r="136">
          <cell r="N136">
            <v>2196.9836300000002</v>
          </cell>
        </row>
        <row r="137">
          <cell r="N137">
            <v>2202.366759</v>
          </cell>
        </row>
        <row r="138">
          <cell r="N138">
            <v>2208.6311970000002</v>
          </cell>
        </row>
        <row r="139">
          <cell r="N139">
            <v>2212.2040710000001</v>
          </cell>
        </row>
        <row r="140">
          <cell r="N140">
            <v>2216.479609</v>
          </cell>
        </row>
        <row r="141">
          <cell r="N141">
            <v>2221.207711</v>
          </cell>
        </row>
        <row r="142">
          <cell r="N142">
            <v>2221.3982649999998</v>
          </cell>
        </row>
        <row r="143">
          <cell r="N143">
            <v>2223.4109830000002</v>
          </cell>
        </row>
        <row r="144">
          <cell r="N144">
            <v>2229.7826070000001</v>
          </cell>
        </row>
        <row r="145">
          <cell r="N145">
            <v>2230.2709</v>
          </cell>
        </row>
        <row r="146">
          <cell r="N146">
            <v>2233.2602040000002</v>
          </cell>
        </row>
        <row r="147">
          <cell r="N147">
            <v>2235.2133749999998</v>
          </cell>
        </row>
        <row r="148">
          <cell r="N148">
            <v>2242.0018340000001</v>
          </cell>
        </row>
        <row r="149">
          <cell r="N149">
            <v>2246.1940060000002</v>
          </cell>
        </row>
        <row r="150">
          <cell r="N150">
            <v>2260.6403230000001</v>
          </cell>
        </row>
        <row r="151">
          <cell r="N151">
            <v>2266.3807400000001</v>
          </cell>
        </row>
        <row r="152">
          <cell r="N152">
            <v>2270.7991929999998</v>
          </cell>
        </row>
        <row r="153">
          <cell r="N153">
            <v>2277.9687589999999</v>
          </cell>
        </row>
        <row r="154">
          <cell r="N154">
            <v>2283.8759100000002</v>
          </cell>
        </row>
        <row r="155">
          <cell r="N155">
            <v>2292.3555289999999</v>
          </cell>
        </row>
        <row r="156">
          <cell r="N156">
            <v>2297.012174</v>
          </cell>
        </row>
        <row r="157">
          <cell r="N157">
            <v>2302.9669629999999</v>
          </cell>
        </row>
        <row r="158">
          <cell r="N158">
            <v>2310.8868320000001</v>
          </cell>
        </row>
        <row r="159">
          <cell r="N159">
            <v>2315.9126740000002</v>
          </cell>
        </row>
        <row r="160">
          <cell r="N160">
            <v>2318.711425</v>
          </cell>
        </row>
        <row r="161">
          <cell r="N161">
            <v>2322.8678669999999</v>
          </cell>
        </row>
        <row r="162">
          <cell r="N162">
            <v>2327.3458690000002</v>
          </cell>
        </row>
        <row r="163">
          <cell r="N163">
            <v>2333.0029180000001</v>
          </cell>
        </row>
        <row r="164">
          <cell r="N164">
            <v>2338.6837869999999</v>
          </cell>
        </row>
        <row r="165">
          <cell r="N165">
            <v>2343.5667130000002</v>
          </cell>
        </row>
        <row r="166">
          <cell r="N166">
            <v>2348.5449170000002</v>
          </cell>
        </row>
        <row r="167">
          <cell r="N167">
            <v>2352.4155300000002</v>
          </cell>
        </row>
        <row r="168">
          <cell r="N168">
            <v>2358.8586110000001</v>
          </cell>
        </row>
        <row r="169">
          <cell r="N169">
            <v>2362.181384</v>
          </cell>
        </row>
        <row r="170">
          <cell r="N170">
            <v>2366.4211930000001</v>
          </cell>
        </row>
        <row r="171">
          <cell r="N171">
            <v>2370.0178860000001</v>
          </cell>
        </row>
        <row r="172">
          <cell r="N172">
            <v>2373.9599560000001</v>
          </cell>
        </row>
        <row r="173">
          <cell r="N173">
            <v>2378.4498669999998</v>
          </cell>
        </row>
        <row r="174">
          <cell r="N174">
            <v>2380.9508780000001</v>
          </cell>
        </row>
        <row r="175">
          <cell r="N175">
            <v>2384.0592780000002</v>
          </cell>
        </row>
        <row r="176">
          <cell r="N176">
            <v>2387.346321</v>
          </cell>
        </row>
        <row r="177">
          <cell r="N177">
            <v>2392.5150779999999</v>
          </cell>
        </row>
        <row r="178">
          <cell r="N178">
            <v>2399.1844420000002</v>
          </cell>
        </row>
        <row r="179">
          <cell r="N179">
            <v>2406.2706400000002</v>
          </cell>
        </row>
        <row r="180">
          <cell r="N180">
            <v>2410.8081900000002</v>
          </cell>
        </row>
        <row r="181">
          <cell r="N181">
            <v>2414.488249</v>
          </cell>
        </row>
        <row r="182">
          <cell r="N182">
            <v>2421.5149000000001</v>
          </cell>
        </row>
        <row r="183">
          <cell r="N183">
            <v>2426.183454</v>
          </cell>
        </row>
        <row r="184">
          <cell r="N184">
            <v>2432.8409080000001</v>
          </cell>
        </row>
        <row r="185">
          <cell r="N185">
            <v>2440.0462029999999</v>
          </cell>
        </row>
        <row r="186">
          <cell r="N186">
            <v>2448.8831100000002</v>
          </cell>
        </row>
        <row r="187">
          <cell r="N187">
            <v>2456.6838830000002</v>
          </cell>
        </row>
        <row r="188">
          <cell r="N188">
            <v>2461.3167090000002</v>
          </cell>
        </row>
        <row r="189">
          <cell r="N189">
            <v>2466.6164709999998</v>
          </cell>
        </row>
        <row r="190">
          <cell r="N190">
            <v>2473.7026700000001</v>
          </cell>
        </row>
        <row r="191">
          <cell r="N191">
            <v>2483.6948050000001</v>
          </cell>
        </row>
        <row r="192">
          <cell r="N192">
            <v>2495.4733780000001</v>
          </cell>
        </row>
        <row r="193">
          <cell r="N193">
            <v>2505.7632530000001</v>
          </cell>
        </row>
        <row r="194">
          <cell r="N194">
            <v>2512.9804570000001</v>
          </cell>
        </row>
        <row r="195">
          <cell r="N195">
            <v>2515.5410160000001</v>
          </cell>
        </row>
        <row r="196">
          <cell r="N196">
            <v>2526.15245</v>
          </cell>
        </row>
        <row r="197">
          <cell r="N197">
            <v>2534.6916179999998</v>
          </cell>
        </row>
        <row r="198">
          <cell r="N198">
            <v>2549.9954250000001</v>
          </cell>
        </row>
        <row r="199">
          <cell r="N199">
            <v>2561.023694</v>
          </cell>
        </row>
        <row r="200">
          <cell r="N200">
            <v>2574.8030749999998</v>
          </cell>
        </row>
        <row r="201">
          <cell r="N201">
            <v>2583.2231470000002</v>
          </cell>
        </row>
        <row r="202">
          <cell r="N202">
            <v>2587.8083339999998</v>
          </cell>
        </row>
        <row r="203">
          <cell r="N203">
            <v>2602.3380189999998</v>
          </cell>
        </row>
        <row r="204">
          <cell r="N204">
            <v>2614.6287029999999</v>
          </cell>
        </row>
        <row r="205">
          <cell r="N205">
            <v>2630.3374370000001</v>
          </cell>
        </row>
        <row r="206">
          <cell r="N206">
            <v>2647.272856</v>
          </cell>
        </row>
        <row r="207">
          <cell r="N207">
            <v>2665.2563190000001</v>
          </cell>
        </row>
        <row r="208">
          <cell r="N208">
            <v>2673.5572940000002</v>
          </cell>
        </row>
        <row r="209">
          <cell r="N209">
            <v>2679.7383650000002</v>
          </cell>
        </row>
        <row r="210">
          <cell r="N210">
            <v>2699.90128</v>
          </cell>
        </row>
        <row r="211">
          <cell r="N211">
            <v>2716.8128809999998</v>
          </cell>
        </row>
        <row r="212">
          <cell r="N212">
            <v>2735.7014709999999</v>
          </cell>
        </row>
        <row r="213">
          <cell r="N213">
            <v>2754.5900609999999</v>
          </cell>
        </row>
        <row r="214">
          <cell r="N214">
            <v>2775.2769979999998</v>
          </cell>
        </row>
        <row r="215">
          <cell r="N215">
            <v>2785.1857669999999</v>
          </cell>
        </row>
        <row r="216">
          <cell r="N216">
            <v>2792.7245290000001</v>
          </cell>
        </row>
        <row r="217">
          <cell r="N217">
            <v>2812.1133220000002</v>
          </cell>
        </row>
        <row r="218">
          <cell r="N218">
            <v>2829.5132149999999</v>
          </cell>
        </row>
        <row r="219">
          <cell r="N219">
            <v>2846.5081829999999</v>
          </cell>
        </row>
        <row r="220">
          <cell r="N220">
            <v>2865.0990339999998</v>
          </cell>
        </row>
        <row r="221">
          <cell r="N221">
            <v>2883.6184269999999</v>
          </cell>
        </row>
        <row r="222">
          <cell r="N222">
            <v>2892.0623179999998</v>
          </cell>
        </row>
        <row r="223">
          <cell r="N223">
            <v>2897.659819</v>
          </cell>
        </row>
        <row r="224">
          <cell r="N224">
            <v>2915.4884569999999</v>
          </cell>
        </row>
        <row r="225">
          <cell r="N225">
            <v>2929.9347750000002</v>
          </cell>
        </row>
        <row r="226">
          <cell r="N226">
            <v>2946.5605460000002</v>
          </cell>
        </row>
        <row r="227">
          <cell r="N227">
            <v>2963.5793319999998</v>
          </cell>
        </row>
        <row r="228">
          <cell r="N228">
            <v>2980.7648530000001</v>
          </cell>
        </row>
        <row r="229">
          <cell r="N229">
            <v>2989.994776</v>
          </cell>
        </row>
        <row r="230">
          <cell r="N230">
            <v>2997.974193</v>
          </cell>
        </row>
        <row r="231">
          <cell r="N231">
            <v>3020.578571</v>
          </cell>
        </row>
        <row r="232">
          <cell r="N232">
            <v>3036.4302189999999</v>
          </cell>
        </row>
        <row r="233">
          <cell r="N233">
            <v>3054.0087560000002</v>
          </cell>
        </row>
        <row r="234">
          <cell r="N234">
            <v>3074.445592</v>
          </cell>
        </row>
        <row r="235">
          <cell r="N235">
            <v>3093.3341820000001</v>
          </cell>
        </row>
        <row r="236">
          <cell r="N236">
            <v>3106.2203450000002</v>
          </cell>
        </row>
        <row r="237">
          <cell r="N237">
            <v>3117.1771570000001</v>
          </cell>
        </row>
        <row r="238">
          <cell r="N238">
            <v>3134.8628800000001</v>
          </cell>
        </row>
        <row r="239">
          <cell r="N239">
            <v>3156.204843</v>
          </cell>
        </row>
        <row r="240">
          <cell r="N240">
            <v>3178.29711</v>
          </cell>
        </row>
        <row r="241">
          <cell r="N241">
            <v>3204.2480799999998</v>
          </cell>
        </row>
        <row r="242">
          <cell r="N242">
            <v>3230.4372410000001</v>
          </cell>
        </row>
        <row r="243">
          <cell r="N243">
            <v>3250.50488</v>
          </cell>
        </row>
        <row r="244">
          <cell r="N244">
            <v>3262.8074740000002</v>
          </cell>
        </row>
        <row r="245">
          <cell r="N245">
            <v>3281.8032499999999</v>
          </cell>
        </row>
        <row r="246">
          <cell r="N246">
            <v>3303.8597880000002</v>
          </cell>
        </row>
        <row r="247">
          <cell r="N247">
            <v>3323.0699370000002</v>
          </cell>
        </row>
        <row r="248">
          <cell r="N248">
            <v>3350.7120669999999</v>
          </cell>
        </row>
        <row r="249">
          <cell r="N249">
            <v>3378.890128</v>
          </cell>
        </row>
        <row r="250">
          <cell r="N250">
            <v>3394.5393130000002</v>
          </cell>
        </row>
        <row r="251">
          <cell r="N251">
            <v>3410.1765890000001</v>
          </cell>
        </row>
        <row r="252">
          <cell r="N252">
            <v>3437.4733409999999</v>
          </cell>
        </row>
        <row r="253">
          <cell r="N253">
            <v>3459.3869639999998</v>
          </cell>
        </row>
        <row r="254">
          <cell r="N254">
            <v>3488.4701530000002</v>
          </cell>
        </row>
        <row r="255">
          <cell r="N255">
            <v>3519.7447040000002</v>
          </cell>
        </row>
        <row r="256">
          <cell r="N256">
            <v>3553.5083570000002</v>
          </cell>
        </row>
        <row r="257">
          <cell r="N257">
            <v>3573.1948889999999</v>
          </cell>
        </row>
        <row r="258">
          <cell r="N258">
            <v>3591.6070970000001</v>
          </cell>
        </row>
        <row r="259">
          <cell r="N259">
            <v>3628.5267880000001</v>
          </cell>
        </row>
        <row r="260">
          <cell r="N260">
            <v>3657.752892</v>
          </cell>
        </row>
        <row r="261">
          <cell r="N261">
            <v>3705.5102980000001</v>
          </cell>
        </row>
        <row r="262">
          <cell r="N262">
            <v>3762.7239100000002</v>
          </cell>
        </row>
        <row r="263">
          <cell r="N263">
            <v>3816.9601269999998</v>
          </cell>
        </row>
        <row r="264">
          <cell r="N264">
            <v>3852.3077539999999</v>
          </cell>
        </row>
        <row r="265">
          <cell r="N265">
            <v>3886.2024120000001</v>
          </cell>
        </row>
        <row r="266">
          <cell r="N266">
            <v>3964.1029610000001</v>
          </cell>
        </row>
        <row r="267">
          <cell r="N267">
            <v>4017.2673159999999</v>
          </cell>
        </row>
        <row r="268">
          <cell r="N268">
            <v>4102.6947170000003</v>
          </cell>
        </row>
        <row r="269">
          <cell r="N269">
            <v>4193.4457000000002</v>
          </cell>
        </row>
        <row r="270">
          <cell r="N270">
            <v>4285.0899010000003</v>
          </cell>
        </row>
        <row r="271">
          <cell r="N271">
            <v>4342.9942680000004</v>
          </cell>
        </row>
        <row r="272">
          <cell r="N272">
            <v>4390.7159460000003</v>
          </cell>
        </row>
        <row r="273">
          <cell r="N273">
            <v>4490.7206699999997</v>
          </cell>
        </row>
        <row r="274">
          <cell r="N274">
            <v>4592.2260020000003</v>
          </cell>
        </row>
        <row r="275">
          <cell r="N275">
            <v>4739.0830050000004</v>
          </cell>
        </row>
        <row r="276">
          <cell r="N276">
            <v>4809.9688120000001</v>
          </cell>
        </row>
        <row r="277">
          <cell r="N277">
            <v>4970.4622820000004</v>
          </cell>
        </row>
        <row r="278">
          <cell r="N278">
            <v>5095.0126460000001</v>
          </cell>
        </row>
        <row r="279">
          <cell r="N279">
            <v>5212.7983709999999</v>
          </cell>
        </row>
        <row r="280">
          <cell r="N280">
            <v>5362.3826669999999</v>
          </cell>
        </row>
        <row r="281">
          <cell r="N281">
            <v>5519.1246199999996</v>
          </cell>
        </row>
        <row r="282">
          <cell r="N282">
            <v>5712.0835989999996</v>
          </cell>
        </row>
        <row r="283">
          <cell r="N283">
            <v>5935.1857200000004</v>
          </cell>
        </row>
        <row r="284">
          <cell r="N284">
            <v>6166.0171559999999</v>
          </cell>
        </row>
        <row r="285">
          <cell r="N285">
            <v>6333.394362</v>
          </cell>
        </row>
        <row r="286">
          <cell r="N286">
            <v>6482.93102</v>
          </cell>
        </row>
        <row r="287">
          <cell r="N287">
            <v>6783.6716779999997</v>
          </cell>
        </row>
        <row r="288">
          <cell r="N288">
            <v>6873.386528</v>
          </cell>
        </row>
        <row r="289">
          <cell r="N289">
            <v>7248.3000359999996</v>
          </cell>
        </row>
        <row r="290">
          <cell r="N290">
            <v>7516.9920199999997</v>
          </cell>
        </row>
        <row r="291">
          <cell r="N291">
            <v>7788.7685849999998</v>
          </cell>
        </row>
        <row r="292">
          <cell r="N292">
            <v>7956.9556419999999</v>
          </cell>
        </row>
        <row r="293">
          <cell r="N293">
            <v>8129.7636149999998</v>
          </cell>
        </row>
        <row r="294">
          <cell r="N294">
            <v>8207.4378809999998</v>
          </cell>
        </row>
        <row r="295">
          <cell r="N295">
            <v>8523.6014429999996</v>
          </cell>
        </row>
        <row r="296">
          <cell r="N296">
            <v>8790.3878939999995</v>
          </cell>
        </row>
        <row r="297">
          <cell r="N297">
            <v>9085.0070290000003</v>
          </cell>
        </row>
        <row r="298">
          <cell r="N298">
            <v>9350.1261400000003</v>
          </cell>
        </row>
        <row r="299">
          <cell r="N299">
            <v>9524.4823579999993</v>
          </cell>
        </row>
        <row r="300">
          <cell r="N300">
            <v>9562.7478319999991</v>
          </cell>
        </row>
        <row r="301">
          <cell r="N301">
            <v>9736.3894749999999</v>
          </cell>
        </row>
        <row r="302">
          <cell r="N302">
            <v>10048.78961</v>
          </cell>
        </row>
        <row r="303">
          <cell r="N303">
            <v>10331.368162000001</v>
          </cell>
        </row>
        <row r="304">
          <cell r="N304">
            <v>10617.686320999999</v>
          </cell>
        </row>
        <row r="305">
          <cell r="N305">
            <v>10886.759410999999</v>
          </cell>
        </row>
        <row r="306">
          <cell r="N306">
            <v>11051.969074000001</v>
          </cell>
        </row>
        <row r="307">
          <cell r="N307">
            <v>11104.097296</v>
          </cell>
        </row>
        <row r="308">
          <cell r="N308">
            <v>11276.250243</v>
          </cell>
        </row>
        <row r="309">
          <cell r="N309">
            <v>11471.210031000001</v>
          </cell>
        </row>
        <row r="310">
          <cell r="N310">
            <v>11860.498399</v>
          </cell>
        </row>
        <row r="311">
          <cell r="N311">
            <v>12121.925541000001</v>
          </cell>
        </row>
        <row r="312">
          <cell r="N312">
            <v>12369.871041</v>
          </cell>
        </row>
        <row r="313">
          <cell r="N313">
            <v>12534.759145</v>
          </cell>
        </row>
        <row r="314">
          <cell r="N314">
            <v>12572.834064999999</v>
          </cell>
        </row>
        <row r="315">
          <cell r="N315">
            <v>12742.20017</v>
          </cell>
        </row>
        <row r="316">
          <cell r="N316">
            <v>13037.152773</v>
          </cell>
        </row>
        <row r="317">
          <cell r="N317">
            <v>13314.348196000001</v>
          </cell>
        </row>
        <row r="318">
          <cell r="N318">
            <v>13595.307045</v>
          </cell>
        </row>
        <row r="319">
          <cell r="N319">
            <v>13785.503001999999</v>
          </cell>
        </row>
        <row r="320">
          <cell r="N320">
            <v>14096.652631000001</v>
          </cell>
        </row>
        <row r="321">
          <cell r="N321">
            <v>14226.586123999999</v>
          </cell>
        </row>
        <row r="322">
          <cell r="N322">
            <v>14291.564780999999</v>
          </cell>
        </row>
        <row r="323">
          <cell r="N323">
            <v>14640.074755</v>
          </cell>
        </row>
        <row r="324">
          <cell r="N324">
            <v>14938.874152</v>
          </cell>
        </row>
        <row r="325">
          <cell r="N325">
            <v>15328.72227</v>
          </cell>
        </row>
        <row r="326">
          <cell r="N326">
            <v>15652.865248</v>
          </cell>
        </row>
        <row r="327">
          <cell r="N327">
            <v>15912.398767000001</v>
          </cell>
        </row>
        <row r="328">
          <cell r="N328">
            <v>16087.576746999999</v>
          </cell>
        </row>
        <row r="329">
          <cell r="N329">
            <v>16164.405433</v>
          </cell>
        </row>
        <row r="330">
          <cell r="N330">
            <v>16567.246900999999</v>
          </cell>
        </row>
        <row r="331">
          <cell r="N331">
            <v>16957.214114999999</v>
          </cell>
        </row>
        <row r="332">
          <cell r="N332">
            <v>17316.633263</v>
          </cell>
        </row>
        <row r="333">
          <cell r="N333">
            <v>17707.624701000001</v>
          </cell>
        </row>
        <row r="334">
          <cell r="N334">
            <v>17965.812438000001</v>
          </cell>
        </row>
        <row r="335">
          <cell r="N335">
            <v>18042.557756999999</v>
          </cell>
        </row>
        <row r="336">
          <cell r="N336">
            <v>18271.888586000001</v>
          </cell>
        </row>
        <row r="337">
          <cell r="N337">
            <v>18702.455550999999</v>
          </cell>
        </row>
        <row r="338">
          <cell r="N338">
            <v>19104.499078000001</v>
          </cell>
        </row>
        <row r="339">
          <cell r="N339">
            <v>19419.709871999999</v>
          </cell>
        </row>
        <row r="340">
          <cell r="N340">
            <v>19445.196369000001</v>
          </cell>
        </row>
        <row r="341">
          <cell r="N341">
            <v>19606.023306999999</v>
          </cell>
        </row>
        <row r="342">
          <cell r="N342">
            <v>19753.690161999999</v>
          </cell>
        </row>
        <row r="343">
          <cell r="N343">
            <v>19920.471889</v>
          </cell>
        </row>
        <row r="344">
          <cell r="N344">
            <v>20152.30373</v>
          </cell>
        </row>
        <row r="345">
          <cell r="N345">
            <v>20736.397062</v>
          </cell>
        </row>
        <row r="346">
          <cell r="N346">
            <v>20967.049855000001</v>
          </cell>
        </row>
        <row r="347">
          <cell r="N347">
            <v>20992.262430999999</v>
          </cell>
        </row>
        <row r="348">
          <cell r="N348">
            <v>21122.112557</v>
          </cell>
        </row>
        <row r="349">
          <cell r="N349">
            <v>21245.448144000002</v>
          </cell>
        </row>
        <row r="350">
          <cell r="N350">
            <v>21392.174143</v>
          </cell>
        </row>
        <row r="351">
          <cell r="N351">
            <v>21610.702985</v>
          </cell>
        </row>
        <row r="352">
          <cell r="N352">
            <v>21928.248057000001</v>
          </cell>
        </row>
        <row r="353">
          <cell r="N353">
            <v>22468.144946</v>
          </cell>
        </row>
        <row r="354">
          <cell r="N354">
            <v>22695.343960999999</v>
          </cell>
        </row>
        <row r="355">
          <cell r="N355">
            <v>22967.168163999999</v>
          </cell>
        </row>
        <row r="356">
          <cell r="N356">
            <v>22978.458444</v>
          </cell>
        </row>
        <row r="357">
          <cell r="N357">
            <v>23117.871961000001</v>
          </cell>
        </row>
        <row r="358">
          <cell r="N358">
            <v>23441.931572000001</v>
          </cell>
        </row>
        <row r="359">
          <cell r="N359">
            <v>23746.411838</v>
          </cell>
        </row>
        <row r="360">
          <cell r="N360">
            <v>24000.597956000001</v>
          </cell>
        </row>
        <row r="361">
          <cell r="N361">
            <v>24102.936957999998</v>
          </cell>
        </row>
        <row r="362">
          <cell r="N362">
            <v>24279.401172000002</v>
          </cell>
        </row>
        <row r="363">
          <cell r="N363">
            <v>24416.170762999998</v>
          </cell>
        </row>
        <row r="364">
          <cell r="N364">
            <v>24526.370085999999</v>
          </cell>
        </row>
        <row r="365">
          <cell r="N365">
            <v>24672.059950999999</v>
          </cell>
        </row>
        <row r="366">
          <cell r="N366">
            <v>25017.473435</v>
          </cell>
        </row>
        <row r="367">
          <cell r="N367">
            <v>25116.049009999999</v>
          </cell>
        </row>
        <row r="368">
          <cell r="N368">
            <v>25310.961159999999</v>
          </cell>
        </row>
        <row r="369">
          <cell r="N369">
            <v>25458.997211000002</v>
          </cell>
        </row>
        <row r="370">
          <cell r="N370">
            <v>25579.021936000001</v>
          </cell>
        </row>
        <row r="371">
          <cell r="N371">
            <v>25661.043197999999</v>
          </cell>
        </row>
        <row r="372">
          <cell r="N372">
            <v>25772.838404999999</v>
          </cell>
        </row>
        <row r="373">
          <cell r="N373">
            <v>25959.056562999998</v>
          </cell>
        </row>
        <row r="374">
          <cell r="N374">
            <v>26136.306809000002</v>
          </cell>
        </row>
        <row r="375">
          <cell r="N375">
            <v>26289.118600999998</v>
          </cell>
        </row>
        <row r="376">
          <cell r="N376">
            <v>26497.750584000001</v>
          </cell>
        </row>
        <row r="377">
          <cell r="N377">
            <v>26506.658949000001</v>
          </cell>
        </row>
        <row r="378">
          <cell r="N378">
            <v>26586.072013000001</v>
          </cell>
        </row>
        <row r="379">
          <cell r="N379">
            <v>26677.656665999999</v>
          </cell>
        </row>
        <row r="380">
          <cell r="N380">
            <v>26826.371564000001</v>
          </cell>
        </row>
        <row r="381">
          <cell r="N381">
            <v>26981.577181000001</v>
          </cell>
        </row>
        <row r="382">
          <cell r="N382">
            <v>27110.617456</v>
          </cell>
        </row>
        <row r="383">
          <cell r="N383">
            <v>27213.420932000001</v>
          </cell>
        </row>
        <row r="384">
          <cell r="N384">
            <v>27292.857814999999</v>
          </cell>
        </row>
        <row r="385">
          <cell r="N385">
            <v>27348.237352</v>
          </cell>
        </row>
        <row r="386">
          <cell r="N386">
            <v>27416.455414</v>
          </cell>
        </row>
        <row r="387">
          <cell r="N387">
            <v>27526.571370000001</v>
          </cell>
        </row>
        <row r="388">
          <cell r="N388">
            <v>27644.809657999998</v>
          </cell>
        </row>
        <row r="389">
          <cell r="N389">
            <v>27754.342044000001</v>
          </cell>
        </row>
        <row r="390">
          <cell r="N390">
            <v>27831.563747</v>
          </cell>
        </row>
        <row r="391">
          <cell r="N391">
            <v>27889.182283999999</v>
          </cell>
        </row>
        <row r="392">
          <cell r="N392">
            <v>27950.302237</v>
          </cell>
        </row>
        <row r="393">
          <cell r="N393">
            <v>28020.449649999999</v>
          </cell>
        </row>
        <row r="394">
          <cell r="N394">
            <v>28134.757777999999</v>
          </cell>
        </row>
        <row r="395">
          <cell r="N395">
            <v>28252.007570999998</v>
          </cell>
        </row>
        <row r="396">
          <cell r="N396">
            <v>28359.789250000002</v>
          </cell>
        </row>
        <row r="397">
          <cell r="N397">
            <v>28445.085646</v>
          </cell>
        </row>
        <row r="398">
          <cell r="N398">
            <v>28517.662612</v>
          </cell>
        </row>
        <row r="399">
          <cell r="N399">
            <v>28577.019948000001</v>
          </cell>
        </row>
        <row r="400">
          <cell r="N400">
            <v>28645.666754000002</v>
          </cell>
        </row>
        <row r="401">
          <cell r="N401">
            <v>28773.980544999999</v>
          </cell>
        </row>
        <row r="402">
          <cell r="N402">
            <v>28905.367007000001</v>
          </cell>
        </row>
        <row r="403">
          <cell r="N403">
            <v>29017.757693</v>
          </cell>
        </row>
        <row r="404">
          <cell r="N404">
            <v>29109.116064000002</v>
          </cell>
        </row>
        <row r="405">
          <cell r="N405">
            <v>29181.978859999999</v>
          </cell>
        </row>
        <row r="406">
          <cell r="N406">
            <v>29244.789973999999</v>
          </cell>
        </row>
        <row r="407">
          <cell r="N407">
            <v>29322.106951999998</v>
          </cell>
        </row>
        <row r="408">
          <cell r="N408">
            <v>29451.349689999999</v>
          </cell>
        </row>
        <row r="409">
          <cell r="N409">
            <v>29587.035510000002</v>
          </cell>
        </row>
        <row r="410">
          <cell r="N410">
            <v>29701.141175000001</v>
          </cell>
        </row>
        <row r="411">
          <cell r="N411">
            <v>29799.561925000002</v>
          </cell>
        </row>
        <row r="412">
          <cell r="N412">
            <v>29877.021819000001</v>
          </cell>
        </row>
        <row r="413">
          <cell r="N413">
            <v>29938.106043</v>
          </cell>
        </row>
        <row r="414">
          <cell r="N414">
            <v>30019.496098</v>
          </cell>
        </row>
        <row r="415">
          <cell r="N415">
            <v>30271.538492</v>
          </cell>
        </row>
        <row r="416">
          <cell r="N416">
            <v>30328.049438999999</v>
          </cell>
        </row>
        <row r="417">
          <cell r="N417">
            <v>30480.134747</v>
          </cell>
        </row>
        <row r="418">
          <cell r="N418">
            <v>30605.995165</v>
          </cell>
        </row>
        <row r="419">
          <cell r="N419">
            <v>30712.919354000001</v>
          </cell>
        </row>
        <row r="420">
          <cell r="N420">
            <v>30790.843721000001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G4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1"/>
  <sheetViews>
    <sheetView zoomScale="84" zoomScaleNormal="84" workbookViewId="0">
      <selection activeCell="K5" sqref="K5"/>
    </sheetView>
  </sheetViews>
  <sheetFormatPr defaultRowHeight="15" x14ac:dyDescent="0.25"/>
  <cols>
    <col min="1" max="2" width="14.42578125" customWidth="1"/>
    <col min="3" max="3" width="15.140625" bestFit="1" customWidth="1"/>
    <col min="4" max="4" width="18.85546875" bestFit="1" customWidth="1"/>
    <col min="5" max="5" width="15.7109375" bestFit="1" customWidth="1"/>
    <col min="6" max="6" width="17.7109375" customWidth="1"/>
    <col min="9" max="9" width="14.7109375" bestFit="1" customWidth="1"/>
    <col min="10" max="10" width="12.28515625" bestFit="1" customWidth="1"/>
    <col min="11" max="11" width="20.5703125" customWidth="1"/>
  </cols>
  <sheetData>
    <row r="1" spans="1:12" s="6" customFormat="1" ht="23.45" x14ac:dyDescent="0.45">
      <c r="A1" s="26" t="s">
        <v>462</v>
      </c>
      <c r="B1" s="26"/>
    </row>
    <row r="2" spans="1:12" ht="14.45" x14ac:dyDescent="0.3">
      <c r="A2" s="7" t="s">
        <v>36</v>
      </c>
      <c r="B2" s="7" t="s">
        <v>37</v>
      </c>
      <c r="C2" s="8" t="s">
        <v>38</v>
      </c>
      <c r="D2" t="s">
        <v>39</v>
      </c>
      <c r="E2" t="s">
        <v>40</v>
      </c>
      <c r="F2" s="27" t="s">
        <v>465</v>
      </c>
      <c r="G2" s="27"/>
      <c r="H2" s="27"/>
      <c r="I2" s="27"/>
      <c r="J2" s="27"/>
      <c r="K2" s="27"/>
      <c r="L2" s="14"/>
    </row>
    <row r="3" spans="1:12" ht="24" x14ac:dyDescent="0.3">
      <c r="A3" s="9" t="s">
        <v>41</v>
      </c>
      <c r="B3" s="9"/>
      <c r="C3" s="10">
        <f>[1]Sheet1_Raw!N2</f>
        <v>0</v>
      </c>
      <c r="F3" s="11" t="s">
        <v>36</v>
      </c>
      <c r="G3" s="11" t="s">
        <v>37</v>
      </c>
      <c r="H3" s="11" t="s">
        <v>38</v>
      </c>
      <c r="I3" s="11" t="s">
        <v>42</v>
      </c>
      <c r="J3" s="11" t="s">
        <v>43</v>
      </c>
      <c r="K3" s="11"/>
    </row>
    <row r="4" spans="1:12" ht="24" x14ac:dyDescent="0.25">
      <c r="A4" s="9" t="s">
        <v>44</v>
      </c>
      <c r="B4" s="9"/>
      <c r="C4" s="10">
        <f>[1]Sheet1_Raw!N3</f>
        <v>0</v>
      </c>
      <c r="F4" t="s">
        <v>241</v>
      </c>
      <c r="G4">
        <v>153</v>
      </c>
      <c r="H4">
        <v>5144.3298430000004</v>
      </c>
      <c r="I4">
        <v>5085.7351571428571</v>
      </c>
      <c r="J4">
        <v>17.954624571428212</v>
      </c>
    </row>
    <row r="5" spans="1:12" ht="24" x14ac:dyDescent="0.25">
      <c r="A5" s="9" t="s">
        <v>45</v>
      </c>
      <c r="B5" s="9"/>
      <c r="C5" s="10">
        <f>[1]Sheet1_Raw!N4</f>
        <v>0</v>
      </c>
      <c r="F5" t="s">
        <v>242</v>
      </c>
      <c r="G5">
        <v>154</v>
      </c>
      <c r="H5">
        <v>5162.6073420000002</v>
      </c>
      <c r="I5">
        <v>5102.9598048571424</v>
      </c>
      <c r="J5">
        <v>17.224647714285311</v>
      </c>
    </row>
    <row r="6" spans="1:12" ht="24" x14ac:dyDescent="0.25">
      <c r="A6" s="9" t="s">
        <v>46</v>
      </c>
      <c r="B6" s="9"/>
      <c r="C6" s="10">
        <f>[1]Sheet1_Raw!N5</f>
        <v>0</v>
      </c>
      <c r="F6" t="s">
        <v>243</v>
      </c>
      <c r="G6">
        <v>155</v>
      </c>
      <c r="H6">
        <v>5175.4802040000004</v>
      </c>
      <c r="I6">
        <v>5119.8756161428564</v>
      </c>
      <c r="J6">
        <v>16.915811285713971</v>
      </c>
    </row>
    <row r="7" spans="1:12" ht="24" x14ac:dyDescent="0.25">
      <c r="A7" s="9" t="s">
        <v>47</v>
      </c>
      <c r="B7" s="9"/>
      <c r="C7" s="10">
        <f>[1]Sheet1_Raw!N6</f>
        <v>0</v>
      </c>
      <c r="F7" t="s">
        <v>244</v>
      </c>
      <c r="G7">
        <v>156</v>
      </c>
      <c r="H7">
        <v>5190.9079860000002</v>
      </c>
      <c r="I7">
        <v>5137.507366428571</v>
      </c>
      <c r="J7">
        <v>17.631750285714588</v>
      </c>
    </row>
    <row r="8" spans="1:12" ht="24" x14ac:dyDescent="0.25">
      <c r="A8" s="9" t="s">
        <v>48</v>
      </c>
      <c r="B8" s="9"/>
      <c r="C8" s="10">
        <f>[1]Sheet1_Raw!N7</f>
        <v>1.191E-2</v>
      </c>
      <c r="F8" t="s">
        <v>245</v>
      </c>
      <c r="G8">
        <v>157</v>
      </c>
      <c r="H8">
        <v>5202.6999210000004</v>
      </c>
      <c r="I8">
        <v>5155.2514208571429</v>
      </c>
      <c r="J8">
        <v>17.744054428571872</v>
      </c>
    </row>
    <row r="9" spans="1:12" ht="24" x14ac:dyDescent="0.25">
      <c r="A9" s="9" t="s">
        <v>49</v>
      </c>
      <c r="B9" s="9"/>
      <c r="C9" s="10">
        <f>[1]Sheet1_Raw!N8</f>
        <v>4.7638E-2</v>
      </c>
      <c r="F9" t="s">
        <v>246</v>
      </c>
      <c r="G9">
        <v>158</v>
      </c>
      <c r="H9">
        <v>5230.0179029999999</v>
      </c>
      <c r="I9">
        <v>5174.5536951428576</v>
      </c>
      <c r="J9">
        <v>19.302274285714702</v>
      </c>
    </row>
    <row r="10" spans="1:12" ht="24" x14ac:dyDescent="0.25">
      <c r="A10" s="9" t="s">
        <v>50</v>
      </c>
      <c r="B10" s="9"/>
      <c r="C10" s="10">
        <f>[1]Sheet1_Raw!N9</f>
        <v>4.7638E-2</v>
      </c>
      <c r="F10" t="s">
        <v>247</v>
      </c>
      <c r="G10">
        <v>159</v>
      </c>
      <c r="H10">
        <v>5261.954393</v>
      </c>
      <c r="I10">
        <v>5195.4282274285715</v>
      </c>
      <c r="J10">
        <v>20.87453228571394</v>
      </c>
    </row>
    <row r="11" spans="1:12" ht="24" x14ac:dyDescent="0.25">
      <c r="A11" s="9" t="s">
        <v>51</v>
      </c>
      <c r="B11" s="9"/>
      <c r="C11" s="10">
        <f>[1]Sheet1_Raw!N10</f>
        <v>4.7638E-2</v>
      </c>
      <c r="F11" t="s">
        <v>248</v>
      </c>
      <c r="G11">
        <v>160</v>
      </c>
      <c r="H11">
        <v>5285.0469320000002</v>
      </c>
      <c r="I11">
        <v>5215.5306687142856</v>
      </c>
      <c r="J11">
        <v>20.102441285714121</v>
      </c>
    </row>
    <row r="12" spans="1:12" ht="24" x14ac:dyDescent="0.25">
      <c r="A12" s="9" t="s">
        <v>52</v>
      </c>
      <c r="B12" s="9"/>
      <c r="C12" s="10">
        <f>[1]Sheet1_Raw!N11</f>
        <v>5.9547999999999997E-2</v>
      </c>
      <c r="F12" t="s">
        <v>249</v>
      </c>
      <c r="G12">
        <v>161</v>
      </c>
      <c r="H12">
        <v>5304.5036250000003</v>
      </c>
      <c r="I12">
        <v>5235.8015662857142</v>
      </c>
      <c r="J12">
        <v>20.270897571428577</v>
      </c>
    </row>
    <row r="13" spans="1:12" ht="24" x14ac:dyDescent="0.25">
      <c r="A13" s="9" t="s">
        <v>53</v>
      </c>
      <c r="B13" s="9"/>
      <c r="C13" s="10">
        <f>[1]Sheet1_Raw!N12</f>
        <v>9.5277000000000001E-2</v>
      </c>
      <c r="F13" t="s">
        <v>250</v>
      </c>
      <c r="G13">
        <v>162</v>
      </c>
      <c r="H13">
        <v>5316.3938260000004</v>
      </c>
      <c r="I13">
        <v>5255.9320837142868</v>
      </c>
      <c r="J13">
        <v>20.130517428572603</v>
      </c>
    </row>
    <row r="14" spans="1:12" ht="24" x14ac:dyDescent="0.25">
      <c r="A14" s="9" t="s">
        <v>54</v>
      </c>
      <c r="B14" s="9"/>
      <c r="C14" s="10">
        <f>[1]Sheet1_Raw!N13</f>
        <v>0.11909599999999999</v>
      </c>
      <c r="F14" t="s">
        <v>251</v>
      </c>
      <c r="G14">
        <v>163</v>
      </c>
      <c r="H14">
        <v>5329.3649539999997</v>
      </c>
      <c r="I14">
        <v>5275.7116505714284</v>
      </c>
      <c r="J14">
        <v>19.779566857141617</v>
      </c>
    </row>
    <row r="15" spans="1:12" ht="24" x14ac:dyDescent="0.25">
      <c r="A15" s="9" t="s">
        <v>55</v>
      </c>
      <c r="B15" s="9"/>
      <c r="C15" s="10">
        <f>[1]Sheet1_Raw!N14</f>
        <v>0.14291499999999999</v>
      </c>
      <c r="F15" t="s">
        <v>252</v>
      </c>
      <c r="G15">
        <v>164</v>
      </c>
      <c r="H15">
        <v>5350.3939049999999</v>
      </c>
      <c r="I15">
        <v>5296.8107911428579</v>
      </c>
      <c r="J15">
        <v>21.099140571429416</v>
      </c>
    </row>
    <row r="16" spans="1:12" ht="24" x14ac:dyDescent="0.25">
      <c r="A16" s="9" t="s">
        <v>56</v>
      </c>
      <c r="B16" s="9"/>
      <c r="C16" s="10">
        <f>[1]Sheet1_Raw!N15</f>
        <v>0.14291499999999999</v>
      </c>
      <c r="F16" t="s">
        <v>253</v>
      </c>
      <c r="G16">
        <v>165</v>
      </c>
      <c r="H16">
        <v>5375.2552340000002</v>
      </c>
      <c r="I16">
        <v>5317.5589812857152</v>
      </c>
      <c r="J16">
        <v>20.748190142857311</v>
      </c>
    </row>
    <row r="17" spans="1:10" ht="24" x14ac:dyDescent="0.25">
      <c r="A17" s="9" t="s">
        <v>57</v>
      </c>
      <c r="B17" s="9"/>
      <c r="C17" s="10">
        <f>[1]Sheet1_Raw!N16</f>
        <v>0.14291499999999999</v>
      </c>
      <c r="F17" t="s">
        <v>254</v>
      </c>
      <c r="G17">
        <v>166</v>
      </c>
      <c r="H17">
        <v>5403.850676</v>
      </c>
      <c r="I17">
        <v>5337.8298788571428</v>
      </c>
      <c r="J17">
        <v>20.270897571427668</v>
      </c>
    </row>
    <row r="18" spans="1:10" ht="24" x14ac:dyDescent="0.25">
      <c r="A18" s="9" t="s">
        <v>58</v>
      </c>
      <c r="B18" s="9"/>
      <c r="C18" s="10">
        <f>[1]Sheet1_Raw!N17</f>
        <v>0.14291499999999999</v>
      </c>
      <c r="F18" t="s">
        <v>255</v>
      </c>
      <c r="G18">
        <v>167</v>
      </c>
      <c r="H18">
        <v>5425.3709570000001</v>
      </c>
      <c r="I18">
        <v>5357.8761681428578</v>
      </c>
      <c r="J18">
        <v>20.04628928571492</v>
      </c>
    </row>
    <row r="19" spans="1:10" ht="24" x14ac:dyDescent="0.25">
      <c r="A19" s="9" t="s">
        <v>59</v>
      </c>
      <c r="B19" s="9"/>
      <c r="C19" s="10">
        <f>[1]Sheet1_Raw!N18</f>
        <v>0.15482499999999999</v>
      </c>
      <c r="F19" t="s">
        <v>256</v>
      </c>
      <c r="G19">
        <v>168</v>
      </c>
      <c r="H19">
        <v>5449.0530930000004</v>
      </c>
      <c r="I19">
        <v>5378.5260921428571</v>
      </c>
      <c r="J19">
        <v>20.649923999999373</v>
      </c>
    </row>
    <row r="20" spans="1:10" ht="24" x14ac:dyDescent="0.25">
      <c r="A20" s="9" t="s">
        <v>60</v>
      </c>
      <c r="B20" s="9"/>
      <c r="C20" s="10">
        <f>[1]Sheet1_Raw!N19</f>
        <v>0.15482499999999999</v>
      </c>
      <c r="F20" t="s">
        <v>257</v>
      </c>
      <c r="G20">
        <v>169</v>
      </c>
      <c r="H20">
        <v>5463.3016809999999</v>
      </c>
      <c r="I20">
        <v>5399.5129285714283</v>
      </c>
      <c r="J20">
        <v>20.986836428571223</v>
      </c>
    </row>
    <row r="21" spans="1:10" ht="24" x14ac:dyDescent="0.25">
      <c r="A21" s="9" t="s">
        <v>61</v>
      </c>
      <c r="B21" s="9"/>
      <c r="C21" s="10">
        <f>[1]Sheet1_Raw!N20</f>
        <v>0.16673399999999999</v>
      </c>
      <c r="F21" t="s">
        <v>258</v>
      </c>
      <c r="G21">
        <v>170</v>
      </c>
      <c r="H21">
        <v>5475.388414</v>
      </c>
      <c r="I21">
        <v>5420.3734228571429</v>
      </c>
      <c r="J21">
        <v>20.860494285714594</v>
      </c>
    </row>
    <row r="22" spans="1:10" ht="24" x14ac:dyDescent="0.25">
      <c r="A22" s="9" t="s">
        <v>62</v>
      </c>
      <c r="B22" s="9"/>
      <c r="C22" s="10">
        <f>[1]Sheet1_Raw!N21</f>
        <v>0.16673399999999999</v>
      </c>
      <c r="F22" t="s">
        <v>259</v>
      </c>
      <c r="G22">
        <v>171</v>
      </c>
      <c r="H22">
        <v>5494.25551</v>
      </c>
      <c r="I22">
        <v>5440.9250807142862</v>
      </c>
      <c r="J22">
        <v>20.551657857143255</v>
      </c>
    </row>
    <row r="23" spans="1:10" ht="24" x14ac:dyDescent="0.25">
      <c r="A23" s="9" t="s">
        <v>63</v>
      </c>
      <c r="B23" s="9"/>
      <c r="C23" s="10">
        <f>[1]Sheet1_Raw!N22</f>
        <v>0.190553</v>
      </c>
      <c r="F23" t="s">
        <v>260</v>
      </c>
      <c r="G23">
        <v>172</v>
      </c>
      <c r="H23">
        <v>5529.8278469999996</v>
      </c>
      <c r="I23">
        <v>5463.0068825714279</v>
      </c>
      <c r="J23">
        <v>22.081801857141727</v>
      </c>
    </row>
    <row r="24" spans="1:10" ht="24" x14ac:dyDescent="0.25">
      <c r="A24" s="9" t="s">
        <v>64</v>
      </c>
      <c r="B24" s="9"/>
      <c r="C24" s="10">
        <f>[1]Sheet1_Raw!N23</f>
        <v>0.190553</v>
      </c>
      <c r="F24" t="s">
        <v>261</v>
      </c>
      <c r="G24">
        <v>173</v>
      </c>
      <c r="H24">
        <v>5569.0360300000002</v>
      </c>
      <c r="I24">
        <v>5486.6047902857154</v>
      </c>
      <c r="J24">
        <v>23.59790771428743</v>
      </c>
    </row>
    <row r="25" spans="1:10" ht="24" x14ac:dyDescent="0.25">
      <c r="A25" s="9" t="s">
        <v>65</v>
      </c>
      <c r="B25" s="9"/>
      <c r="C25" s="10">
        <f>[1]Sheet1_Raw!N24</f>
        <v>0.190553</v>
      </c>
      <c r="F25" t="s">
        <v>262</v>
      </c>
      <c r="G25">
        <v>174</v>
      </c>
      <c r="H25">
        <v>5608.4407460000002</v>
      </c>
      <c r="I25">
        <v>5512.7576172857143</v>
      </c>
      <c r="J25">
        <v>26.152826999998979</v>
      </c>
    </row>
    <row r="26" spans="1:10" ht="24" x14ac:dyDescent="0.25">
      <c r="A26" s="9" t="s">
        <v>66</v>
      </c>
      <c r="B26" s="9"/>
      <c r="C26" s="10">
        <f>[1]Sheet1_Raw!N25</f>
        <v>0.190553</v>
      </c>
      <c r="F26" t="s">
        <v>263</v>
      </c>
      <c r="G26">
        <v>175</v>
      </c>
      <c r="H26">
        <v>5645.1922759999998</v>
      </c>
      <c r="I26">
        <v>5540.7775005714293</v>
      </c>
      <c r="J26">
        <v>28.019883285714968</v>
      </c>
    </row>
    <row r="27" spans="1:10" ht="24" x14ac:dyDescent="0.25">
      <c r="A27" s="9" t="s">
        <v>67</v>
      </c>
      <c r="B27" s="9"/>
      <c r="C27" s="10">
        <f>[1]Sheet1_Raw!N26</f>
        <v>0.190553</v>
      </c>
      <c r="F27" t="s">
        <v>264</v>
      </c>
      <c r="G27">
        <v>176</v>
      </c>
      <c r="H27">
        <v>5676.6374349999996</v>
      </c>
      <c r="I27">
        <v>5571.2540368571426</v>
      </c>
      <c r="J27">
        <v>30.476536285713337</v>
      </c>
    </row>
    <row r="28" spans="1:10" ht="24" x14ac:dyDescent="0.25">
      <c r="A28" s="9" t="s">
        <v>68</v>
      </c>
      <c r="B28" s="9"/>
      <c r="C28" s="10">
        <f>[1]Sheet1_Raw!N27</f>
        <v>0.190553</v>
      </c>
      <c r="F28" t="s">
        <v>265</v>
      </c>
      <c r="G28">
        <v>177</v>
      </c>
      <c r="H28">
        <v>5700.6143700000002</v>
      </c>
      <c r="I28">
        <v>5603.4291734285716</v>
      </c>
      <c r="J28">
        <v>32.175136571428993</v>
      </c>
    </row>
    <row r="29" spans="1:10" ht="24" x14ac:dyDescent="0.25">
      <c r="A29" s="9" t="s">
        <v>69</v>
      </c>
      <c r="B29" s="9"/>
      <c r="C29" s="10">
        <f>[1]Sheet1_Raw!N28</f>
        <v>0.190553</v>
      </c>
      <c r="F29" t="s">
        <v>266</v>
      </c>
      <c r="G29">
        <v>178</v>
      </c>
      <c r="H29">
        <v>5723.3138440000002</v>
      </c>
      <c r="I29">
        <v>5636.1517925714288</v>
      </c>
      <c r="J29">
        <v>32.722619142857184</v>
      </c>
    </row>
    <row r="30" spans="1:10" ht="24" x14ac:dyDescent="0.25">
      <c r="A30" s="9" t="s">
        <v>70</v>
      </c>
      <c r="B30" s="9"/>
      <c r="C30" s="10">
        <f>[1]Sheet1_Raw!N29</f>
        <v>0.190553</v>
      </c>
      <c r="F30" t="s">
        <v>267</v>
      </c>
      <c r="G30">
        <v>179</v>
      </c>
      <c r="H30">
        <v>5761.6376319999999</v>
      </c>
      <c r="I30">
        <v>5669.2674761428561</v>
      </c>
      <c r="J30">
        <v>33.115683571427326</v>
      </c>
    </row>
    <row r="31" spans="1:10" ht="24" x14ac:dyDescent="0.25">
      <c r="A31" s="9" t="s">
        <v>71</v>
      </c>
      <c r="B31" s="9"/>
      <c r="C31" s="10">
        <f>[1]Sheet1_Raw!N30</f>
        <v>0.190553</v>
      </c>
      <c r="F31" t="s">
        <v>268</v>
      </c>
      <c r="G31">
        <v>180</v>
      </c>
      <c r="H31">
        <v>5802.7128720000001</v>
      </c>
      <c r="I31">
        <v>5702.6498821428559</v>
      </c>
      <c r="J31">
        <v>33.382405999999719</v>
      </c>
    </row>
    <row r="32" spans="1:10" ht="24" x14ac:dyDescent="0.25">
      <c r="A32" s="9" t="s">
        <v>72</v>
      </c>
      <c r="B32" s="9"/>
      <c r="C32" s="10">
        <f>[1]Sheet1_Raw!N31</f>
        <v>0.190553</v>
      </c>
      <c r="F32" t="s">
        <v>269</v>
      </c>
      <c r="G32">
        <v>181</v>
      </c>
      <c r="H32">
        <v>5842.6089179999999</v>
      </c>
      <c r="I32">
        <v>5736.1024781428569</v>
      </c>
      <c r="J32">
        <v>33.452596000000995</v>
      </c>
    </row>
    <row r="33" spans="1:10" ht="24" x14ac:dyDescent="0.25">
      <c r="A33" s="9" t="s">
        <v>73</v>
      </c>
      <c r="B33" s="9"/>
      <c r="C33" s="10">
        <f>[1]Sheet1_Raw!N32</f>
        <v>0.190553</v>
      </c>
      <c r="F33" t="s">
        <v>270</v>
      </c>
      <c r="G33">
        <v>182</v>
      </c>
      <c r="H33">
        <v>5890.3662549999999</v>
      </c>
      <c r="I33">
        <v>5771.1273322857151</v>
      </c>
      <c r="J33">
        <v>35.024854142858203</v>
      </c>
    </row>
    <row r="34" spans="1:10" ht="24" x14ac:dyDescent="0.25">
      <c r="A34" s="9" t="s">
        <v>74</v>
      </c>
      <c r="B34" s="9"/>
      <c r="C34" s="10">
        <f>[1]Sheet1_Raw!N33</f>
        <v>0.190553</v>
      </c>
      <c r="D34" s="12">
        <f t="shared" ref="D34:D39" si="0">AVERAGE(C28:C34)</f>
        <v>0.190553</v>
      </c>
      <c r="F34" t="s">
        <v>271</v>
      </c>
      <c r="G34">
        <v>183</v>
      </c>
      <c r="H34">
        <v>5921.320084</v>
      </c>
      <c r="I34">
        <v>5806.0819964285711</v>
      </c>
      <c r="J34">
        <v>34.954664142856018</v>
      </c>
    </row>
    <row r="35" spans="1:10" ht="24" x14ac:dyDescent="0.25">
      <c r="A35" s="9" t="s">
        <v>75</v>
      </c>
      <c r="B35" s="9"/>
      <c r="C35" s="10">
        <f>[1]Sheet1_Raw!N34</f>
        <v>0.190553</v>
      </c>
      <c r="D35" s="12">
        <f t="shared" si="0"/>
        <v>0.190553</v>
      </c>
      <c r="F35" t="s">
        <v>272</v>
      </c>
      <c r="G35">
        <v>184</v>
      </c>
      <c r="H35">
        <v>5945.788348</v>
      </c>
      <c r="I35">
        <v>5841.1068504285713</v>
      </c>
      <c r="J35">
        <v>35.024854000000232</v>
      </c>
    </row>
    <row r="36" spans="1:10" ht="24" x14ac:dyDescent="0.25">
      <c r="A36" s="9" t="s">
        <v>76</v>
      </c>
      <c r="B36" s="9">
        <v>-6</v>
      </c>
      <c r="C36" s="10">
        <f>[1]Sheet1_Raw!N35</f>
        <v>0.190553</v>
      </c>
      <c r="D36" s="12">
        <f t="shared" si="0"/>
        <v>0.190553</v>
      </c>
      <c r="F36" t="s">
        <v>273</v>
      </c>
      <c r="G36">
        <v>185</v>
      </c>
      <c r="H36">
        <v>5983.9156039999998</v>
      </c>
      <c r="I36">
        <v>5878.3356732857146</v>
      </c>
      <c r="J36">
        <v>37.228822857143314</v>
      </c>
    </row>
    <row r="37" spans="1:10" ht="24" x14ac:dyDescent="0.25">
      <c r="A37" s="9" t="s">
        <v>77</v>
      </c>
      <c r="B37" s="9">
        <v>-5</v>
      </c>
      <c r="C37" s="10">
        <f>[1]Sheet1_Raw!N36</f>
        <v>0.202463</v>
      </c>
      <c r="D37" s="12">
        <f t="shared" si="0"/>
        <v>0.19225442857142858</v>
      </c>
      <c r="F37" t="s">
        <v>274</v>
      </c>
      <c r="G37">
        <v>186</v>
      </c>
      <c r="H37">
        <v>6047.39552</v>
      </c>
      <c r="I37">
        <v>5919.1582287142855</v>
      </c>
      <c r="J37">
        <v>40.822555428570922</v>
      </c>
    </row>
    <row r="38" spans="1:10" ht="24" x14ac:dyDescent="0.25">
      <c r="A38" s="9" t="s">
        <v>78</v>
      </c>
      <c r="B38" s="9">
        <v>-4</v>
      </c>
      <c r="C38" s="10">
        <f>[1]Sheet1_Raw!N37</f>
        <v>0.32155899999999998</v>
      </c>
      <c r="D38" s="12">
        <f t="shared" si="0"/>
        <v>0.2109695714285714</v>
      </c>
      <c r="E38" s="12">
        <f>D38-D37</f>
        <v>1.8715142857142819E-2</v>
      </c>
      <c r="F38" t="s">
        <v>275</v>
      </c>
      <c r="G38">
        <v>187</v>
      </c>
      <c r="H38">
        <v>6104.8812029999999</v>
      </c>
      <c r="I38">
        <v>5962.3251331428564</v>
      </c>
      <c r="J38">
        <v>43.166904428570888</v>
      </c>
    </row>
    <row r="39" spans="1:10" ht="24" x14ac:dyDescent="0.25">
      <c r="A39" s="9" t="s">
        <v>79</v>
      </c>
      <c r="B39" s="9">
        <v>-3</v>
      </c>
      <c r="C39" s="10">
        <f>[1]Sheet1_Raw!N38</f>
        <v>0.54784100000000002</v>
      </c>
      <c r="D39" s="12">
        <f t="shared" si="0"/>
        <v>0.26201071428571426</v>
      </c>
      <c r="E39" s="12">
        <f t="shared" ref="E39:E102" si="1">D39-D38</f>
        <v>5.1041142857142868E-2</v>
      </c>
      <c r="F39" t="s">
        <v>276</v>
      </c>
      <c r="G39">
        <v>188</v>
      </c>
      <c r="H39">
        <v>6172.3900299999996</v>
      </c>
      <c r="I39">
        <v>6009.4367205714289</v>
      </c>
      <c r="J39">
        <v>47.11158742857242</v>
      </c>
    </row>
    <row r="40" spans="1:10" ht="24" x14ac:dyDescent="0.25">
      <c r="A40" s="9" t="s">
        <v>80</v>
      </c>
      <c r="B40" s="9">
        <v>-2</v>
      </c>
      <c r="C40" s="10">
        <f>[1]Sheet1_Raw!N39</f>
        <v>0.57165999999999995</v>
      </c>
      <c r="D40" s="12">
        <f>AVERAGE(C34:C40)</f>
        <v>0.31645457142857142</v>
      </c>
      <c r="E40" s="12">
        <f t="shared" si="1"/>
        <v>5.4443857142857155E-2</v>
      </c>
      <c r="F40" t="s">
        <v>277</v>
      </c>
      <c r="G40">
        <v>189</v>
      </c>
      <c r="H40">
        <v>6221.2282930000001</v>
      </c>
      <c r="I40">
        <v>6056.7027260000004</v>
      </c>
      <c r="J40">
        <v>47.266005428571589</v>
      </c>
    </row>
    <row r="41" spans="1:10" ht="24" x14ac:dyDescent="0.25">
      <c r="A41" s="9" t="s">
        <v>81</v>
      </c>
      <c r="B41" s="9">
        <v>-1</v>
      </c>
      <c r="C41" s="10">
        <f>[1]Sheet1_Raw!N40</f>
        <v>0.94085700000000005</v>
      </c>
      <c r="D41" s="12">
        <f t="shared" ref="D41:D104" si="2">AVERAGE(C35:C41)</f>
        <v>0.42364085714285721</v>
      </c>
      <c r="E41" s="12">
        <f t="shared" si="1"/>
        <v>0.10718628571428579</v>
      </c>
      <c r="F41" t="s">
        <v>278</v>
      </c>
      <c r="G41">
        <v>190</v>
      </c>
      <c r="H41">
        <v>6287.3613939999996</v>
      </c>
      <c r="I41">
        <v>6108.9943417142858</v>
      </c>
      <c r="J41">
        <v>52.291615714285399</v>
      </c>
    </row>
    <row r="42" spans="1:10" ht="24" x14ac:dyDescent="0.25">
      <c r="A42" s="9" t="s">
        <v>82</v>
      </c>
      <c r="B42" s="9">
        <v>0</v>
      </c>
      <c r="C42" s="10">
        <f>[1]Sheet1_Raw!N41</f>
        <v>1.5482450000000001</v>
      </c>
      <c r="D42" s="12">
        <f t="shared" si="2"/>
        <v>0.61759685714285717</v>
      </c>
      <c r="E42" s="12">
        <f t="shared" si="1"/>
        <v>0.19395599999999996</v>
      </c>
      <c r="F42" t="s">
        <v>279</v>
      </c>
      <c r="G42">
        <v>191</v>
      </c>
      <c r="H42">
        <v>6347.5985280000004</v>
      </c>
      <c r="I42">
        <v>6166.3957959999998</v>
      </c>
      <c r="J42">
        <v>57.401454285713953</v>
      </c>
    </row>
    <row r="43" spans="1:10" ht="24" x14ac:dyDescent="0.25">
      <c r="A43" s="9" t="s">
        <v>83</v>
      </c>
      <c r="B43" s="9">
        <v>1</v>
      </c>
      <c r="C43" s="10">
        <f>[1]Sheet1_Raw!N42</f>
        <v>1.8936230000000001</v>
      </c>
      <c r="D43" s="12">
        <f t="shared" si="2"/>
        <v>0.86089257142857156</v>
      </c>
      <c r="E43" s="12">
        <f t="shared" si="1"/>
        <v>0.24329571428571439</v>
      </c>
      <c r="F43" t="s">
        <v>280</v>
      </c>
      <c r="G43">
        <v>192</v>
      </c>
      <c r="H43">
        <v>6389.3616309999998</v>
      </c>
      <c r="I43">
        <v>6224.3166570000003</v>
      </c>
      <c r="J43">
        <v>57.920861000000514</v>
      </c>
    </row>
    <row r="44" spans="1:10" ht="24" x14ac:dyDescent="0.25">
      <c r="A44" s="9" t="s">
        <v>84</v>
      </c>
      <c r="B44" s="9">
        <f t="shared" ref="B44:B107" si="3">1+B43</f>
        <v>2</v>
      </c>
      <c r="C44" s="10">
        <f>[1]Sheet1_Raw!N43</f>
        <v>2.3342770000000002</v>
      </c>
      <c r="D44" s="12">
        <f t="shared" si="2"/>
        <v>1.1654374285714286</v>
      </c>
      <c r="E44" s="12">
        <f t="shared" si="1"/>
        <v>0.30454485714285706</v>
      </c>
      <c r="F44" t="s">
        <v>281</v>
      </c>
      <c r="G44">
        <v>193</v>
      </c>
      <c r="H44">
        <v>6448.8126359999997</v>
      </c>
      <c r="I44">
        <v>6281.6619592857151</v>
      </c>
      <c r="J44">
        <v>57.345302285714752</v>
      </c>
    </row>
    <row r="45" spans="1:10" ht="24" x14ac:dyDescent="0.25">
      <c r="A45" s="9" t="s">
        <v>85</v>
      </c>
      <c r="B45" s="9">
        <f t="shared" si="3"/>
        <v>3</v>
      </c>
      <c r="C45" s="10">
        <f>[1]Sheet1_Raw!N44</f>
        <v>3.1203090000000002</v>
      </c>
      <c r="D45" s="12">
        <f t="shared" si="2"/>
        <v>1.5652588571428574</v>
      </c>
      <c r="E45" s="12">
        <f t="shared" si="1"/>
        <v>0.39982142857142877</v>
      </c>
      <c r="F45" t="s">
        <v>282</v>
      </c>
      <c r="G45">
        <v>194</v>
      </c>
      <c r="H45">
        <v>6524.4775509999999</v>
      </c>
      <c r="I45">
        <v>6341.6042947142851</v>
      </c>
      <c r="J45">
        <v>59.942335428570004</v>
      </c>
    </row>
    <row r="46" spans="1:10" ht="24" x14ac:dyDescent="0.25">
      <c r="A46" s="9" t="s">
        <v>86</v>
      </c>
      <c r="B46" s="9">
        <f t="shared" si="3"/>
        <v>4</v>
      </c>
      <c r="C46" s="10">
        <f>[1]Sheet1_Raw!N45</f>
        <v>5.7404159999999997</v>
      </c>
      <c r="D46" s="12">
        <f t="shared" si="2"/>
        <v>2.3070552857142856</v>
      </c>
      <c r="E46" s="12">
        <f t="shared" si="1"/>
        <v>0.74179642857142825</v>
      </c>
      <c r="F46" t="s">
        <v>283</v>
      </c>
      <c r="G46">
        <v>195</v>
      </c>
      <c r="H46">
        <v>6601.1251270000002</v>
      </c>
      <c r="I46">
        <v>6402.8521657142855</v>
      </c>
      <c r="J46">
        <v>61.247871000000487</v>
      </c>
    </row>
    <row r="47" spans="1:10" ht="24" x14ac:dyDescent="0.25">
      <c r="A47" s="9" t="s">
        <v>87</v>
      </c>
      <c r="B47" s="9">
        <f t="shared" si="3"/>
        <v>5</v>
      </c>
      <c r="C47" s="10">
        <f>[1]Sheet1_Raw!N46</f>
        <v>7.9794169999999998</v>
      </c>
      <c r="D47" s="12">
        <f t="shared" si="2"/>
        <v>3.3653062857142859</v>
      </c>
      <c r="E47" s="12">
        <f t="shared" si="1"/>
        <v>1.0582510000000003</v>
      </c>
      <c r="F47" t="s">
        <v>284</v>
      </c>
      <c r="G47">
        <v>196</v>
      </c>
      <c r="H47">
        <v>6684.5530669999998</v>
      </c>
      <c r="I47">
        <v>6469.0414191428572</v>
      </c>
      <c r="J47">
        <v>66.189253428571647</v>
      </c>
    </row>
    <row r="48" spans="1:10" ht="24" x14ac:dyDescent="0.25">
      <c r="A48" s="9" t="s">
        <v>88</v>
      </c>
      <c r="B48" s="9">
        <f t="shared" si="3"/>
        <v>6</v>
      </c>
      <c r="C48" s="10">
        <f>[1]Sheet1_Raw!N47</f>
        <v>9.5157530000000001</v>
      </c>
      <c r="D48" s="12">
        <f t="shared" si="2"/>
        <v>4.5902914285714287</v>
      </c>
      <c r="E48" s="12">
        <f t="shared" si="1"/>
        <v>1.2249851428571428</v>
      </c>
      <c r="F48" t="s">
        <v>285</v>
      </c>
      <c r="G48">
        <v>197</v>
      </c>
      <c r="H48">
        <v>6738.795967</v>
      </c>
      <c r="I48">
        <v>6533.5320724285712</v>
      </c>
      <c r="J48">
        <v>64.490653285713961</v>
      </c>
    </row>
    <row r="49" spans="1:10" ht="24" x14ac:dyDescent="0.25">
      <c r="A49" s="9" t="s">
        <v>89</v>
      </c>
      <c r="B49" s="9">
        <f t="shared" si="3"/>
        <v>7</v>
      </c>
      <c r="C49" s="10">
        <f>[1]Sheet1_Raw!N48</f>
        <v>12.385961</v>
      </c>
      <c r="D49" s="12">
        <f t="shared" si="2"/>
        <v>6.1385365714285713</v>
      </c>
      <c r="E49" s="12">
        <f t="shared" si="1"/>
        <v>1.5482451428571427</v>
      </c>
      <c r="F49" t="s">
        <v>286</v>
      </c>
      <c r="G49">
        <v>198</v>
      </c>
      <c r="H49">
        <v>6800.015762</v>
      </c>
      <c r="I49">
        <v>6598.1631058571429</v>
      </c>
      <c r="J49">
        <v>64.631033428571754</v>
      </c>
    </row>
    <row r="50" spans="1:10" ht="24" x14ac:dyDescent="0.25">
      <c r="A50" s="9" t="s">
        <v>90</v>
      </c>
      <c r="B50" s="9">
        <f t="shared" si="3"/>
        <v>8</v>
      </c>
      <c r="C50" s="10">
        <f>[1]Sheet1_Raw!N49</f>
        <v>14.005663</v>
      </c>
      <c r="D50" s="12">
        <f t="shared" si="2"/>
        <v>7.8688279999999997</v>
      </c>
      <c r="E50" s="12">
        <f t="shared" si="1"/>
        <v>1.7302914285714284</v>
      </c>
      <c r="F50" t="s">
        <v>287</v>
      </c>
      <c r="G50">
        <v>199</v>
      </c>
      <c r="H50">
        <v>6845.5129770000003</v>
      </c>
      <c r="I50">
        <v>6663.3275838571426</v>
      </c>
      <c r="J50">
        <v>65.16447799999969</v>
      </c>
    </row>
    <row r="51" spans="1:10" ht="24" x14ac:dyDescent="0.25">
      <c r="A51" s="9" t="s">
        <v>91</v>
      </c>
      <c r="B51" s="9">
        <f t="shared" si="3"/>
        <v>9</v>
      </c>
      <c r="C51" s="10">
        <f>[1]Sheet1_Raw!N50</f>
        <v>17.352255</v>
      </c>
      <c r="D51" s="12">
        <f t="shared" si="2"/>
        <v>10.014253428571427</v>
      </c>
      <c r="E51" s="12">
        <f t="shared" si="1"/>
        <v>2.1454254285714276</v>
      </c>
      <c r="F51" t="s">
        <v>288</v>
      </c>
      <c r="G51">
        <v>200</v>
      </c>
      <c r="H51">
        <v>6924.322408</v>
      </c>
      <c r="I51">
        <v>6731.2575512857147</v>
      </c>
      <c r="J51">
        <v>67.929967428572127</v>
      </c>
    </row>
    <row r="52" spans="1:10" ht="24" x14ac:dyDescent="0.25">
      <c r="A52" s="9" t="s">
        <v>92</v>
      </c>
      <c r="B52" s="9">
        <f t="shared" si="3"/>
        <v>10</v>
      </c>
      <c r="C52" s="10">
        <f>[1]Sheet1_Raw!N51</f>
        <v>22.723474</v>
      </c>
      <c r="D52" s="12">
        <f t="shared" si="2"/>
        <v>12.814705571428572</v>
      </c>
      <c r="E52" s="12">
        <f t="shared" si="1"/>
        <v>2.8004521428571447</v>
      </c>
      <c r="F52" t="s">
        <v>289</v>
      </c>
      <c r="G52">
        <v>201</v>
      </c>
      <c r="H52">
        <v>6992.2242999999999</v>
      </c>
      <c r="I52">
        <v>6798.0785154285713</v>
      </c>
      <c r="J52">
        <v>66.82096414285661</v>
      </c>
    </row>
    <row r="53" spans="1:10" ht="24" x14ac:dyDescent="0.25">
      <c r="A53" s="9" t="s">
        <v>93</v>
      </c>
      <c r="B53" s="9">
        <f t="shared" si="3"/>
        <v>11</v>
      </c>
      <c r="C53" s="10">
        <f>[1]Sheet1_Raw!N52</f>
        <v>24.748103</v>
      </c>
      <c r="D53" s="12">
        <f t="shared" si="2"/>
        <v>15.530089428571429</v>
      </c>
      <c r="E53" s="12">
        <f t="shared" si="1"/>
        <v>2.7153838571428572</v>
      </c>
      <c r="F53" t="s">
        <v>290</v>
      </c>
      <c r="G53">
        <v>202</v>
      </c>
      <c r="H53">
        <v>7080.5655450000004</v>
      </c>
      <c r="I53">
        <v>6866.570003714286</v>
      </c>
      <c r="J53">
        <v>68.491488285714695</v>
      </c>
    </row>
    <row r="54" spans="1:10" ht="24" x14ac:dyDescent="0.25">
      <c r="A54" s="9" t="s">
        <v>94</v>
      </c>
      <c r="B54" s="9">
        <f t="shared" si="3"/>
        <v>12</v>
      </c>
      <c r="C54" s="10">
        <f>[1]Sheet1_Raw!N53</f>
        <v>43.767698000000003</v>
      </c>
      <c r="D54" s="12">
        <f t="shared" si="2"/>
        <v>20.642700999999999</v>
      </c>
      <c r="E54" s="12">
        <f t="shared" si="1"/>
        <v>5.1126115714285696</v>
      </c>
      <c r="F54" t="s">
        <v>291</v>
      </c>
      <c r="G54">
        <v>203</v>
      </c>
      <c r="H54">
        <v>7167.4327990000002</v>
      </c>
      <c r="I54">
        <v>6935.5528225714288</v>
      </c>
      <c r="J54">
        <v>68.982818857142775</v>
      </c>
    </row>
    <row r="55" spans="1:10" ht="24" x14ac:dyDescent="0.25">
      <c r="A55" s="9" t="s">
        <v>95</v>
      </c>
      <c r="B55" s="9">
        <f t="shared" si="3"/>
        <v>13</v>
      </c>
      <c r="C55" s="10">
        <f>[1]Sheet1_Raw!N54</f>
        <v>54.605414000000003</v>
      </c>
      <c r="D55" s="12">
        <f t="shared" si="2"/>
        <v>27.084081142857144</v>
      </c>
      <c r="E55" s="12">
        <f t="shared" si="1"/>
        <v>6.4413801428571453</v>
      </c>
      <c r="F55" t="s">
        <v>292</v>
      </c>
      <c r="G55">
        <v>204</v>
      </c>
      <c r="H55">
        <v>7232.7797710000004</v>
      </c>
      <c r="I55">
        <v>7006.121937428572</v>
      </c>
      <c r="J55">
        <v>70.569114857143177</v>
      </c>
    </row>
    <row r="56" spans="1:10" ht="24" x14ac:dyDescent="0.25">
      <c r="A56" s="9" t="s">
        <v>96</v>
      </c>
      <c r="B56" s="9">
        <f t="shared" si="3"/>
        <v>14</v>
      </c>
      <c r="C56" s="10">
        <f>[1]Sheet1_Raw!N55</f>
        <v>69.016002999999998</v>
      </c>
      <c r="D56" s="12">
        <f t="shared" si="2"/>
        <v>35.174087142857147</v>
      </c>
      <c r="E56" s="12">
        <f t="shared" si="1"/>
        <v>8.0900060000000025</v>
      </c>
      <c r="F56" t="s">
        <v>293</v>
      </c>
      <c r="G56">
        <v>205</v>
      </c>
      <c r="H56">
        <v>7274.5428730000003</v>
      </c>
      <c r="I56">
        <v>7073.9115247142854</v>
      </c>
      <c r="J56">
        <v>67.789587285713424</v>
      </c>
    </row>
    <row r="57" spans="1:10" ht="24" x14ac:dyDescent="0.25">
      <c r="A57" s="9" t="s">
        <v>97</v>
      </c>
      <c r="B57" s="9">
        <f t="shared" si="3"/>
        <v>15</v>
      </c>
      <c r="C57" s="10">
        <f>[1]Sheet1_Raw!N56</f>
        <v>86.606449999999995</v>
      </c>
      <c r="D57" s="12">
        <f t="shared" si="2"/>
        <v>45.54562814285714</v>
      </c>
      <c r="E57" s="12">
        <f t="shared" si="1"/>
        <v>10.371540999999993</v>
      </c>
      <c r="F57" t="s">
        <v>294</v>
      </c>
      <c r="G57">
        <v>206</v>
      </c>
      <c r="H57">
        <v>7342.1499659999999</v>
      </c>
      <c r="I57">
        <v>7144.8596659999994</v>
      </c>
      <c r="J57">
        <v>70.948141285713973</v>
      </c>
    </row>
    <row r="58" spans="1:10" ht="24" x14ac:dyDescent="0.25">
      <c r="A58" s="9" t="s">
        <v>98</v>
      </c>
      <c r="B58" s="9">
        <f t="shared" si="3"/>
        <v>16</v>
      </c>
      <c r="C58" s="10">
        <f>[1]Sheet1_Raw!N57</f>
        <v>110.246961</v>
      </c>
      <c r="D58" s="12">
        <f t="shared" si="2"/>
        <v>58.816300428571424</v>
      </c>
      <c r="E58" s="12">
        <f t="shared" si="1"/>
        <v>13.270672285714284</v>
      </c>
      <c r="F58" t="s">
        <v>295</v>
      </c>
      <c r="G58">
        <v>207</v>
      </c>
      <c r="H58">
        <v>7423.2195190000002</v>
      </c>
      <c r="I58">
        <v>7216.130681857142</v>
      </c>
      <c r="J58">
        <v>71.271015857142629</v>
      </c>
    </row>
    <row r="59" spans="1:10" ht="24" x14ac:dyDescent="0.25">
      <c r="A59" s="9" t="s">
        <v>99</v>
      </c>
      <c r="B59" s="9">
        <f t="shared" si="3"/>
        <v>17</v>
      </c>
      <c r="C59" s="10">
        <f>[1]Sheet1_Raw!N58</f>
        <v>146.80936500000001</v>
      </c>
      <c r="D59" s="12">
        <f t="shared" si="2"/>
        <v>76.542856285714279</v>
      </c>
      <c r="E59" s="12">
        <f t="shared" si="1"/>
        <v>17.726555857142856</v>
      </c>
      <c r="F59" t="s">
        <v>296</v>
      </c>
      <c r="G59">
        <v>208</v>
      </c>
      <c r="H59">
        <v>7507.1387880000002</v>
      </c>
      <c r="I59">
        <v>7289.6898944285704</v>
      </c>
      <c r="J59">
        <v>73.559212571428361</v>
      </c>
    </row>
    <row r="60" spans="1:10" ht="24" x14ac:dyDescent="0.25">
      <c r="A60" s="9" t="s">
        <v>100</v>
      </c>
      <c r="B60" s="9">
        <f t="shared" si="3"/>
        <v>18</v>
      </c>
      <c r="C60" s="10">
        <f>[1]Sheet1_Raw!N59</f>
        <v>182.45473100000001</v>
      </c>
      <c r="D60" s="12">
        <f t="shared" si="2"/>
        <v>99.072374571428568</v>
      </c>
      <c r="E60" s="12">
        <f t="shared" si="1"/>
        <v>22.529518285714289</v>
      </c>
      <c r="F60" t="s">
        <v>297</v>
      </c>
      <c r="G60">
        <v>209</v>
      </c>
      <c r="H60">
        <v>7594.3991059999998</v>
      </c>
      <c r="I60">
        <v>7363.0946888571425</v>
      </c>
      <c r="J60">
        <v>73.404794428572131</v>
      </c>
    </row>
    <row r="61" spans="1:10" ht="24" x14ac:dyDescent="0.25">
      <c r="A61" s="9" t="s">
        <v>101</v>
      </c>
      <c r="B61" s="9">
        <f t="shared" si="3"/>
        <v>19</v>
      </c>
      <c r="C61" s="10">
        <f>[1]Sheet1_Raw!N60</f>
        <v>236.38130000000001</v>
      </c>
      <c r="D61" s="12">
        <f t="shared" si="2"/>
        <v>126.58860342857143</v>
      </c>
      <c r="E61" s="12">
        <f t="shared" si="1"/>
        <v>27.516228857142863</v>
      </c>
      <c r="F61" t="s">
        <v>298</v>
      </c>
      <c r="G61">
        <v>210</v>
      </c>
      <c r="H61">
        <v>7689.0293830000001</v>
      </c>
      <c r="I61">
        <v>7437.6084865714283</v>
      </c>
      <c r="J61">
        <v>74.513797714285829</v>
      </c>
    </row>
    <row r="62" spans="1:10" ht="24" x14ac:dyDescent="0.25">
      <c r="A62" s="9" t="s">
        <v>102</v>
      </c>
      <c r="B62" s="9">
        <f t="shared" si="3"/>
        <v>20</v>
      </c>
      <c r="C62" s="10">
        <f>[1]Sheet1_Raw!N61</f>
        <v>264.54745100000002</v>
      </c>
      <c r="D62" s="12">
        <f t="shared" si="2"/>
        <v>156.58032299999999</v>
      </c>
      <c r="E62" s="12">
        <f t="shared" si="1"/>
        <v>29.991719571428561</v>
      </c>
      <c r="F62" t="s">
        <v>299</v>
      </c>
      <c r="G62">
        <v>211</v>
      </c>
      <c r="H62">
        <v>7777.8619589999998</v>
      </c>
      <c r="I62">
        <v>7515.4773705714297</v>
      </c>
      <c r="J62">
        <v>77.868884000001344</v>
      </c>
    </row>
    <row r="63" spans="1:10" ht="24" x14ac:dyDescent="0.25">
      <c r="A63" s="9" t="s">
        <v>103</v>
      </c>
      <c r="B63" s="9">
        <f t="shared" si="3"/>
        <v>21</v>
      </c>
      <c r="C63" s="10">
        <f>[1]Sheet1_Raw!N62</f>
        <v>296.22692799999999</v>
      </c>
      <c r="D63" s="12">
        <f t="shared" si="2"/>
        <v>189.03902657142859</v>
      </c>
      <c r="E63" s="12">
        <f t="shared" si="1"/>
        <v>32.4587035714286</v>
      </c>
      <c r="F63" t="s">
        <v>300</v>
      </c>
      <c r="G63">
        <v>212</v>
      </c>
      <c r="H63">
        <v>7849.989294</v>
      </c>
      <c r="I63">
        <v>7597.684002142857</v>
      </c>
      <c r="J63">
        <v>82.206631571427351</v>
      </c>
    </row>
    <row r="64" spans="1:10" ht="24" x14ac:dyDescent="0.25">
      <c r="A64" s="9" t="s">
        <v>104</v>
      </c>
      <c r="B64" s="9">
        <f t="shared" si="3"/>
        <v>22</v>
      </c>
      <c r="C64" s="10">
        <f>[1]Sheet1_Raw!N63</f>
        <v>346.044692</v>
      </c>
      <c r="D64" s="12">
        <f t="shared" si="2"/>
        <v>226.10163257142858</v>
      </c>
      <c r="E64" s="12">
        <f t="shared" si="1"/>
        <v>37.062605999999988</v>
      </c>
      <c r="F64" t="s">
        <v>301</v>
      </c>
      <c r="G64">
        <v>213</v>
      </c>
      <c r="H64">
        <v>7891.9489290000001</v>
      </c>
      <c r="I64">
        <v>7676.2267111428573</v>
      </c>
      <c r="J64">
        <v>78.542709000000286</v>
      </c>
    </row>
    <row r="65" spans="1:10" ht="24" x14ac:dyDescent="0.25">
      <c r="A65" s="9" t="s">
        <v>105</v>
      </c>
      <c r="B65" s="9">
        <f t="shared" si="3"/>
        <v>23</v>
      </c>
      <c r="C65" s="10">
        <f>[1]Sheet1_Raw!N64</f>
        <v>392.849332</v>
      </c>
      <c r="D65" s="12">
        <f t="shared" si="2"/>
        <v>266.47339985714285</v>
      </c>
      <c r="E65" s="12">
        <f t="shared" si="1"/>
        <v>40.37176728571427</v>
      </c>
      <c r="F65" t="s">
        <v>302</v>
      </c>
      <c r="G65">
        <v>214</v>
      </c>
      <c r="H65">
        <v>7984.7121500000003</v>
      </c>
      <c r="I65">
        <v>7756.4399441428568</v>
      </c>
      <c r="J65">
        <v>80.213232999999491</v>
      </c>
    </row>
    <row r="66" spans="1:10" ht="24" x14ac:dyDescent="0.25">
      <c r="A66" s="9" t="s">
        <v>106</v>
      </c>
      <c r="B66" s="9">
        <f t="shared" si="3"/>
        <v>24</v>
      </c>
      <c r="C66" s="10">
        <f>[1]Sheet1_Raw!N65</f>
        <v>444.501171</v>
      </c>
      <c r="D66" s="12">
        <f t="shared" si="2"/>
        <v>309.00080071428567</v>
      </c>
      <c r="E66" s="12">
        <f t="shared" si="1"/>
        <v>42.527400857142823</v>
      </c>
      <c r="F66" t="s">
        <v>303</v>
      </c>
      <c r="G66">
        <v>215</v>
      </c>
      <c r="H66">
        <v>8110.2962559999996</v>
      </c>
      <c r="I66">
        <v>7842.605296714285</v>
      </c>
      <c r="J66">
        <v>86.16535257142823</v>
      </c>
    </row>
    <row r="67" spans="1:10" ht="24" x14ac:dyDescent="0.25">
      <c r="A67" s="9" t="s">
        <v>107</v>
      </c>
      <c r="B67" s="9">
        <f t="shared" si="3"/>
        <v>25</v>
      </c>
      <c r="C67" s="10">
        <f>[1]Sheet1_Raw!N66</f>
        <v>523.28302799999994</v>
      </c>
      <c r="D67" s="12">
        <f t="shared" si="2"/>
        <v>357.69055742857142</v>
      </c>
      <c r="E67" s="12">
        <f t="shared" si="1"/>
        <v>48.68975671428575</v>
      </c>
      <c r="F67" t="s">
        <v>304</v>
      </c>
      <c r="G67">
        <v>216</v>
      </c>
      <c r="H67">
        <v>8247.2792320000008</v>
      </c>
      <c r="I67">
        <v>7935.8738861428574</v>
      </c>
      <c r="J67">
        <v>93.268589428572341</v>
      </c>
    </row>
    <row r="68" spans="1:10" ht="24" x14ac:dyDescent="0.25">
      <c r="A68" s="9" t="s">
        <v>108</v>
      </c>
      <c r="B68" s="9">
        <f t="shared" si="3"/>
        <v>26</v>
      </c>
      <c r="C68" s="10">
        <f>[1]Sheet1_Raw!N67</f>
        <v>605.85213099999999</v>
      </c>
      <c r="D68" s="12">
        <f t="shared" si="2"/>
        <v>410.47210471428571</v>
      </c>
      <c r="E68" s="12">
        <f t="shared" si="1"/>
        <v>52.781547285714282</v>
      </c>
      <c r="F68" t="s">
        <v>305</v>
      </c>
      <c r="G68">
        <v>217</v>
      </c>
      <c r="H68">
        <v>8409.0252720000008</v>
      </c>
      <c r="I68">
        <v>8038.7304417142859</v>
      </c>
      <c r="J68">
        <v>102.85655557142854</v>
      </c>
    </row>
    <row r="69" spans="1:10" ht="24" x14ac:dyDescent="0.25">
      <c r="A69" s="9" t="s">
        <v>109</v>
      </c>
      <c r="B69" s="9">
        <f t="shared" si="3"/>
        <v>27</v>
      </c>
      <c r="C69" s="10">
        <f>[1]Sheet1_Raw!N68</f>
        <v>687.12308900000005</v>
      </c>
      <c r="D69" s="12">
        <f t="shared" si="2"/>
        <v>470.84005300000001</v>
      </c>
      <c r="E69" s="12">
        <f t="shared" si="1"/>
        <v>60.367948285714306</v>
      </c>
      <c r="F69" t="s">
        <v>306</v>
      </c>
      <c r="G69">
        <v>218</v>
      </c>
      <c r="H69">
        <v>8516.1353469999995</v>
      </c>
      <c r="I69">
        <v>8144.1980685714288</v>
      </c>
      <c r="J69">
        <v>105.46762685714293</v>
      </c>
    </row>
    <row r="70" spans="1:10" ht="24" x14ac:dyDescent="0.25">
      <c r="A70" s="9" t="s">
        <v>110</v>
      </c>
      <c r="B70" s="9">
        <f t="shared" si="3"/>
        <v>28</v>
      </c>
      <c r="C70" s="10">
        <f>[1]Sheet1_Raw!N69</f>
        <v>739.52523199999996</v>
      </c>
      <c r="D70" s="12">
        <f t="shared" si="2"/>
        <v>534.16838214285713</v>
      </c>
      <c r="E70" s="12">
        <f t="shared" si="1"/>
        <v>63.328329142857115</v>
      </c>
      <c r="F70" t="s">
        <v>307</v>
      </c>
      <c r="G70">
        <v>219</v>
      </c>
      <c r="H70">
        <v>8638.8697350000002</v>
      </c>
      <c r="I70">
        <v>8256.8952744285725</v>
      </c>
      <c r="J70">
        <v>112.69720585714367</v>
      </c>
    </row>
    <row r="71" spans="1:10" ht="24" x14ac:dyDescent="0.25">
      <c r="A71" s="9" t="s">
        <v>111</v>
      </c>
      <c r="B71" s="9">
        <f t="shared" si="3"/>
        <v>29</v>
      </c>
      <c r="C71" s="10">
        <f>[1]Sheet1_Raw!N70</f>
        <v>796.57210899999995</v>
      </c>
      <c r="D71" s="12">
        <f t="shared" si="2"/>
        <v>598.52944171428578</v>
      </c>
      <c r="E71" s="12">
        <f t="shared" si="1"/>
        <v>64.361059571428655</v>
      </c>
      <c r="F71" t="s">
        <v>308</v>
      </c>
      <c r="G71">
        <v>220</v>
      </c>
      <c r="H71">
        <v>8757.5752130000001</v>
      </c>
      <c r="I71">
        <v>8380.5561721428567</v>
      </c>
      <c r="J71">
        <v>123.66089771428415</v>
      </c>
    </row>
    <row r="72" spans="1:10" ht="24" x14ac:dyDescent="0.25">
      <c r="A72" s="9" t="s">
        <v>112</v>
      </c>
      <c r="B72" s="9">
        <f t="shared" si="3"/>
        <v>30</v>
      </c>
      <c r="C72" s="10">
        <f>[1]Sheet1_Raw!N71</f>
        <v>855.20295999999996</v>
      </c>
      <c r="D72" s="12">
        <f t="shared" si="2"/>
        <v>664.57995999999991</v>
      </c>
      <c r="E72" s="12">
        <f t="shared" si="1"/>
        <v>66.050518285714134</v>
      </c>
      <c r="F72" t="s">
        <v>309</v>
      </c>
      <c r="G72">
        <v>221</v>
      </c>
      <c r="H72">
        <v>8961.1826209999999</v>
      </c>
      <c r="I72">
        <v>8520.0519537142864</v>
      </c>
      <c r="J72">
        <v>139.49578157142969</v>
      </c>
    </row>
    <row r="73" spans="1:10" ht="24" x14ac:dyDescent="0.25">
      <c r="A73" s="9" t="s">
        <v>113</v>
      </c>
      <c r="B73" s="9">
        <f t="shared" si="3"/>
        <v>31</v>
      </c>
      <c r="C73" s="10">
        <f>[1]Sheet1_Raw!N72</f>
        <v>927.42264</v>
      </c>
      <c r="D73" s="12">
        <f t="shared" si="2"/>
        <v>733.56874128571417</v>
      </c>
      <c r="E73" s="12">
        <f t="shared" si="1"/>
        <v>68.988781285714253</v>
      </c>
      <c r="F73" t="s">
        <v>310</v>
      </c>
      <c r="G73">
        <v>222</v>
      </c>
      <c r="H73">
        <v>9167.6397469999993</v>
      </c>
      <c r="I73">
        <v>8671.1010238571434</v>
      </c>
      <c r="J73">
        <v>151.04907014285709</v>
      </c>
    </row>
    <row r="74" spans="1:10" ht="24" x14ac:dyDescent="0.25">
      <c r="A74" s="9" t="s">
        <v>114</v>
      </c>
      <c r="B74" s="9">
        <f t="shared" si="3"/>
        <v>32</v>
      </c>
      <c r="C74" s="10">
        <f>[1]Sheet1_Raw!N73</f>
        <v>1009.860737</v>
      </c>
      <c r="D74" s="12">
        <f t="shared" si="2"/>
        <v>803.07984257142857</v>
      </c>
      <c r="E74" s="12">
        <f t="shared" si="1"/>
        <v>69.511101285714403</v>
      </c>
      <c r="F74" t="s">
        <v>311</v>
      </c>
      <c r="G74">
        <v>223</v>
      </c>
      <c r="H74">
        <v>9423.9177980000004</v>
      </c>
      <c r="I74">
        <v>8839.1922475714291</v>
      </c>
      <c r="J74">
        <v>168.09122371428566</v>
      </c>
    </row>
    <row r="75" spans="1:10" ht="24" x14ac:dyDescent="0.25">
      <c r="A75" s="9" t="s">
        <v>115</v>
      </c>
      <c r="B75" s="9">
        <f t="shared" si="3"/>
        <v>33</v>
      </c>
      <c r="C75" s="10">
        <f>[1]Sheet1_Raw!N74</f>
        <v>1085.6651999999999</v>
      </c>
      <c r="D75" s="12">
        <f t="shared" si="2"/>
        <v>871.62456671428583</v>
      </c>
      <c r="E75" s="12">
        <f t="shared" si="1"/>
        <v>68.544724142857262</v>
      </c>
      <c r="F75" t="s">
        <v>312</v>
      </c>
      <c r="G75">
        <v>224</v>
      </c>
      <c r="H75">
        <v>9635.484762</v>
      </c>
      <c r="I75">
        <v>9014.4007461428573</v>
      </c>
      <c r="J75">
        <v>175.20849857142821</v>
      </c>
    </row>
    <row r="76" spans="1:10" ht="24" x14ac:dyDescent="0.25">
      <c r="A76" s="9" t="s">
        <v>116</v>
      </c>
      <c r="B76" s="9">
        <f t="shared" si="3"/>
        <v>34</v>
      </c>
      <c r="C76" s="10">
        <f>[1]Sheet1_Raw!N75</f>
        <v>1144.4151469999999</v>
      </c>
      <c r="D76" s="12">
        <f t="shared" si="2"/>
        <v>936.95200357142858</v>
      </c>
      <c r="E76" s="12">
        <f t="shared" si="1"/>
        <v>65.327436857142743</v>
      </c>
      <c r="F76" t="s">
        <v>313</v>
      </c>
      <c r="G76">
        <v>225</v>
      </c>
      <c r="H76">
        <v>9817.8666880000001</v>
      </c>
      <c r="I76">
        <v>9200.3623662857153</v>
      </c>
      <c r="J76">
        <v>185.96162014285801</v>
      </c>
    </row>
    <row r="77" spans="1:10" ht="24" x14ac:dyDescent="0.25">
      <c r="A77" s="9" t="s">
        <v>117</v>
      </c>
      <c r="B77" s="9">
        <f t="shared" si="3"/>
        <v>35</v>
      </c>
      <c r="C77" s="10">
        <f>[1]Sheet1_Raw!N76</f>
        <v>1192.4226550000001</v>
      </c>
      <c r="D77" s="12">
        <f t="shared" si="2"/>
        <v>1001.6516354285715</v>
      </c>
      <c r="E77" s="12">
        <f t="shared" si="1"/>
        <v>64.69963185714289</v>
      </c>
      <c r="F77" t="s">
        <v>314</v>
      </c>
      <c r="G77">
        <v>226</v>
      </c>
      <c r="H77">
        <v>10009.387363</v>
      </c>
      <c r="I77">
        <v>9396.1505988571425</v>
      </c>
      <c r="J77">
        <v>195.78823257142722</v>
      </c>
    </row>
    <row r="78" spans="1:10" ht="24" x14ac:dyDescent="0.25">
      <c r="A78" s="9" t="s">
        <v>118</v>
      </c>
      <c r="B78" s="9">
        <f t="shared" si="3"/>
        <v>36</v>
      </c>
      <c r="C78" s="10">
        <f>[1]Sheet1_Raw!N77</f>
        <v>1231.1406919999999</v>
      </c>
      <c r="D78" s="12">
        <f t="shared" si="2"/>
        <v>1063.7328615714284</v>
      </c>
      <c r="E78" s="12">
        <f t="shared" si="1"/>
        <v>62.081226142856963</v>
      </c>
      <c r="F78" t="s">
        <v>315</v>
      </c>
      <c r="G78">
        <v>227</v>
      </c>
      <c r="H78">
        <v>10193.734611</v>
      </c>
      <c r="I78">
        <v>9601.3162271428573</v>
      </c>
      <c r="J78">
        <v>205.16562828571477</v>
      </c>
    </row>
    <row r="79" spans="1:10" ht="24" x14ac:dyDescent="0.25">
      <c r="A79" s="9" t="s">
        <v>119</v>
      </c>
      <c r="B79" s="9">
        <f t="shared" si="3"/>
        <v>37</v>
      </c>
      <c r="C79" s="10">
        <f>[1]Sheet1_Raw!N78</f>
        <v>1282.220871</v>
      </c>
      <c r="D79" s="12">
        <f t="shared" si="2"/>
        <v>1124.7354202857143</v>
      </c>
      <c r="E79" s="12">
        <f t="shared" si="1"/>
        <v>61.002558714285897</v>
      </c>
      <c r="F79" t="s">
        <v>316</v>
      </c>
      <c r="G79">
        <v>228</v>
      </c>
      <c r="H79">
        <v>10442.839234999999</v>
      </c>
      <c r="I79">
        <v>9812.9814577142861</v>
      </c>
      <c r="J79">
        <v>211.66523057142876</v>
      </c>
    </row>
    <row r="80" spans="1:10" ht="24" x14ac:dyDescent="0.25">
      <c r="A80" s="9" t="s">
        <v>120</v>
      </c>
      <c r="B80" s="9">
        <f t="shared" si="3"/>
        <v>38</v>
      </c>
      <c r="C80" s="10">
        <f>[1]Sheet1_Raw!N79</f>
        <v>1349.3075229999999</v>
      </c>
      <c r="D80" s="12">
        <f t="shared" si="2"/>
        <v>1185.0046892857142</v>
      </c>
      <c r="E80" s="12">
        <f t="shared" si="1"/>
        <v>60.269268999999895</v>
      </c>
      <c r="F80" t="s">
        <v>317</v>
      </c>
      <c r="G80">
        <v>229</v>
      </c>
      <c r="H80">
        <v>10764.169459000001</v>
      </c>
      <c r="I80">
        <v>10041.057130857143</v>
      </c>
      <c r="J80">
        <v>228.07567314285734</v>
      </c>
    </row>
    <row r="81" spans="1:10" ht="24" x14ac:dyDescent="0.25">
      <c r="A81" s="9" t="s">
        <v>121</v>
      </c>
      <c r="B81" s="9">
        <f t="shared" si="3"/>
        <v>39</v>
      </c>
      <c r="C81" s="10">
        <f>[1]Sheet1_Raw!N80</f>
        <v>1407.4858099999999</v>
      </c>
      <c r="D81" s="12">
        <f t="shared" si="2"/>
        <v>1241.8082711428572</v>
      </c>
      <c r="E81" s="12">
        <f t="shared" si="1"/>
        <v>56.803581857142945</v>
      </c>
      <c r="F81" t="s">
        <v>318</v>
      </c>
      <c r="G81">
        <v>230</v>
      </c>
      <c r="H81">
        <v>11049.042952</v>
      </c>
      <c r="I81">
        <v>10273.217867142857</v>
      </c>
      <c r="J81">
        <v>232.16073628571394</v>
      </c>
    </row>
    <row r="82" spans="1:10" ht="24" x14ac:dyDescent="0.25">
      <c r="A82" s="9" t="s">
        <v>122</v>
      </c>
      <c r="B82" s="9">
        <f t="shared" si="3"/>
        <v>40</v>
      </c>
      <c r="C82" s="10">
        <f>[1]Sheet1_Raw!N81</f>
        <v>1455.005026</v>
      </c>
      <c r="D82" s="12">
        <f t="shared" si="2"/>
        <v>1294.5711034285716</v>
      </c>
      <c r="E82" s="12">
        <f t="shared" si="1"/>
        <v>52.762832285714467</v>
      </c>
      <c r="F82" t="s">
        <v>319</v>
      </c>
      <c r="G82">
        <v>231</v>
      </c>
      <c r="H82">
        <v>11409.58136</v>
      </c>
      <c r="I82">
        <v>10526.660238285713</v>
      </c>
      <c r="J82">
        <v>253.44237114285534</v>
      </c>
    </row>
    <row r="83" spans="1:10" ht="24" x14ac:dyDescent="0.25">
      <c r="A83" s="9" t="s">
        <v>123</v>
      </c>
      <c r="B83" s="9">
        <f t="shared" si="3"/>
        <v>41</v>
      </c>
      <c r="C83" s="10">
        <f>[1]Sheet1_Raw!N82</f>
        <v>1487.6015400000001</v>
      </c>
      <c r="D83" s="12">
        <f t="shared" si="2"/>
        <v>1343.5977310000001</v>
      </c>
      <c r="E83" s="12">
        <f t="shared" si="1"/>
        <v>49.026627571428435</v>
      </c>
      <c r="F83" t="s">
        <v>320</v>
      </c>
      <c r="G83">
        <v>232</v>
      </c>
      <c r="H83">
        <v>11662.813161</v>
      </c>
      <c r="I83">
        <v>10790.224020142856</v>
      </c>
      <c r="J83">
        <v>263.56378185714311</v>
      </c>
    </row>
    <row r="84" spans="1:10" ht="24" x14ac:dyDescent="0.25">
      <c r="A84" s="9" t="s">
        <v>124</v>
      </c>
      <c r="B84" s="9">
        <f t="shared" si="3"/>
        <v>42</v>
      </c>
      <c r="C84" s="10">
        <f>[1]Sheet1_Raw!N83</f>
        <v>1522.687156</v>
      </c>
      <c r="D84" s="12">
        <f t="shared" si="2"/>
        <v>1390.778374</v>
      </c>
      <c r="E84" s="12">
        <f t="shared" si="1"/>
        <v>47.180642999999918</v>
      </c>
      <c r="F84" t="s">
        <v>321</v>
      </c>
      <c r="G84">
        <v>233</v>
      </c>
      <c r="H84">
        <v>11903.270365</v>
      </c>
      <c r="I84">
        <v>11060.778734714286</v>
      </c>
      <c r="J84">
        <v>270.55471457142994</v>
      </c>
    </row>
    <row r="85" spans="1:10" ht="24" x14ac:dyDescent="0.25">
      <c r="A85" s="9" t="s">
        <v>125</v>
      </c>
      <c r="B85" s="9">
        <f t="shared" si="3"/>
        <v>43</v>
      </c>
      <c r="C85" s="10">
        <f>[1]Sheet1_Raw!N84</f>
        <v>1549.1025999999999</v>
      </c>
      <c r="D85" s="12">
        <f t="shared" si="2"/>
        <v>1436.2015037142858</v>
      </c>
      <c r="E85" s="12">
        <f t="shared" si="1"/>
        <v>45.423129714285778</v>
      </c>
      <c r="F85" t="s">
        <v>322</v>
      </c>
      <c r="G85">
        <v>234</v>
      </c>
      <c r="H85">
        <v>12227.450307999999</v>
      </c>
      <c r="I85">
        <v>11351.309548571429</v>
      </c>
      <c r="J85">
        <v>290.53081385714358</v>
      </c>
    </row>
    <row r="86" spans="1:10" ht="24" x14ac:dyDescent="0.25">
      <c r="A86" s="9" t="s">
        <v>126</v>
      </c>
      <c r="B86" s="9">
        <f t="shared" si="3"/>
        <v>44</v>
      </c>
      <c r="C86" s="10">
        <f>[1]Sheet1_Raw!N85</f>
        <v>1564.4302259999999</v>
      </c>
      <c r="D86" s="12">
        <f t="shared" si="2"/>
        <v>1476.5171258571429</v>
      </c>
      <c r="E86" s="12">
        <f t="shared" si="1"/>
        <v>40.315622142857137</v>
      </c>
      <c r="F86" t="s">
        <v>323</v>
      </c>
      <c r="G86">
        <v>235</v>
      </c>
      <c r="H86">
        <v>12616.584158</v>
      </c>
      <c r="I86">
        <v>11661.844537571427</v>
      </c>
      <c r="J86">
        <v>310.53498899999795</v>
      </c>
    </row>
    <row r="87" spans="1:10" ht="24" x14ac:dyDescent="0.25">
      <c r="A87" s="9" t="s">
        <v>127</v>
      </c>
      <c r="B87" s="9">
        <f t="shared" si="3"/>
        <v>45</v>
      </c>
      <c r="C87" s="10">
        <f>[1]Sheet1_Raw!N86</f>
        <v>1604.8513330000001</v>
      </c>
      <c r="D87" s="12">
        <f t="shared" si="2"/>
        <v>1513.0233844285717</v>
      </c>
      <c r="E87" s="12">
        <f t="shared" si="1"/>
        <v>36.506258571428816</v>
      </c>
      <c r="F87" t="s">
        <v>324</v>
      </c>
      <c r="G87">
        <v>236</v>
      </c>
      <c r="H87">
        <v>13031.660264</v>
      </c>
      <c r="I87">
        <v>11985.771795428573</v>
      </c>
      <c r="J87">
        <v>323.92725785714538</v>
      </c>
    </row>
    <row r="88" spans="1:10" ht="24" x14ac:dyDescent="0.25">
      <c r="A88" s="9" t="s">
        <v>128</v>
      </c>
      <c r="B88" s="9">
        <f t="shared" si="3"/>
        <v>46</v>
      </c>
      <c r="C88" s="10">
        <f>[1]Sheet1_Raw!N87</f>
        <v>1639.9250400000001</v>
      </c>
      <c r="D88" s="12">
        <f t="shared" si="2"/>
        <v>1546.2289887142858</v>
      </c>
      <c r="E88" s="12">
        <f t="shared" si="1"/>
        <v>33.205604285714116</v>
      </c>
      <c r="F88" t="s">
        <v>325</v>
      </c>
      <c r="G88">
        <v>237</v>
      </c>
      <c r="H88">
        <v>13489.187336000001</v>
      </c>
      <c r="I88">
        <v>12334.363850285716</v>
      </c>
      <c r="J88">
        <v>348.59205485714301</v>
      </c>
    </row>
    <row r="89" spans="1:10" ht="24" x14ac:dyDescent="0.25">
      <c r="A89" s="9" t="s">
        <v>129</v>
      </c>
      <c r="B89" s="9">
        <f t="shared" si="3"/>
        <v>47</v>
      </c>
      <c r="C89" s="10">
        <f>[1]Sheet1_Raw!N88</f>
        <v>1683.978568</v>
      </c>
      <c r="D89" s="12">
        <f t="shared" si="2"/>
        <v>1578.939494714286</v>
      </c>
      <c r="E89" s="12">
        <f t="shared" si="1"/>
        <v>32.710506000000123</v>
      </c>
      <c r="F89" t="s">
        <v>326</v>
      </c>
      <c r="G89">
        <v>238</v>
      </c>
      <c r="H89">
        <v>13882.939694000001</v>
      </c>
      <c r="I89">
        <v>12687.700755142856</v>
      </c>
      <c r="J89">
        <v>353.33690485714033</v>
      </c>
    </row>
    <row r="90" spans="1:10" ht="24" x14ac:dyDescent="0.25">
      <c r="A90" s="9" t="s">
        <v>130</v>
      </c>
      <c r="B90" s="9">
        <f t="shared" si="3"/>
        <v>48</v>
      </c>
      <c r="C90" s="10">
        <f>[1]Sheet1_Raw!N89</f>
        <v>1707.142697</v>
      </c>
      <c r="D90" s="12">
        <f t="shared" si="2"/>
        <v>1610.3025171428574</v>
      </c>
      <c r="E90" s="12">
        <f t="shared" si="1"/>
        <v>31.363022428571412</v>
      </c>
      <c r="F90" t="s">
        <v>327</v>
      </c>
      <c r="G90">
        <v>239</v>
      </c>
      <c r="H90">
        <v>14183.830565</v>
      </c>
      <c r="I90">
        <v>13047.846098571428</v>
      </c>
      <c r="J90">
        <v>360.14534342857223</v>
      </c>
    </row>
    <row r="91" spans="1:10" ht="24" x14ac:dyDescent="0.25">
      <c r="A91" s="9" t="s">
        <v>131</v>
      </c>
      <c r="B91" s="9">
        <f t="shared" si="3"/>
        <v>49</v>
      </c>
      <c r="C91" s="10">
        <f>[1]Sheet1_Raw!N90</f>
        <v>1729.0801389999999</v>
      </c>
      <c r="D91" s="12">
        <f t="shared" si="2"/>
        <v>1639.7872289999998</v>
      </c>
      <c r="E91" s="12">
        <f t="shared" si="1"/>
        <v>29.484711857142429</v>
      </c>
      <c r="F91" t="s">
        <v>328</v>
      </c>
      <c r="G91">
        <v>240</v>
      </c>
      <c r="H91">
        <v>14430.085471</v>
      </c>
      <c r="I91">
        <v>13408.819685142857</v>
      </c>
      <c r="J91">
        <v>360.97358657142831</v>
      </c>
    </row>
    <row r="92" spans="1:10" ht="24" x14ac:dyDescent="0.25">
      <c r="A92" s="9" t="s">
        <v>132</v>
      </c>
      <c r="B92" s="9">
        <f t="shared" si="3"/>
        <v>50</v>
      </c>
      <c r="C92" s="10">
        <f>[1]Sheet1_Raw!N91</f>
        <v>1751.4820549999999</v>
      </c>
      <c r="D92" s="12">
        <f t="shared" si="2"/>
        <v>1668.6985797142856</v>
      </c>
      <c r="E92" s="12">
        <f t="shared" si="1"/>
        <v>28.911350714285845</v>
      </c>
      <c r="F92" t="s">
        <v>329</v>
      </c>
      <c r="G92">
        <v>241</v>
      </c>
      <c r="H92">
        <v>14685.184327999999</v>
      </c>
      <c r="I92">
        <v>13759.924545142858</v>
      </c>
      <c r="J92">
        <v>351.10486000000128</v>
      </c>
    </row>
    <row r="93" spans="1:10" ht="24" x14ac:dyDescent="0.25">
      <c r="A93" s="9" t="s">
        <v>133</v>
      </c>
      <c r="B93" s="9">
        <f t="shared" si="3"/>
        <v>51</v>
      </c>
      <c r="C93" s="10">
        <f>[1]Sheet1_Raw!N92</f>
        <v>1766.0831969999999</v>
      </c>
      <c r="D93" s="12">
        <f t="shared" si="2"/>
        <v>1697.5061470000001</v>
      </c>
      <c r="E93" s="12">
        <f t="shared" si="1"/>
        <v>28.807567285714413</v>
      </c>
      <c r="F93" t="s">
        <v>330</v>
      </c>
      <c r="G93">
        <v>242</v>
      </c>
      <c r="H93">
        <v>15421.885458000001</v>
      </c>
      <c r="I93">
        <v>14160.681873714288</v>
      </c>
      <c r="J93">
        <v>400.75732857142975</v>
      </c>
    </row>
    <row r="94" spans="1:10" ht="24" x14ac:dyDescent="0.25">
      <c r="A94" s="9" t="s">
        <v>134</v>
      </c>
      <c r="B94" s="9">
        <f t="shared" si="3"/>
        <v>52</v>
      </c>
      <c r="C94" s="10">
        <f>[1]Sheet1_Raw!N93</f>
        <v>1794.154072</v>
      </c>
      <c r="D94" s="12">
        <f t="shared" si="2"/>
        <v>1724.5493954285714</v>
      </c>
      <c r="E94" s="12">
        <f t="shared" si="1"/>
        <v>27.04324842857136</v>
      </c>
      <c r="F94" t="s">
        <v>331</v>
      </c>
      <c r="G94">
        <v>243</v>
      </c>
      <c r="H94">
        <v>15855.239063000001</v>
      </c>
      <c r="I94">
        <v>14564.050273571429</v>
      </c>
      <c r="J94">
        <v>403.36839985714141</v>
      </c>
    </row>
    <row r="95" spans="1:10" ht="24" x14ac:dyDescent="0.25">
      <c r="A95" s="9" t="s">
        <v>135</v>
      </c>
      <c r="B95" s="9">
        <f t="shared" si="3"/>
        <v>53</v>
      </c>
      <c r="C95" s="10">
        <f>[1]Sheet1_Raw!N94</f>
        <v>1823.701734</v>
      </c>
      <c r="D95" s="12">
        <f t="shared" si="2"/>
        <v>1750.8032088571429</v>
      </c>
      <c r="E95" s="12">
        <f t="shared" si="1"/>
        <v>26.253813428571448</v>
      </c>
      <c r="F95" t="s">
        <v>332</v>
      </c>
      <c r="G95">
        <v>244</v>
      </c>
      <c r="H95">
        <v>16400.616050000001</v>
      </c>
      <c r="I95">
        <v>14979.968661285715</v>
      </c>
      <c r="J95">
        <v>415.91838771428593</v>
      </c>
    </row>
    <row r="96" spans="1:10" ht="24" x14ac:dyDescent="0.25">
      <c r="A96" s="9" t="s">
        <v>136</v>
      </c>
      <c r="B96" s="9">
        <f t="shared" si="3"/>
        <v>54</v>
      </c>
      <c r="C96" s="10">
        <f>[1]Sheet1_Raw!N95</f>
        <v>1845.9726450000001</v>
      </c>
      <c r="D96" s="12">
        <f t="shared" si="2"/>
        <v>1773.9452198571428</v>
      </c>
      <c r="E96" s="12">
        <f t="shared" si="1"/>
        <v>23.142010999999911</v>
      </c>
      <c r="F96" t="s">
        <v>333</v>
      </c>
      <c r="G96">
        <v>245</v>
      </c>
      <c r="H96">
        <v>17053.103112000001</v>
      </c>
      <c r="I96">
        <v>15432.849149571428</v>
      </c>
      <c r="J96">
        <v>452.880488285713</v>
      </c>
    </row>
    <row r="97" spans="1:10" ht="24" x14ac:dyDescent="0.25">
      <c r="A97" s="9" t="s">
        <v>137</v>
      </c>
      <c r="B97" s="9">
        <f t="shared" si="3"/>
        <v>55</v>
      </c>
      <c r="C97" s="10">
        <f>[1]Sheet1_Raw!N96</f>
        <v>1864.003745</v>
      </c>
      <c r="D97" s="12">
        <f t="shared" si="2"/>
        <v>1796.3539409999998</v>
      </c>
      <c r="E97" s="12">
        <f t="shared" si="1"/>
        <v>22.408721142857075</v>
      </c>
      <c r="F97" t="s">
        <v>334</v>
      </c>
      <c r="G97">
        <v>246</v>
      </c>
      <c r="H97">
        <v>17621.474371</v>
      </c>
      <c r="I97">
        <v>15923.941121857144</v>
      </c>
      <c r="J97">
        <v>491.09197228571611</v>
      </c>
    </row>
    <row r="98" spans="1:10" ht="24" x14ac:dyDescent="0.25">
      <c r="A98" s="9" t="s">
        <v>138</v>
      </c>
      <c r="B98" s="9">
        <f t="shared" si="3"/>
        <v>56</v>
      </c>
      <c r="C98" s="10">
        <f>[1]Sheet1_Raw!N97</f>
        <v>1878.9740850000001</v>
      </c>
      <c r="D98" s="12">
        <f t="shared" si="2"/>
        <v>1817.7673618571428</v>
      </c>
      <c r="E98" s="12">
        <f t="shared" si="1"/>
        <v>21.41342085714291</v>
      </c>
      <c r="F98" t="s">
        <v>335</v>
      </c>
      <c r="G98">
        <v>247</v>
      </c>
      <c r="H98">
        <v>18023.972414</v>
      </c>
      <c r="I98">
        <v>16437.353542285717</v>
      </c>
      <c r="J98">
        <v>513.41242042857266</v>
      </c>
    </row>
    <row r="99" spans="1:10" ht="24" x14ac:dyDescent="0.25">
      <c r="A99" s="9" t="s">
        <v>139</v>
      </c>
      <c r="B99" s="9">
        <f t="shared" si="3"/>
        <v>57</v>
      </c>
      <c r="C99" s="10">
        <f>[1]Sheet1_Raw!N98</f>
        <v>1890.7407479999999</v>
      </c>
      <c r="D99" s="12">
        <f t="shared" si="2"/>
        <v>1837.6614608571429</v>
      </c>
      <c r="E99" s="12">
        <f t="shared" si="1"/>
        <v>19.894099000000097</v>
      </c>
      <c r="F99" t="s">
        <v>336</v>
      </c>
      <c r="G99">
        <v>248</v>
      </c>
      <c r="H99">
        <v>18399.054208000001</v>
      </c>
      <c r="I99">
        <v>16967.906382285717</v>
      </c>
      <c r="J99">
        <v>530.55284000000029</v>
      </c>
    </row>
    <row r="100" spans="1:10" ht="24" x14ac:dyDescent="0.25">
      <c r="A100" s="9" t="s">
        <v>140</v>
      </c>
      <c r="B100" s="9">
        <f t="shared" si="3"/>
        <v>58</v>
      </c>
      <c r="C100" s="10">
        <f>[1]Sheet1_Raw!N99</f>
        <v>1904.4844000000001</v>
      </c>
      <c r="D100" s="12">
        <f t="shared" si="2"/>
        <v>1857.4330612857143</v>
      </c>
      <c r="E100" s="12">
        <f t="shared" si="1"/>
        <v>19.771600428571446</v>
      </c>
      <c r="F100" t="s">
        <v>337</v>
      </c>
      <c r="G100">
        <v>249</v>
      </c>
      <c r="H100">
        <v>18883.997529</v>
      </c>
      <c r="I100">
        <v>17462.493821</v>
      </c>
      <c r="J100">
        <v>494.58743871428305</v>
      </c>
    </row>
    <row r="101" spans="1:10" ht="24" x14ac:dyDescent="0.25">
      <c r="A101" s="9" t="s">
        <v>141</v>
      </c>
      <c r="B101" s="9">
        <f t="shared" si="3"/>
        <v>59</v>
      </c>
      <c r="C101" s="10">
        <f>[1]Sheet1_Raw!N100</f>
        <v>1923.861283</v>
      </c>
      <c r="D101" s="12">
        <f t="shared" si="2"/>
        <v>1875.9626628571427</v>
      </c>
      <c r="E101" s="12">
        <f t="shared" si="1"/>
        <v>18.529601571428429</v>
      </c>
      <c r="F101" t="s">
        <v>338</v>
      </c>
      <c r="G101">
        <v>250</v>
      </c>
      <c r="H101">
        <v>19457.773424999999</v>
      </c>
      <c r="I101">
        <v>17977.141586999998</v>
      </c>
      <c r="J101">
        <v>514.64776599999823</v>
      </c>
    </row>
    <row r="102" spans="1:10" ht="24" x14ac:dyDescent="0.25">
      <c r="A102" s="9" t="s">
        <v>142</v>
      </c>
      <c r="B102" s="9">
        <f t="shared" si="3"/>
        <v>60</v>
      </c>
      <c r="C102" s="10">
        <f>[1]Sheet1_Raw!N101</f>
        <v>1941.368363</v>
      </c>
      <c r="D102" s="12">
        <f t="shared" si="2"/>
        <v>1892.7721812857142</v>
      </c>
      <c r="E102" s="12">
        <f t="shared" si="1"/>
        <v>16.809518428571437</v>
      </c>
      <c r="F102" t="s">
        <v>339</v>
      </c>
      <c r="G102">
        <v>251</v>
      </c>
      <c r="H102">
        <v>20111.537946</v>
      </c>
      <c r="I102">
        <v>18507.273286428572</v>
      </c>
      <c r="J102">
        <v>530.13169942857348</v>
      </c>
    </row>
    <row r="103" spans="1:10" ht="24" x14ac:dyDescent="0.25">
      <c r="A103" s="9" t="s">
        <v>143</v>
      </c>
      <c r="B103" s="9">
        <f t="shared" si="3"/>
        <v>61</v>
      </c>
      <c r="C103" s="10">
        <f>[1]Sheet1_Raw!N102</f>
        <v>1954.087792</v>
      </c>
      <c r="D103" s="12">
        <f t="shared" si="2"/>
        <v>1908.2172022857142</v>
      </c>
      <c r="E103" s="12">
        <f t="shared" ref="E103:E166" si="4">D103-D102</f>
        <v>15.445020999999997</v>
      </c>
      <c r="F103" t="s">
        <v>340</v>
      </c>
      <c r="G103">
        <v>252</v>
      </c>
      <c r="H103">
        <v>20760.290894999998</v>
      </c>
      <c r="I103">
        <v>19036.871541142853</v>
      </c>
      <c r="J103">
        <v>529.59825471428121</v>
      </c>
    </row>
    <row r="104" spans="1:10" ht="24" x14ac:dyDescent="0.25">
      <c r="A104" s="9" t="s">
        <v>144</v>
      </c>
      <c r="B104" s="9">
        <f t="shared" si="3"/>
        <v>62</v>
      </c>
      <c r="C104" s="10">
        <f>[1]Sheet1_Raw!N103</f>
        <v>1964.687316</v>
      </c>
      <c r="D104" s="12">
        <f t="shared" si="2"/>
        <v>1922.6005695714287</v>
      </c>
      <c r="E104" s="12">
        <f t="shared" si="4"/>
        <v>14.383367285714485</v>
      </c>
      <c r="F104" t="s">
        <v>341</v>
      </c>
      <c r="G104">
        <v>253</v>
      </c>
      <c r="H104">
        <v>21353.326951999999</v>
      </c>
      <c r="I104">
        <v>19569.993338428572</v>
      </c>
      <c r="J104">
        <v>533.12179728571937</v>
      </c>
    </row>
    <row r="105" spans="1:10" ht="24" x14ac:dyDescent="0.25">
      <c r="A105" s="9" t="s">
        <v>145</v>
      </c>
      <c r="B105" s="9">
        <f t="shared" si="3"/>
        <v>63</v>
      </c>
      <c r="C105" s="10">
        <f>[1]Sheet1_Raw!N104</f>
        <v>1972.988292</v>
      </c>
      <c r="D105" s="12">
        <f t="shared" ref="D105:D168" si="5">AVERAGE(C99:C105)</f>
        <v>1936.0311705714284</v>
      </c>
      <c r="E105" s="12">
        <f t="shared" si="4"/>
        <v>13.430600999999797</v>
      </c>
      <c r="F105" t="s">
        <v>342</v>
      </c>
      <c r="G105">
        <v>254</v>
      </c>
      <c r="H105">
        <v>22175.912673999999</v>
      </c>
      <c r="I105">
        <v>20163.127661285715</v>
      </c>
      <c r="J105">
        <v>593.13432285714225</v>
      </c>
    </row>
    <row r="106" spans="1:10" ht="24" x14ac:dyDescent="0.25">
      <c r="A106" s="9" t="s">
        <v>146</v>
      </c>
      <c r="B106" s="9">
        <f t="shared" si="3"/>
        <v>64</v>
      </c>
      <c r="C106" s="10">
        <f>[1]Sheet1_Raw!N105</f>
        <v>1978.800166</v>
      </c>
      <c r="D106" s="12">
        <f t="shared" si="5"/>
        <v>1948.6110874285716</v>
      </c>
      <c r="E106" s="12">
        <f t="shared" si="4"/>
        <v>12.579916857143189</v>
      </c>
      <c r="F106" t="s">
        <v>343</v>
      </c>
      <c r="G106">
        <v>255</v>
      </c>
      <c r="H106">
        <v>22613.393456000002</v>
      </c>
      <c r="I106">
        <v>20765.176125285714</v>
      </c>
      <c r="J106">
        <v>602.04846399999951</v>
      </c>
    </row>
    <row r="107" spans="1:10" ht="24" x14ac:dyDescent="0.25">
      <c r="A107" s="9" t="s">
        <v>147</v>
      </c>
      <c r="B107" s="9">
        <f t="shared" si="3"/>
        <v>65</v>
      </c>
      <c r="C107" s="10">
        <f>[1]Sheet1_Raw!N106</f>
        <v>1988.982855</v>
      </c>
      <c r="D107" s="12">
        <f t="shared" si="5"/>
        <v>1960.6822952857144</v>
      </c>
      <c r="E107" s="12">
        <f t="shared" si="4"/>
        <v>12.071207857142781</v>
      </c>
      <c r="F107" t="s">
        <v>344</v>
      </c>
      <c r="G107">
        <v>256</v>
      </c>
      <c r="H107">
        <v>23192.279191000001</v>
      </c>
      <c r="I107">
        <v>21380.644934142856</v>
      </c>
      <c r="J107">
        <v>615.46880885714199</v>
      </c>
    </row>
    <row r="108" spans="1:10" ht="24" x14ac:dyDescent="0.25">
      <c r="A108" s="9" t="s">
        <v>148</v>
      </c>
      <c r="B108" s="9">
        <f t="shared" ref="B108:B171" si="6">1+B107</f>
        <v>66</v>
      </c>
      <c r="C108" s="10">
        <f>[1]Sheet1_Raw!N107</f>
        <v>2002.738417</v>
      </c>
      <c r="D108" s="12">
        <f t="shared" si="5"/>
        <v>1971.9504572857143</v>
      </c>
      <c r="E108" s="12">
        <f t="shared" si="4"/>
        <v>11.268161999999847</v>
      </c>
      <c r="F108" t="s">
        <v>345</v>
      </c>
      <c r="G108">
        <v>257</v>
      </c>
      <c r="H108">
        <v>23879.552460999999</v>
      </c>
      <c r="I108">
        <v>22012.327653571432</v>
      </c>
      <c r="J108">
        <v>631.68271942857609</v>
      </c>
    </row>
    <row r="109" spans="1:10" ht="24" x14ac:dyDescent="0.25">
      <c r="A109" s="9" t="s">
        <v>149</v>
      </c>
      <c r="B109" s="9">
        <f t="shared" si="6"/>
        <v>67</v>
      </c>
      <c r="C109" s="10">
        <f>[1]Sheet1_Raw!N108</f>
        <v>2017.839761</v>
      </c>
      <c r="D109" s="12">
        <f t="shared" si="5"/>
        <v>1982.8749427142855</v>
      </c>
      <c r="E109" s="12">
        <f t="shared" si="4"/>
        <v>10.924485428571188</v>
      </c>
      <c r="F109" t="s">
        <v>346</v>
      </c>
      <c r="G109">
        <v>258</v>
      </c>
      <c r="H109">
        <v>24517.201337999999</v>
      </c>
      <c r="I109">
        <v>22641.708138142862</v>
      </c>
      <c r="J109">
        <v>629.38048457142941</v>
      </c>
    </row>
    <row r="110" spans="1:10" ht="24" x14ac:dyDescent="0.25">
      <c r="A110" s="9" t="s">
        <v>150</v>
      </c>
      <c r="B110" s="9">
        <f t="shared" si="6"/>
        <v>68</v>
      </c>
      <c r="C110" s="10">
        <f>[1]Sheet1_Raw!N109</f>
        <v>2031.6310530000001</v>
      </c>
      <c r="D110" s="12">
        <f t="shared" si="5"/>
        <v>1993.9525514285717</v>
      </c>
      <c r="E110" s="12">
        <f t="shared" si="4"/>
        <v>11.077608714286271</v>
      </c>
      <c r="F110" t="s">
        <v>347</v>
      </c>
      <c r="G110">
        <v>259</v>
      </c>
      <c r="H110">
        <v>25153.179690000001</v>
      </c>
      <c r="I110">
        <v>23269.263680285712</v>
      </c>
      <c r="J110">
        <v>627.55554214285075</v>
      </c>
    </row>
    <row r="111" spans="1:10" ht="24" x14ac:dyDescent="0.25">
      <c r="A111" s="9" t="s">
        <v>151</v>
      </c>
      <c r="B111" s="9">
        <f t="shared" si="6"/>
        <v>69</v>
      </c>
      <c r="C111" s="10">
        <f>[1]Sheet1_Raw!N110</f>
        <v>2040.3965020000001</v>
      </c>
      <c r="D111" s="12">
        <f t="shared" si="5"/>
        <v>2004.7681494285712</v>
      </c>
      <c r="E111" s="12">
        <f t="shared" si="4"/>
        <v>10.815597999999454</v>
      </c>
      <c r="F111" t="s">
        <v>348</v>
      </c>
      <c r="G111">
        <v>260</v>
      </c>
      <c r="H111">
        <v>25623.677890999999</v>
      </c>
      <c r="I111">
        <v>23879.313814428569</v>
      </c>
      <c r="J111">
        <v>610.05013414285713</v>
      </c>
    </row>
    <row r="112" spans="1:10" ht="24" x14ac:dyDescent="0.25">
      <c r="A112" s="9" t="s">
        <v>152</v>
      </c>
      <c r="B112" s="9">
        <f t="shared" si="6"/>
        <v>70</v>
      </c>
      <c r="C112" s="10">
        <f>[1]Sheet1_Raw!N111</f>
        <v>2047.0063170000001</v>
      </c>
      <c r="D112" s="12">
        <f t="shared" si="5"/>
        <v>2015.3421529999998</v>
      </c>
      <c r="E112" s="12">
        <f t="shared" si="4"/>
        <v>10.574003571428648</v>
      </c>
      <c r="F112" t="s">
        <v>349</v>
      </c>
      <c r="G112">
        <v>261</v>
      </c>
      <c r="H112">
        <v>26021.066094999998</v>
      </c>
      <c r="I112">
        <v>24428.621446000001</v>
      </c>
      <c r="J112">
        <v>549.30763157143156</v>
      </c>
    </row>
    <row r="113" spans="1:10" ht="24" x14ac:dyDescent="0.25">
      <c r="A113" s="9" t="s">
        <v>153</v>
      </c>
      <c r="B113" s="9">
        <f t="shared" si="6"/>
        <v>71</v>
      </c>
      <c r="C113" s="10">
        <f>[1]Sheet1_Raw!N112</f>
        <v>2055.3072929999998</v>
      </c>
      <c r="D113" s="12">
        <f t="shared" si="5"/>
        <v>2026.2717425714286</v>
      </c>
      <c r="E113" s="12">
        <f t="shared" si="4"/>
        <v>10.929589571428778</v>
      </c>
      <c r="F113" t="s">
        <v>350</v>
      </c>
      <c r="G113">
        <v>262</v>
      </c>
      <c r="H113">
        <v>26406.171033999999</v>
      </c>
      <c r="I113">
        <v>24970.446814285715</v>
      </c>
      <c r="J113">
        <v>541.82536828571392</v>
      </c>
    </row>
    <row r="114" spans="1:10" ht="24" x14ac:dyDescent="0.25">
      <c r="A114" s="9" t="s">
        <v>154</v>
      </c>
      <c r="B114" s="9">
        <f t="shared" si="6"/>
        <v>72</v>
      </c>
      <c r="C114" s="10">
        <f>[1]Sheet1_Raw!N113</f>
        <v>2062.3934920000002</v>
      </c>
      <c r="D114" s="12">
        <f t="shared" si="5"/>
        <v>2036.7589764285715</v>
      </c>
      <c r="E114" s="12">
        <f t="shared" si="4"/>
        <v>10.487233857142883</v>
      </c>
      <c r="F114" t="s">
        <v>351</v>
      </c>
      <c r="G114">
        <v>263</v>
      </c>
      <c r="H114">
        <v>26925.998828</v>
      </c>
      <c r="I114">
        <v>25503.835333857143</v>
      </c>
      <c r="J114">
        <v>533.38851957142833</v>
      </c>
    </row>
    <row r="115" spans="1:10" ht="24" x14ac:dyDescent="0.25">
      <c r="A115" s="9" t="s">
        <v>155</v>
      </c>
      <c r="B115" s="9">
        <f t="shared" si="6"/>
        <v>73</v>
      </c>
      <c r="C115" s="10">
        <f>[1]Sheet1_Raw!N114</f>
        <v>2073.4336699999999</v>
      </c>
      <c r="D115" s="12">
        <f t="shared" si="5"/>
        <v>2046.8582982857145</v>
      </c>
      <c r="E115" s="12">
        <f t="shared" si="4"/>
        <v>10.099321857142968</v>
      </c>
      <c r="F115" t="s">
        <v>352</v>
      </c>
      <c r="G115">
        <v>264</v>
      </c>
      <c r="H115">
        <v>27553.231496</v>
      </c>
      <c r="I115">
        <v>26028.646624571429</v>
      </c>
      <c r="J115">
        <v>524.81129071428586</v>
      </c>
    </row>
    <row r="116" spans="1:10" ht="24" x14ac:dyDescent="0.25">
      <c r="A116" s="9" t="s">
        <v>156</v>
      </c>
      <c r="B116" s="9">
        <f t="shared" si="6"/>
        <v>74</v>
      </c>
      <c r="C116" s="10">
        <f>[1]Sheet1_Raw!N115</f>
        <v>2077.9593100000002</v>
      </c>
      <c r="D116" s="12">
        <f t="shared" si="5"/>
        <v>2055.4468052857146</v>
      </c>
      <c r="E116" s="12">
        <f t="shared" si="4"/>
        <v>8.5885070000001633</v>
      </c>
      <c r="F116" t="s">
        <v>353</v>
      </c>
      <c r="G116">
        <v>265</v>
      </c>
      <c r="H116">
        <v>28088.192274000001</v>
      </c>
      <c r="I116">
        <v>26538.788186857146</v>
      </c>
      <c r="J116">
        <v>510.14156228571665</v>
      </c>
    </row>
    <row r="117" spans="1:10" ht="24" x14ac:dyDescent="0.25">
      <c r="A117" s="9" t="s">
        <v>157</v>
      </c>
      <c r="B117" s="9">
        <f t="shared" si="6"/>
        <v>75</v>
      </c>
      <c r="C117" s="10">
        <f>[1]Sheet1_Raw!N116</f>
        <v>2086.9510409999998</v>
      </c>
      <c r="D117" s="12">
        <f t="shared" si="5"/>
        <v>2063.3496607142856</v>
      </c>
      <c r="E117" s="12">
        <f t="shared" si="4"/>
        <v>7.9028554285710015</v>
      </c>
      <c r="F117" t="s">
        <v>354</v>
      </c>
      <c r="G117">
        <v>266</v>
      </c>
      <c r="H117">
        <v>28566.551764</v>
      </c>
      <c r="I117">
        <v>27026.412768857143</v>
      </c>
      <c r="J117">
        <v>487.62458199999674</v>
      </c>
    </row>
    <row r="118" spans="1:10" ht="24" x14ac:dyDescent="0.25">
      <c r="A118" s="9" t="s">
        <v>158</v>
      </c>
      <c r="B118" s="9">
        <f t="shared" si="6"/>
        <v>76</v>
      </c>
      <c r="C118" s="10">
        <f>[1]Sheet1_Raw!N117</f>
        <v>2093.1321119999998</v>
      </c>
      <c r="D118" s="12">
        <f t="shared" si="5"/>
        <v>2070.8833192857142</v>
      </c>
      <c r="E118" s="12">
        <f t="shared" si="4"/>
        <v>7.533658571428532</v>
      </c>
      <c r="F118" t="s">
        <v>355</v>
      </c>
      <c r="G118">
        <v>267</v>
      </c>
      <c r="H118">
        <v>28968.755009</v>
      </c>
      <c r="I118">
        <v>27504.280928571425</v>
      </c>
      <c r="J118">
        <v>477.86815971428223</v>
      </c>
    </row>
    <row r="119" spans="1:10" ht="24" x14ac:dyDescent="0.25">
      <c r="A119" s="9" t="s">
        <v>159</v>
      </c>
      <c r="B119" s="9">
        <f t="shared" si="6"/>
        <v>77</v>
      </c>
      <c r="C119" s="10">
        <f>[1]Sheet1_Raw!N118</f>
        <v>2100.4803219999999</v>
      </c>
      <c r="D119" s="12">
        <f t="shared" si="5"/>
        <v>2078.5224628571427</v>
      </c>
      <c r="E119" s="12">
        <f t="shared" si="4"/>
        <v>7.6391435714285763</v>
      </c>
      <c r="F119" t="s">
        <v>356</v>
      </c>
      <c r="G119">
        <v>268</v>
      </c>
      <c r="H119">
        <v>29289.299104000002</v>
      </c>
      <c r="I119">
        <v>27971.171358428575</v>
      </c>
      <c r="J119">
        <v>466.89042985715059</v>
      </c>
    </row>
    <row r="120" spans="1:10" ht="24" x14ac:dyDescent="0.25">
      <c r="A120" s="9" t="s">
        <v>160</v>
      </c>
      <c r="B120" s="9">
        <f t="shared" si="6"/>
        <v>78</v>
      </c>
      <c r="C120" s="10">
        <f>[1]Sheet1_Raw!N119</f>
        <v>2102.6478649999999</v>
      </c>
      <c r="D120" s="12">
        <f t="shared" si="5"/>
        <v>2085.2854017142854</v>
      </c>
      <c r="E120" s="12">
        <f t="shared" si="4"/>
        <v>6.7629388571426716</v>
      </c>
      <c r="F120" t="s">
        <v>357</v>
      </c>
      <c r="G120">
        <v>269</v>
      </c>
      <c r="H120">
        <v>29525.236067000002</v>
      </c>
      <c r="I120">
        <v>28416.752077428573</v>
      </c>
      <c r="J120">
        <v>445.58071899999777</v>
      </c>
    </row>
    <row r="121" spans="1:10" ht="24" x14ac:dyDescent="0.25">
      <c r="A121" s="9" t="s">
        <v>161</v>
      </c>
      <c r="B121" s="9">
        <f t="shared" si="6"/>
        <v>79</v>
      </c>
      <c r="C121" s="10">
        <f>[1]Sheet1_Raw!N120</f>
        <v>2117.2609170000001</v>
      </c>
      <c r="D121" s="12">
        <f t="shared" si="5"/>
        <v>2093.1236052857139</v>
      </c>
      <c r="E121" s="12">
        <f t="shared" si="4"/>
        <v>7.8382035714284939</v>
      </c>
      <c r="F121" t="s">
        <v>358</v>
      </c>
      <c r="G121">
        <v>270</v>
      </c>
      <c r="H121">
        <v>29857.768629999999</v>
      </c>
      <c r="I121">
        <v>28835.576334857142</v>
      </c>
      <c r="J121">
        <v>418.82425742856867</v>
      </c>
    </row>
    <row r="122" spans="1:10" ht="24" x14ac:dyDescent="0.25">
      <c r="A122" s="9" t="s">
        <v>162</v>
      </c>
      <c r="B122" s="9">
        <f t="shared" si="6"/>
        <v>80</v>
      </c>
      <c r="C122" s="10">
        <f>[1]Sheet1_Raw!N121</f>
        <v>2125.5380730000002</v>
      </c>
      <c r="D122" s="12">
        <f t="shared" si="5"/>
        <v>2100.5670914285715</v>
      </c>
      <c r="E122" s="12">
        <f t="shared" si="4"/>
        <v>7.4434861428576369</v>
      </c>
      <c r="F122" t="s">
        <v>359</v>
      </c>
      <c r="G122">
        <v>271</v>
      </c>
      <c r="H122">
        <v>30228.428448999999</v>
      </c>
      <c r="I122">
        <v>29217.747328142861</v>
      </c>
      <c r="J122">
        <v>382.17099328571931</v>
      </c>
    </row>
    <row r="123" spans="1:10" ht="24" x14ac:dyDescent="0.25">
      <c r="A123" s="9" t="s">
        <v>163</v>
      </c>
      <c r="B123" s="9">
        <f t="shared" si="6"/>
        <v>81</v>
      </c>
      <c r="C123" s="10">
        <f>[1]Sheet1_Raw!N122</f>
        <v>2132.0645220000001</v>
      </c>
      <c r="D123" s="12">
        <f t="shared" si="5"/>
        <v>2108.296407428571</v>
      </c>
      <c r="E123" s="12">
        <f t="shared" si="4"/>
        <v>7.7293159999994714</v>
      </c>
      <c r="F123" t="s">
        <v>360</v>
      </c>
      <c r="G123">
        <v>272</v>
      </c>
      <c r="H123">
        <v>30713.371769000001</v>
      </c>
      <c r="I123">
        <v>29592.772970285714</v>
      </c>
      <c r="J123">
        <v>375.02564214285303</v>
      </c>
    </row>
    <row r="124" spans="1:10" ht="24" x14ac:dyDescent="0.25">
      <c r="A124" s="9" t="s">
        <v>164</v>
      </c>
      <c r="B124" s="9">
        <f t="shared" si="6"/>
        <v>82</v>
      </c>
      <c r="C124" s="10">
        <f>[1]Sheet1_Raw!N123</f>
        <v>2140.2702210000002</v>
      </c>
      <c r="D124" s="12">
        <f t="shared" si="5"/>
        <v>2115.9134331428572</v>
      </c>
      <c r="E124" s="12">
        <f t="shared" si="4"/>
        <v>7.6170257142862283</v>
      </c>
      <c r="F124" t="s">
        <v>361</v>
      </c>
      <c r="G124">
        <v>273</v>
      </c>
      <c r="H124">
        <v>31311.517663999999</v>
      </c>
      <c r="I124">
        <v>29984.910956000003</v>
      </c>
      <c r="J124">
        <v>392.13798571428924</v>
      </c>
    </row>
    <row r="125" spans="1:10" ht="24" x14ac:dyDescent="0.25">
      <c r="A125" s="9" t="s">
        <v>165</v>
      </c>
      <c r="B125" s="9">
        <f t="shared" si="6"/>
        <v>83</v>
      </c>
      <c r="C125" s="10">
        <f>[1]Sheet1_Raw!N124</f>
        <v>2143.557264</v>
      </c>
      <c r="D125" s="12">
        <f t="shared" si="5"/>
        <v>2123.1170262857145</v>
      </c>
      <c r="E125" s="12">
        <f t="shared" si="4"/>
        <v>7.2035931428572439</v>
      </c>
      <c r="F125" t="s">
        <v>362</v>
      </c>
      <c r="G125">
        <v>274</v>
      </c>
      <c r="H125">
        <v>31688.269982999998</v>
      </c>
      <c r="I125">
        <v>30373.41309514286</v>
      </c>
      <c r="J125">
        <v>388.50213914285632</v>
      </c>
    </row>
    <row r="126" spans="1:10" ht="24" x14ac:dyDescent="0.25">
      <c r="A126" s="9" t="s">
        <v>166</v>
      </c>
      <c r="B126" s="9">
        <f t="shared" si="6"/>
        <v>84</v>
      </c>
      <c r="C126" s="10">
        <f>[1]Sheet1_Raw!N125</f>
        <v>2147.6303400000002</v>
      </c>
      <c r="D126" s="12">
        <f t="shared" si="5"/>
        <v>2129.852743142857</v>
      </c>
      <c r="E126" s="12">
        <f t="shared" si="4"/>
        <v>6.7357168571425063</v>
      </c>
      <c r="F126" t="s">
        <v>363</v>
      </c>
      <c r="G126">
        <v>275</v>
      </c>
      <c r="H126">
        <v>31943.467106</v>
      </c>
      <c r="I126">
        <v>30752.579952571428</v>
      </c>
      <c r="J126">
        <v>379.16685742856862</v>
      </c>
    </row>
    <row r="127" spans="1:10" ht="24" x14ac:dyDescent="0.25">
      <c r="A127" s="9" t="s">
        <v>167</v>
      </c>
      <c r="B127" s="9">
        <f t="shared" si="6"/>
        <v>85</v>
      </c>
      <c r="C127" s="10">
        <f>[1]Sheet1_Raw!N126</f>
        <v>2150.869745</v>
      </c>
      <c r="D127" s="12">
        <f t="shared" si="5"/>
        <v>2136.7415831428575</v>
      </c>
      <c r="E127" s="12">
        <f t="shared" si="4"/>
        <v>6.8888400000005277</v>
      </c>
      <c r="F127" t="s">
        <v>364</v>
      </c>
      <c r="G127">
        <v>276</v>
      </c>
      <c r="H127">
        <v>32228.930195000001</v>
      </c>
      <c r="I127">
        <v>31138.821970857138</v>
      </c>
      <c r="J127">
        <v>386.24201828570949</v>
      </c>
    </row>
    <row r="128" spans="1:10" ht="24" x14ac:dyDescent="0.25">
      <c r="A128" s="9" t="s">
        <v>168</v>
      </c>
      <c r="B128" s="9">
        <f t="shared" si="6"/>
        <v>86</v>
      </c>
      <c r="C128" s="10">
        <f>[1]Sheet1_Raw!N127</f>
        <v>2158.015492</v>
      </c>
      <c r="D128" s="12">
        <f t="shared" si="5"/>
        <v>2142.5636652857147</v>
      </c>
      <c r="E128" s="12">
        <f t="shared" si="4"/>
        <v>5.8220821428571981</v>
      </c>
      <c r="F128" t="s">
        <v>365</v>
      </c>
      <c r="G128">
        <v>277</v>
      </c>
      <c r="H128">
        <v>32631.526504000001</v>
      </c>
      <c r="I128">
        <v>31535.073095714288</v>
      </c>
      <c r="J128">
        <v>396.25112485714999</v>
      </c>
    </row>
    <row r="129" spans="1:10" ht="24" x14ac:dyDescent="0.25">
      <c r="A129" s="9" t="s">
        <v>169</v>
      </c>
      <c r="B129" s="9">
        <f t="shared" si="6"/>
        <v>87</v>
      </c>
      <c r="C129" s="10">
        <f>[1]Sheet1_Raw!N128</f>
        <v>2161.8741949999999</v>
      </c>
      <c r="D129" s="12">
        <f t="shared" si="5"/>
        <v>2147.7545398571428</v>
      </c>
      <c r="E129" s="12">
        <f t="shared" si="4"/>
        <v>5.1908745714281395</v>
      </c>
      <c r="F129" t="s">
        <v>366</v>
      </c>
      <c r="G129">
        <v>278</v>
      </c>
      <c r="H129">
        <v>32939.492535999998</v>
      </c>
      <c r="I129">
        <v>31922.367965285717</v>
      </c>
      <c r="J129">
        <v>387.29486957142944</v>
      </c>
    </row>
    <row r="130" spans="1:10" ht="24" x14ac:dyDescent="0.25">
      <c r="A130" s="9" t="s">
        <v>170</v>
      </c>
      <c r="B130" s="9">
        <f t="shared" si="6"/>
        <v>88</v>
      </c>
      <c r="C130" s="10">
        <f>[1]Sheet1_Raw!N129</f>
        <v>2169.8774309999999</v>
      </c>
      <c r="D130" s="12">
        <f t="shared" si="5"/>
        <v>2153.1563840000003</v>
      </c>
      <c r="E130" s="12">
        <f t="shared" si="4"/>
        <v>5.4018441428574988</v>
      </c>
      <c r="F130" t="s">
        <v>367</v>
      </c>
      <c r="G130">
        <v>279</v>
      </c>
      <c r="H130">
        <v>33438.684444999999</v>
      </c>
      <c r="I130">
        <v>32311.69834757143</v>
      </c>
      <c r="J130">
        <v>389.3303822857124</v>
      </c>
    </row>
    <row r="131" spans="1:10" ht="24" x14ac:dyDescent="0.25">
      <c r="A131" s="9" t="s">
        <v>171</v>
      </c>
      <c r="B131" s="9">
        <f t="shared" si="6"/>
        <v>89</v>
      </c>
      <c r="C131" s="10">
        <f>[1]Sheet1_Raw!N130</f>
        <v>2178.5237849999999</v>
      </c>
      <c r="D131" s="12">
        <f t="shared" si="5"/>
        <v>2158.6211788571431</v>
      </c>
      <c r="E131" s="12">
        <f t="shared" si="4"/>
        <v>5.464794857142806</v>
      </c>
      <c r="F131" t="s">
        <v>368</v>
      </c>
      <c r="G131">
        <v>280</v>
      </c>
      <c r="H131">
        <v>33872.332848999999</v>
      </c>
      <c r="I131">
        <v>32677.529088285715</v>
      </c>
      <c r="J131">
        <v>365.83074071428564</v>
      </c>
    </row>
    <row r="132" spans="1:10" ht="24" x14ac:dyDescent="0.25">
      <c r="A132" s="9" t="s">
        <v>172</v>
      </c>
      <c r="B132" s="9">
        <f t="shared" si="6"/>
        <v>90</v>
      </c>
      <c r="C132" s="10">
        <f>[1]Sheet1_Raw!N131</f>
        <v>2181.7036419999999</v>
      </c>
      <c r="D132" s="12">
        <f t="shared" si="5"/>
        <v>2164.0706614285714</v>
      </c>
      <c r="E132" s="12">
        <f t="shared" si="4"/>
        <v>5.4494825714282342</v>
      </c>
      <c r="F132" t="s">
        <v>369</v>
      </c>
      <c r="G132">
        <v>281</v>
      </c>
      <c r="H132">
        <v>34269.721053000001</v>
      </c>
      <c r="I132">
        <v>33046.307812571424</v>
      </c>
      <c r="J132">
        <v>368.77872428570845</v>
      </c>
    </row>
    <row r="133" spans="1:10" ht="24" x14ac:dyDescent="0.25">
      <c r="A133" s="9" t="s">
        <v>173</v>
      </c>
      <c r="B133" s="9">
        <f t="shared" si="6"/>
        <v>91</v>
      </c>
      <c r="C133" s="10">
        <f>[1]Sheet1_Raw!N132</f>
        <v>2184.3356589999999</v>
      </c>
      <c r="D133" s="12">
        <f t="shared" si="5"/>
        <v>2169.3142784285715</v>
      </c>
      <c r="E133" s="12">
        <f t="shared" si="4"/>
        <v>5.2436170000000857</v>
      </c>
      <c r="F133" t="s">
        <v>370</v>
      </c>
      <c r="G133">
        <v>282</v>
      </c>
      <c r="H133">
        <v>34485.316928</v>
      </c>
      <c r="I133">
        <v>33409.429215714285</v>
      </c>
      <c r="J133">
        <v>363.1214031428608</v>
      </c>
    </row>
    <row r="134" spans="1:10" ht="24" x14ac:dyDescent="0.25">
      <c r="A134" s="9" t="s">
        <v>174</v>
      </c>
      <c r="B134" s="9">
        <f t="shared" si="6"/>
        <v>92</v>
      </c>
      <c r="C134" s="10">
        <f>[1]Sheet1_Raw!N133</f>
        <v>2186.5270209999999</v>
      </c>
      <c r="D134" s="12">
        <f t="shared" si="5"/>
        <v>2174.408175</v>
      </c>
      <c r="E134" s="12">
        <f t="shared" si="4"/>
        <v>5.0938965714285587</v>
      </c>
      <c r="F134" t="s">
        <v>371</v>
      </c>
      <c r="G134">
        <v>283</v>
      </c>
      <c r="H134">
        <v>34744.542963</v>
      </c>
      <c r="I134">
        <v>33768.802468285721</v>
      </c>
      <c r="J134">
        <v>359.37325257143675</v>
      </c>
    </row>
    <row r="135" spans="1:10" ht="24" x14ac:dyDescent="0.25">
      <c r="A135" s="9" t="s">
        <v>175</v>
      </c>
      <c r="B135" s="9">
        <f t="shared" si="6"/>
        <v>93</v>
      </c>
      <c r="C135" s="10">
        <f>[1]Sheet1_Raw!N134</f>
        <v>2189.9212510000002</v>
      </c>
      <c r="D135" s="12">
        <f t="shared" si="5"/>
        <v>2178.9661405714282</v>
      </c>
      <c r="E135" s="12">
        <f t="shared" si="4"/>
        <v>4.5579655714282126</v>
      </c>
      <c r="F135" t="s">
        <v>372</v>
      </c>
      <c r="G135">
        <v>284</v>
      </c>
      <c r="H135">
        <v>35208.359066999998</v>
      </c>
      <c r="I135">
        <v>34136.921405857145</v>
      </c>
      <c r="J135">
        <v>368.11893757142388</v>
      </c>
    </row>
    <row r="136" spans="1:10" ht="24" x14ac:dyDescent="0.25">
      <c r="A136" s="9" t="s">
        <v>176</v>
      </c>
      <c r="B136" s="9">
        <f t="shared" si="6"/>
        <v>94</v>
      </c>
      <c r="C136" s="10">
        <f>[1]Sheet1_Raw!N135</f>
        <v>2192.8033679999999</v>
      </c>
      <c r="D136" s="12">
        <f t="shared" si="5"/>
        <v>2183.384593857143</v>
      </c>
      <c r="E136" s="12">
        <f t="shared" si="4"/>
        <v>4.4184532857148042</v>
      </c>
      <c r="F136" t="s">
        <v>373</v>
      </c>
      <c r="G136">
        <v>285</v>
      </c>
      <c r="H136">
        <v>35632.868720999999</v>
      </c>
      <c r="I136">
        <v>34521.689432285712</v>
      </c>
      <c r="J136">
        <v>384.76802642856637</v>
      </c>
    </row>
    <row r="137" spans="1:10" ht="24" x14ac:dyDescent="0.25">
      <c r="A137" s="9" t="s">
        <v>177</v>
      </c>
      <c r="B137" s="9">
        <f t="shared" si="6"/>
        <v>95</v>
      </c>
      <c r="C137" s="10">
        <f>[1]Sheet1_Raw!N136</f>
        <v>2196.9836300000002</v>
      </c>
      <c r="D137" s="12">
        <f t="shared" si="5"/>
        <v>2187.2569080000003</v>
      </c>
      <c r="E137" s="12">
        <f t="shared" si="4"/>
        <v>3.872314142857249</v>
      </c>
      <c r="F137" t="s">
        <v>374</v>
      </c>
      <c r="G137">
        <v>286</v>
      </c>
      <c r="H137">
        <v>36058.950634000001</v>
      </c>
      <c r="I137">
        <v>34896.013173571424</v>
      </c>
      <c r="J137">
        <v>374.32374128571246</v>
      </c>
    </row>
    <row r="138" spans="1:10" ht="24" x14ac:dyDescent="0.25">
      <c r="A138" s="9" t="s">
        <v>178</v>
      </c>
      <c r="B138" s="9">
        <f t="shared" si="6"/>
        <v>96</v>
      </c>
      <c r="C138" s="10">
        <f>[1]Sheet1_Raw!N137</f>
        <v>2202.366759</v>
      </c>
      <c r="D138" s="12">
        <f t="shared" si="5"/>
        <v>2190.6630471428571</v>
      </c>
      <c r="E138" s="12">
        <f t="shared" si="4"/>
        <v>3.4061391428567731</v>
      </c>
      <c r="F138" t="s">
        <v>375</v>
      </c>
      <c r="G138">
        <v>287</v>
      </c>
      <c r="H138">
        <v>36435.801218000001</v>
      </c>
      <c r="I138">
        <v>35262.222940571432</v>
      </c>
      <c r="J138">
        <v>366.20976700000756</v>
      </c>
    </row>
    <row r="139" spans="1:10" ht="24" x14ac:dyDescent="0.25">
      <c r="A139" s="9" t="s">
        <v>179</v>
      </c>
      <c r="B139" s="9">
        <f t="shared" si="6"/>
        <v>97</v>
      </c>
      <c r="C139" s="10">
        <f>[1]Sheet1_Raw!N138</f>
        <v>2208.6311970000002</v>
      </c>
      <c r="D139" s="12">
        <f t="shared" si="5"/>
        <v>2194.5098407142859</v>
      </c>
      <c r="E139" s="12">
        <f t="shared" si="4"/>
        <v>3.8467935714288615</v>
      </c>
      <c r="F139" t="s">
        <v>376</v>
      </c>
      <c r="G139">
        <v>288</v>
      </c>
      <c r="H139">
        <v>36763.420474999999</v>
      </c>
      <c r="I139">
        <v>35618.465715142855</v>
      </c>
      <c r="J139">
        <v>356.24277457142307</v>
      </c>
    </row>
    <row r="140" spans="1:10" ht="24" x14ac:dyDescent="0.25">
      <c r="A140" s="9" t="s">
        <v>180</v>
      </c>
      <c r="B140" s="9">
        <f t="shared" si="6"/>
        <v>98</v>
      </c>
      <c r="C140" s="10">
        <f>[1]Sheet1_Raw!N139</f>
        <v>2212.2040710000001</v>
      </c>
      <c r="D140" s="12">
        <f t="shared" si="5"/>
        <v>2198.4910424285713</v>
      </c>
      <c r="E140" s="12">
        <f t="shared" si="4"/>
        <v>3.981201714285362</v>
      </c>
      <c r="F140" t="s">
        <v>377</v>
      </c>
      <c r="G140">
        <v>289</v>
      </c>
      <c r="H140">
        <v>36969.681067999998</v>
      </c>
      <c r="I140">
        <v>35973.374878000002</v>
      </c>
      <c r="J140">
        <v>354.90916285714775</v>
      </c>
    </row>
    <row r="141" spans="1:10" ht="24" x14ac:dyDescent="0.25">
      <c r="A141" s="9" t="s">
        <v>181</v>
      </c>
      <c r="B141" s="9">
        <f t="shared" si="6"/>
        <v>99</v>
      </c>
      <c r="C141" s="10">
        <f>[1]Sheet1_Raw!N140</f>
        <v>2216.479609</v>
      </c>
      <c r="D141" s="12">
        <f t="shared" si="5"/>
        <v>2202.7699835714288</v>
      </c>
      <c r="E141" s="12">
        <f t="shared" si="4"/>
        <v>4.2789411428575477</v>
      </c>
      <c r="F141" t="s">
        <v>378</v>
      </c>
      <c r="G141">
        <v>290</v>
      </c>
      <c r="H141">
        <v>37209.057346000001</v>
      </c>
      <c r="I141">
        <v>36325.448361285715</v>
      </c>
      <c r="J141">
        <v>352.07348328571243</v>
      </c>
    </row>
    <row r="142" spans="1:10" ht="24" x14ac:dyDescent="0.25">
      <c r="A142" s="9" t="s">
        <v>182</v>
      </c>
      <c r="B142" s="9">
        <f t="shared" si="6"/>
        <v>100</v>
      </c>
      <c r="C142" s="10">
        <f>[1]Sheet1_Raw!N141</f>
        <v>2221.207711</v>
      </c>
      <c r="D142" s="12">
        <f t="shared" si="5"/>
        <v>2207.2394778571429</v>
      </c>
      <c r="E142" s="12">
        <f t="shared" si="4"/>
        <v>4.4694942857140632</v>
      </c>
      <c r="F142" t="s">
        <v>379</v>
      </c>
      <c r="G142">
        <v>291</v>
      </c>
      <c r="H142">
        <v>37661.278047</v>
      </c>
      <c r="I142">
        <v>36675.865358428571</v>
      </c>
      <c r="J142">
        <v>350.41699714285642</v>
      </c>
    </row>
    <row r="143" spans="1:10" ht="24" x14ac:dyDescent="0.25">
      <c r="A143" s="9" t="s">
        <v>183</v>
      </c>
      <c r="B143" s="9">
        <f t="shared" si="6"/>
        <v>101</v>
      </c>
      <c r="C143" s="10">
        <f>[1]Sheet1_Raw!N142</f>
        <v>2221.3982649999998</v>
      </c>
      <c r="D143" s="12">
        <f t="shared" si="5"/>
        <v>2211.324463142857</v>
      </c>
      <c r="E143" s="12">
        <f t="shared" si="4"/>
        <v>4.0849852857140831</v>
      </c>
      <c r="F143" t="s">
        <v>380</v>
      </c>
      <c r="G143">
        <v>292</v>
      </c>
      <c r="H143">
        <v>38091.487136999996</v>
      </c>
      <c r="I143">
        <v>37027.096560714286</v>
      </c>
      <c r="J143">
        <v>351.23120228571497</v>
      </c>
    </row>
    <row r="144" spans="1:10" ht="24" x14ac:dyDescent="0.25">
      <c r="A144" s="9" t="s">
        <v>184</v>
      </c>
      <c r="B144" s="9">
        <f t="shared" si="6"/>
        <v>102</v>
      </c>
      <c r="C144" s="10">
        <f>[1]Sheet1_Raw!N143</f>
        <v>2223.4109830000002</v>
      </c>
      <c r="D144" s="12">
        <f t="shared" si="5"/>
        <v>2215.0997992857142</v>
      </c>
      <c r="E144" s="12">
        <f t="shared" si="4"/>
        <v>3.7753361428572134</v>
      </c>
      <c r="F144" t="s">
        <v>381</v>
      </c>
      <c r="G144">
        <v>293</v>
      </c>
      <c r="H144">
        <v>38498.898485999998</v>
      </c>
      <c r="I144">
        <v>37375.660539571429</v>
      </c>
      <c r="J144">
        <v>348.5639788571425</v>
      </c>
    </row>
    <row r="145" spans="1:10" ht="24" x14ac:dyDescent="0.25">
      <c r="A145" s="9" t="s">
        <v>185</v>
      </c>
      <c r="B145" s="9">
        <f t="shared" si="6"/>
        <v>103</v>
      </c>
      <c r="C145" s="10">
        <f>[1]Sheet1_Raw!N144</f>
        <v>2229.7826070000001</v>
      </c>
      <c r="D145" s="12">
        <f t="shared" si="5"/>
        <v>2219.016349</v>
      </c>
      <c r="E145" s="12">
        <f t="shared" si="4"/>
        <v>3.916549714285793</v>
      </c>
      <c r="F145" t="s">
        <v>382</v>
      </c>
      <c r="G145">
        <v>294</v>
      </c>
      <c r="H145">
        <v>38618.19356</v>
      </c>
      <c r="I145">
        <v>37687.430874142854</v>
      </c>
      <c r="J145">
        <v>311.77033457142534</v>
      </c>
    </row>
    <row r="146" spans="1:10" ht="24" x14ac:dyDescent="0.25">
      <c r="A146" s="9" t="s">
        <v>186</v>
      </c>
      <c r="B146" s="9">
        <f t="shared" si="6"/>
        <v>104</v>
      </c>
      <c r="C146" s="10">
        <f>[1]Sheet1_Raw!N145</f>
        <v>2230.2709</v>
      </c>
      <c r="D146" s="12">
        <f t="shared" si="5"/>
        <v>2222.1077351428571</v>
      </c>
      <c r="E146" s="12">
        <f t="shared" si="4"/>
        <v>3.0913861428571181</v>
      </c>
      <c r="F146" t="s">
        <v>383</v>
      </c>
      <c r="G146">
        <v>295</v>
      </c>
      <c r="H146">
        <v>38773.159237</v>
      </c>
      <c r="I146">
        <v>37974.536411571426</v>
      </c>
      <c r="J146">
        <v>287.10553742857155</v>
      </c>
    </row>
    <row r="147" spans="1:10" ht="24" x14ac:dyDescent="0.25">
      <c r="A147" s="9" t="s">
        <v>187</v>
      </c>
      <c r="B147" s="9">
        <f t="shared" si="6"/>
        <v>105</v>
      </c>
      <c r="C147" s="10">
        <f>[1]Sheet1_Raw!N146</f>
        <v>2233.2602040000002</v>
      </c>
      <c r="D147" s="12">
        <f t="shared" si="5"/>
        <v>2225.115754142857</v>
      </c>
      <c r="E147" s="12">
        <f t="shared" si="4"/>
        <v>3.0080189999998765</v>
      </c>
      <c r="F147" t="s">
        <v>384</v>
      </c>
      <c r="G147">
        <v>296</v>
      </c>
      <c r="H147">
        <v>38978.830234000001</v>
      </c>
      <c r="I147">
        <v>38261.557720999997</v>
      </c>
      <c r="J147">
        <v>287.02130942857184</v>
      </c>
    </row>
    <row r="148" spans="1:10" ht="24" x14ac:dyDescent="0.25">
      <c r="A148" s="9" t="s">
        <v>188</v>
      </c>
      <c r="B148" s="9">
        <f t="shared" si="6"/>
        <v>106</v>
      </c>
      <c r="C148" s="10">
        <f>[1]Sheet1_Raw!N147</f>
        <v>2235.2133749999998</v>
      </c>
      <c r="D148" s="12">
        <f t="shared" si="5"/>
        <v>2227.7920064285713</v>
      </c>
      <c r="E148" s="12">
        <f t="shared" si="4"/>
        <v>2.6762522857143267</v>
      </c>
      <c r="F148" t="s">
        <v>385</v>
      </c>
      <c r="G148">
        <v>297</v>
      </c>
      <c r="H148">
        <v>39306.646023000001</v>
      </c>
      <c r="I148">
        <v>38561.213246285704</v>
      </c>
      <c r="J148">
        <v>299.65552528570697</v>
      </c>
    </row>
    <row r="149" spans="1:10" ht="24" x14ac:dyDescent="0.25">
      <c r="A149" s="9" t="s">
        <v>189</v>
      </c>
      <c r="B149" s="9">
        <f t="shared" si="6"/>
        <v>107</v>
      </c>
      <c r="C149" s="10">
        <f>[1]Sheet1_Raw!N148</f>
        <v>2242.0018340000001</v>
      </c>
      <c r="D149" s="12">
        <f t="shared" si="5"/>
        <v>2230.7625954285713</v>
      </c>
      <c r="E149" s="12">
        <f t="shared" si="4"/>
        <v>2.9705890000000181</v>
      </c>
      <c r="F149" t="s">
        <v>386</v>
      </c>
      <c r="G149">
        <v>298</v>
      </c>
      <c r="H149">
        <v>39901.057804999997</v>
      </c>
      <c r="I149">
        <v>38881.181783142856</v>
      </c>
      <c r="J149">
        <v>319.96853685715178</v>
      </c>
    </row>
    <row r="150" spans="1:10" ht="24" x14ac:dyDescent="0.25">
      <c r="A150" s="9" t="s">
        <v>190</v>
      </c>
      <c r="B150" s="9">
        <f t="shared" si="6"/>
        <v>108</v>
      </c>
      <c r="C150" s="10">
        <f>[1]Sheet1_Raw!N149</f>
        <v>2246.1940060000002</v>
      </c>
      <c r="D150" s="12">
        <f t="shared" si="5"/>
        <v>2234.3048441428573</v>
      </c>
      <c r="E150" s="12">
        <f t="shared" si="4"/>
        <v>3.5422487142859609</v>
      </c>
      <c r="F150" t="s">
        <v>387</v>
      </c>
      <c r="G150">
        <v>299</v>
      </c>
      <c r="H150">
        <v>40650.533531000001</v>
      </c>
      <c r="I150">
        <v>39246.759839428574</v>
      </c>
      <c r="J150">
        <v>365.57805628571805</v>
      </c>
    </row>
    <row r="151" spans="1:10" ht="24" x14ac:dyDescent="0.25">
      <c r="A151" s="9" t="s">
        <v>191</v>
      </c>
      <c r="B151" s="9">
        <f t="shared" si="6"/>
        <v>109</v>
      </c>
      <c r="C151" s="10">
        <f>[1]Sheet1_Raw!N150</f>
        <v>2260.6403230000001</v>
      </c>
      <c r="D151" s="12">
        <f t="shared" si="5"/>
        <v>2239.6233212857142</v>
      </c>
      <c r="E151" s="12">
        <f t="shared" si="4"/>
        <v>5.3184771428568638</v>
      </c>
    </row>
    <row r="152" spans="1:10" ht="24" x14ac:dyDescent="0.25">
      <c r="A152" s="9" t="s">
        <v>192</v>
      </c>
      <c r="B152" s="9">
        <f t="shared" si="6"/>
        <v>110</v>
      </c>
      <c r="C152" s="10">
        <f>[1]Sheet1_Raw!N151</f>
        <v>2266.3807400000001</v>
      </c>
      <c r="D152" s="12">
        <f t="shared" si="5"/>
        <v>2244.8516260000001</v>
      </c>
      <c r="E152" s="12">
        <f t="shared" si="4"/>
        <v>5.2283047142859687</v>
      </c>
    </row>
    <row r="153" spans="1:10" ht="24" x14ac:dyDescent="0.25">
      <c r="A153" s="9" t="s">
        <v>193</v>
      </c>
      <c r="B153" s="9">
        <f t="shared" si="6"/>
        <v>111</v>
      </c>
      <c r="C153" s="10">
        <f>[1]Sheet1_Raw!N152</f>
        <v>2270.7991929999998</v>
      </c>
      <c r="D153" s="12">
        <f t="shared" si="5"/>
        <v>2250.6413821428573</v>
      </c>
      <c r="E153" s="12">
        <f t="shared" si="4"/>
        <v>5.7897561428571862</v>
      </c>
    </row>
    <row r="154" spans="1:10" ht="24" x14ac:dyDescent="0.25">
      <c r="A154" s="9" t="s">
        <v>194</v>
      </c>
      <c r="B154" s="9">
        <f t="shared" si="6"/>
        <v>112</v>
      </c>
      <c r="C154" s="10">
        <f>[1]Sheet1_Raw!N153</f>
        <v>2277.9687589999999</v>
      </c>
      <c r="D154" s="12">
        <f t="shared" si="5"/>
        <v>2257.0283185714284</v>
      </c>
      <c r="E154" s="12">
        <f t="shared" si="4"/>
        <v>6.3869364285710617</v>
      </c>
    </row>
    <row r="155" spans="1:10" ht="24" x14ac:dyDescent="0.25">
      <c r="A155" s="9" t="s">
        <v>195</v>
      </c>
      <c r="B155" s="9">
        <f t="shared" si="6"/>
        <v>113</v>
      </c>
      <c r="C155" s="10">
        <f>[1]Sheet1_Raw!N154</f>
        <v>2283.8759100000002</v>
      </c>
      <c r="D155" s="12">
        <f t="shared" si="5"/>
        <v>2263.9801092857142</v>
      </c>
      <c r="E155" s="12">
        <f t="shared" si="4"/>
        <v>6.9517907142858348</v>
      </c>
    </row>
    <row r="156" spans="1:10" ht="24" x14ac:dyDescent="0.25">
      <c r="A156" s="9" t="s">
        <v>196</v>
      </c>
      <c r="B156" s="9">
        <f t="shared" si="6"/>
        <v>114</v>
      </c>
      <c r="C156" s="10">
        <f>[1]Sheet1_Raw!N155</f>
        <v>2292.3555289999999</v>
      </c>
      <c r="D156" s="12">
        <f t="shared" si="5"/>
        <v>2271.1734942857142</v>
      </c>
      <c r="E156" s="12">
        <f t="shared" si="4"/>
        <v>7.1933850000000348</v>
      </c>
    </row>
    <row r="157" spans="1:10" ht="24" x14ac:dyDescent="0.25">
      <c r="A157" s="9" t="s">
        <v>197</v>
      </c>
      <c r="B157" s="9">
        <f t="shared" si="6"/>
        <v>115</v>
      </c>
      <c r="C157" s="10">
        <f>[1]Sheet1_Raw!N156</f>
        <v>2297.012174</v>
      </c>
      <c r="D157" s="12">
        <f t="shared" si="5"/>
        <v>2278.4332325714286</v>
      </c>
      <c r="E157" s="12">
        <f t="shared" si="4"/>
        <v>7.2597382857143202</v>
      </c>
    </row>
    <row r="158" spans="1:10" ht="24" x14ac:dyDescent="0.25">
      <c r="A158" s="9" t="s">
        <v>198</v>
      </c>
      <c r="B158" s="9">
        <f t="shared" si="6"/>
        <v>116</v>
      </c>
      <c r="C158" s="10">
        <f>[1]Sheet1_Raw!N157</f>
        <v>2302.9669629999999</v>
      </c>
      <c r="D158" s="12">
        <f t="shared" si="5"/>
        <v>2284.4798954285716</v>
      </c>
      <c r="E158" s="12">
        <f t="shared" si="4"/>
        <v>6.0466628571430192</v>
      </c>
    </row>
    <row r="159" spans="1:10" ht="24" x14ac:dyDescent="0.25">
      <c r="A159" s="9" t="s">
        <v>199</v>
      </c>
      <c r="B159" s="9">
        <f t="shared" si="6"/>
        <v>117</v>
      </c>
      <c r="C159" s="10">
        <f>[1]Sheet1_Raw!N158</f>
        <v>2310.8868320000001</v>
      </c>
      <c r="D159" s="12">
        <f t="shared" si="5"/>
        <v>2290.8379085714287</v>
      </c>
      <c r="E159" s="12">
        <f t="shared" si="4"/>
        <v>6.3580131428570894</v>
      </c>
    </row>
    <row r="160" spans="1:10" ht="24" x14ac:dyDescent="0.25">
      <c r="A160" s="9" t="s">
        <v>200</v>
      </c>
      <c r="B160" s="9">
        <f t="shared" si="6"/>
        <v>118</v>
      </c>
      <c r="C160" s="10">
        <f>[1]Sheet1_Raw!N159</f>
        <v>2315.9126740000002</v>
      </c>
      <c r="D160" s="12">
        <f t="shared" si="5"/>
        <v>2297.2826915714286</v>
      </c>
      <c r="E160" s="12">
        <f t="shared" si="4"/>
        <v>6.4447829999999158</v>
      </c>
    </row>
    <row r="161" spans="1:5" ht="24" x14ac:dyDescent="0.25">
      <c r="A161" s="9" t="s">
        <v>201</v>
      </c>
      <c r="B161" s="9">
        <f t="shared" si="6"/>
        <v>119</v>
      </c>
      <c r="C161" s="10">
        <f>[1]Sheet1_Raw!N160</f>
        <v>2318.711425</v>
      </c>
      <c r="D161" s="12">
        <f t="shared" si="5"/>
        <v>2303.1030724285715</v>
      </c>
      <c r="E161" s="12">
        <f t="shared" si="4"/>
        <v>5.8203808571429363</v>
      </c>
    </row>
    <row r="162" spans="1:5" ht="24" x14ac:dyDescent="0.25">
      <c r="A162" s="9" t="s">
        <v>202</v>
      </c>
      <c r="B162" s="9">
        <f t="shared" si="6"/>
        <v>120</v>
      </c>
      <c r="C162" s="10">
        <f>[1]Sheet1_Raw!N161</f>
        <v>2322.8678669999999</v>
      </c>
      <c r="D162" s="12">
        <f t="shared" si="5"/>
        <v>2308.6733519999993</v>
      </c>
      <c r="E162" s="12">
        <f t="shared" si="4"/>
        <v>5.5702795714278182</v>
      </c>
    </row>
    <row r="163" spans="1:5" ht="24" x14ac:dyDescent="0.25">
      <c r="A163" s="9" t="s">
        <v>203</v>
      </c>
      <c r="B163" s="9">
        <f t="shared" si="6"/>
        <v>121</v>
      </c>
      <c r="C163" s="10">
        <f>[1]Sheet1_Raw!N162</f>
        <v>2327.3458690000002</v>
      </c>
      <c r="D163" s="12">
        <f t="shared" si="5"/>
        <v>2313.6719720000001</v>
      </c>
      <c r="E163" s="12">
        <f t="shared" si="4"/>
        <v>4.9986200000007557</v>
      </c>
    </row>
    <row r="164" spans="1:5" ht="24" x14ac:dyDescent="0.25">
      <c r="A164" s="9" t="s">
        <v>204</v>
      </c>
      <c r="B164" s="9">
        <f t="shared" si="6"/>
        <v>122</v>
      </c>
      <c r="C164" s="10">
        <f>[1]Sheet1_Raw!N163</f>
        <v>2333.0029180000001</v>
      </c>
      <c r="D164" s="12">
        <f t="shared" si="5"/>
        <v>2318.8135068571432</v>
      </c>
      <c r="E164" s="12">
        <f t="shared" si="4"/>
        <v>5.1415348571431423</v>
      </c>
    </row>
    <row r="165" spans="1:5" ht="24" x14ac:dyDescent="0.25">
      <c r="A165" s="9" t="s">
        <v>205</v>
      </c>
      <c r="B165" s="9">
        <f t="shared" si="6"/>
        <v>123</v>
      </c>
      <c r="C165" s="10">
        <f>[1]Sheet1_Raw!N164</f>
        <v>2338.6837869999999</v>
      </c>
      <c r="D165" s="12">
        <f t="shared" si="5"/>
        <v>2323.9159102857147</v>
      </c>
      <c r="E165" s="12">
        <f t="shared" si="4"/>
        <v>5.1024034285715061</v>
      </c>
    </row>
    <row r="166" spans="1:5" ht="24" x14ac:dyDescent="0.25">
      <c r="A166" s="9" t="s">
        <v>206</v>
      </c>
      <c r="B166" s="9">
        <f t="shared" si="6"/>
        <v>124</v>
      </c>
      <c r="C166" s="10">
        <f>[1]Sheet1_Raw!N165</f>
        <v>2343.5667130000002</v>
      </c>
      <c r="D166" s="12">
        <f t="shared" si="5"/>
        <v>2328.5844647142858</v>
      </c>
      <c r="E166" s="12">
        <f t="shared" si="4"/>
        <v>4.6685544285710421</v>
      </c>
    </row>
    <row r="167" spans="1:5" ht="24" x14ac:dyDescent="0.25">
      <c r="A167" s="9" t="s">
        <v>207</v>
      </c>
      <c r="B167" s="9">
        <f t="shared" si="6"/>
        <v>125</v>
      </c>
      <c r="C167" s="10">
        <f>[1]Sheet1_Raw!N166</f>
        <v>2348.5449170000002</v>
      </c>
      <c r="D167" s="12">
        <f t="shared" si="5"/>
        <v>2333.2462137142861</v>
      </c>
      <c r="E167" s="12">
        <f t="shared" ref="E167:E230" si="7">D167-D166</f>
        <v>4.6617490000003272</v>
      </c>
    </row>
    <row r="168" spans="1:5" ht="24" x14ac:dyDescent="0.25">
      <c r="A168" s="9" t="s">
        <v>208</v>
      </c>
      <c r="B168" s="9">
        <f t="shared" si="6"/>
        <v>126</v>
      </c>
      <c r="C168" s="10">
        <f>[1]Sheet1_Raw!N167</f>
        <v>2352.4155300000002</v>
      </c>
      <c r="D168" s="12">
        <f t="shared" si="5"/>
        <v>2338.0610858571431</v>
      </c>
      <c r="E168" s="12">
        <f t="shared" si="7"/>
        <v>4.8148721428569843</v>
      </c>
    </row>
    <row r="169" spans="1:5" ht="24" x14ac:dyDescent="0.25">
      <c r="A169" s="9" t="s">
        <v>209</v>
      </c>
      <c r="B169" s="9">
        <f t="shared" si="6"/>
        <v>127</v>
      </c>
      <c r="C169" s="10">
        <f>[1]Sheet1_Raw!N168</f>
        <v>2358.8586110000001</v>
      </c>
      <c r="D169" s="12">
        <f t="shared" ref="D169:D232" si="8">AVERAGE(C163:C169)</f>
        <v>2343.2026207142858</v>
      </c>
      <c r="E169" s="12">
        <f t="shared" si="7"/>
        <v>5.1415348571426875</v>
      </c>
    </row>
    <row r="170" spans="1:5" ht="24" x14ac:dyDescent="0.25">
      <c r="A170" s="9" t="s">
        <v>210</v>
      </c>
      <c r="B170" s="9">
        <f t="shared" si="6"/>
        <v>128</v>
      </c>
      <c r="C170" s="10">
        <f>[1]Sheet1_Raw!N169</f>
        <v>2362.181384</v>
      </c>
      <c r="D170" s="12">
        <f t="shared" si="8"/>
        <v>2348.1791228571428</v>
      </c>
      <c r="E170" s="12">
        <f t="shared" si="7"/>
        <v>4.9765021428570435</v>
      </c>
    </row>
    <row r="171" spans="1:5" ht="24" x14ac:dyDescent="0.25">
      <c r="A171" s="9" t="s">
        <v>211</v>
      </c>
      <c r="B171" s="9">
        <f t="shared" si="6"/>
        <v>129</v>
      </c>
      <c r="C171" s="10">
        <f>[1]Sheet1_Raw!N170</f>
        <v>2366.4211930000001</v>
      </c>
      <c r="D171" s="12">
        <f t="shared" si="8"/>
        <v>2352.9531621428573</v>
      </c>
      <c r="E171" s="12">
        <f t="shared" si="7"/>
        <v>4.7740392857144798</v>
      </c>
    </row>
    <row r="172" spans="1:5" ht="24" x14ac:dyDescent="0.25">
      <c r="A172" s="9" t="s">
        <v>212</v>
      </c>
      <c r="B172" s="9">
        <f t="shared" ref="B172:B235" si="9">1+B171</f>
        <v>130</v>
      </c>
      <c r="C172" s="10">
        <f>[1]Sheet1_Raw!N171</f>
        <v>2370.0178860000001</v>
      </c>
      <c r="D172" s="12">
        <f t="shared" si="8"/>
        <v>2357.4294620000001</v>
      </c>
      <c r="E172" s="12">
        <f t="shared" si="7"/>
        <v>4.4762998571427488</v>
      </c>
    </row>
    <row r="173" spans="1:5" ht="24" x14ac:dyDescent="0.25">
      <c r="A173" s="9" t="s">
        <v>213</v>
      </c>
      <c r="B173" s="9">
        <f t="shared" si="9"/>
        <v>131</v>
      </c>
      <c r="C173" s="10">
        <f>[1]Sheet1_Raw!N172</f>
        <v>2373.9599560000001</v>
      </c>
      <c r="D173" s="12">
        <f t="shared" si="8"/>
        <v>2361.7713538571429</v>
      </c>
      <c r="E173" s="12">
        <f t="shared" si="7"/>
        <v>4.3418918571428549</v>
      </c>
    </row>
    <row r="174" spans="1:5" ht="24" x14ac:dyDescent="0.25">
      <c r="A174" s="9" t="s">
        <v>214</v>
      </c>
      <c r="B174" s="9">
        <f t="shared" si="9"/>
        <v>132</v>
      </c>
      <c r="C174" s="10">
        <f>[1]Sheet1_Raw!N173</f>
        <v>2378.4498669999998</v>
      </c>
      <c r="D174" s="12">
        <f t="shared" si="8"/>
        <v>2366.0434895714284</v>
      </c>
      <c r="E174" s="12">
        <f t="shared" si="7"/>
        <v>4.2721357142854686</v>
      </c>
    </row>
    <row r="175" spans="1:5" ht="24" x14ac:dyDescent="0.25">
      <c r="A175" s="9" t="s">
        <v>215</v>
      </c>
      <c r="B175" s="9">
        <f t="shared" si="9"/>
        <v>133</v>
      </c>
      <c r="C175" s="10">
        <f>[1]Sheet1_Raw!N174</f>
        <v>2380.9508780000001</v>
      </c>
      <c r="D175" s="12">
        <f t="shared" si="8"/>
        <v>2370.1199678571429</v>
      </c>
      <c r="E175" s="12">
        <f t="shared" si="7"/>
        <v>4.0764782857145292</v>
      </c>
    </row>
    <row r="176" spans="1:5" ht="24" x14ac:dyDescent="0.25">
      <c r="A176" s="9" t="s">
        <v>216</v>
      </c>
      <c r="B176" s="9">
        <f t="shared" si="9"/>
        <v>134</v>
      </c>
      <c r="C176" s="10">
        <f>[1]Sheet1_Raw!N175</f>
        <v>2384.0592780000002</v>
      </c>
      <c r="D176" s="12">
        <f t="shared" si="8"/>
        <v>2373.7200631428568</v>
      </c>
      <c r="E176" s="12">
        <f t="shared" si="7"/>
        <v>3.6000952857139055</v>
      </c>
    </row>
    <row r="177" spans="1:5" ht="24" x14ac:dyDescent="0.25">
      <c r="A177" s="9" t="s">
        <v>217</v>
      </c>
      <c r="B177" s="9">
        <f t="shared" si="9"/>
        <v>135</v>
      </c>
      <c r="C177" s="10">
        <f>[1]Sheet1_Raw!N176</f>
        <v>2387.346321</v>
      </c>
      <c r="D177" s="12">
        <f t="shared" si="8"/>
        <v>2377.3150541428572</v>
      </c>
      <c r="E177" s="12">
        <f t="shared" si="7"/>
        <v>3.5949910000003911</v>
      </c>
    </row>
    <row r="178" spans="1:5" ht="24" x14ac:dyDescent="0.25">
      <c r="A178" s="9" t="s">
        <v>218</v>
      </c>
      <c r="B178" s="9">
        <f t="shared" si="9"/>
        <v>136</v>
      </c>
      <c r="C178" s="10">
        <f>[1]Sheet1_Raw!N177</f>
        <v>2392.5150779999999</v>
      </c>
      <c r="D178" s="12">
        <f t="shared" si="8"/>
        <v>2381.0427520000003</v>
      </c>
      <c r="E178" s="12">
        <f t="shared" si="7"/>
        <v>3.7276978571430845</v>
      </c>
    </row>
    <row r="179" spans="1:5" ht="24" x14ac:dyDescent="0.25">
      <c r="A179" s="9" t="s">
        <v>219</v>
      </c>
      <c r="B179" s="9">
        <f t="shared" si="9"/>
        <v>137</v>
      </c>
      <c r="C179" s="10">
        <f>[1]Sheet1_Raw!N178</f>
        <v>2399.1844420000002</v>
      </c>
      <c r="D179" s="12">
        <f t="shared" si="8"/>
        <v>2385.2094028571432</v>
      </c>
      <c r="E179" s="12">
        <f t="shared" si="7"/>
        <v>4.1666508571429404</v>
      </c>
    </row>
    <row r="180" spans="1:5" ht="24" x14ac:dyDescent="0.25">
      <c r="A180" s="9" t="s">
        <v>220</v>
      </c>
      <c r="B180" s="9">
        <f t="shared" si="9"/>
        <v>138</v>
      </c>
      <c r="C180" s="10">
        <f>[1]Sheet1_Raw!N179</f>
        <v>2406.2706400000002</v>
      </c>
      <c r="D180" s="12">
        <f t="shared" si="8"/>
        <v>2389.8252148571432</v>
      </c>
      <c r="E180" s="12">
        <f t="shared" si="7"/>
        <v>4.6158120000000054</v>
      </c>
    </row>
    <row r="181" spans="1:5" ht="24" x14ac:dyDescent="0.25">
      <c r="A181" s="9" t="s">
        <v>221</v>
      </c>
      <c r="B181" s="9">
        <f t="shared" si="9"/>
        <v>139</v>
      </c>
      <c r="C181" s="10">
        <f>[1]Sheet1_Raw!N180</f>
        <v>2410.8081900000002</v>
      </c>
      <c r="D181" s="12">
        <f t="shared" si="8"/>
        <v>2394.4478324285715</v>
      </c>
      <c r="E181" s="12">
        <f t="shared" si="7"/>
        <v>4.6226175714282363</v>
      </c>
    </row>
    <row r="182" spans="1:5" ht="24" x14ac:dyDescent="0.25">
      <c r="A182" s="9" t="s">
        <v>222</v>
      </c>
      <c r="B182" s="9">
        <f t="shared" si="9"/>
        <v>140</v>
      </c>
      <c r="C182" s="10">
        <f>[1]Sheet1_Raw!N181</f>
        <v>2414.488249</v>
      </c>
      <c r="D182" s="12">
        <f t="shared" si="8"/>
        <v>2399.2388854285714</v>
      </c>
      <c r="E182" s="12">
        <f t="shared" si="7"/>
        <v>4.7910529999999198</v>
      </c>
    </row>
    <row r="183" spans="1:5" ht="24" x14ac:dyDescent="0.25">
      <c r="A183" s="9" t="s">
        <v>223</v>
      </c>
      <c r="B183" s="9">
        <f t="shared" si="9"/>
        <v>141</v>
      </c>
      <c r="C183" s="10">
        <f>[1]Sheet1_Raw!N182</f>
        <v>2421.5149000000001</v>
      </c>
      <c r="D183" s="12">
        <f t="shared" si="8"/>
        <v>2404.5896885714287</v>
      </c>
      <c r="E183" s="12">
        <f t="shared" si="7"/>
        <v>5.3508031428573304</v>
      </c>
    </row>
    <row r="184" spans="1:5" ht="24" x14ac:dyDescent="0.25">
      <c r="A184" s="9" t="s">
        <v>224</v>
      </c>
      <c r="B184" s="9">
        <f t="shared" si="9"/>
        <v>142</v>
      </c>
      <c r="C184" s="10">
        <f>[1]Sheet1_Raw!N183</f>
        <v>2426.183454</v>
      </c>
      <c r="D184" s="12">
        <f t="shared" si="8"/>
        <v>2410.1378504285717</v>
      </c>
      <c r="E184" s="12">
        <f t="shared" si="7"/>
        <v>5.5481618571429863</v>
      </c>
    </row>
    <row r="185" spans="1:5" ht="24" x14ac:dyDescent="0.25">
      <c r="A185" s="9" t="s">
        <v>225</v>
      </c>
      <c r="B185" s="9">
        <f t="shared" si="9"/>
        <v>143</v>
      </c>
      <c r="C185" s="10">
        <f>[1]Sheet1_Raw!N184</f>
        <v>2432.8409080000001</v>
      </c>
      <c r="D185" s="12">
        <f t="shared" si="8"/>
        <v>2415.8986832857145</v>
      </c>
      <c r="E185" s="12">
        <f t="shared" si="7"/>
        <v>5.7608328571427592</v>
      </c>
    </row>
    <row r="186" spans="1:5" ht="24" x14ac:dyDescent="0.25">
      <c r="A186" s="9" t="s">
        <v>226</v>
      </c>
      <c r="B186" s="9">
        <f t="shared" si="9"/>
        <v>144</v>
      </c>
      <c r="C186" s="10">
        <f>[1]Sheet1_Raw!N185</f>
        <v>2440.0462029999999</v>
      </c>
      <c r="D186" s="12">
        <f t="shared" si="8"/>
        <v>2421.7360777142858</v>
      </c>
      <c r="E186" s="12">
        <f t="shared" si="7"/>
        <v>5.8373944285713151</v>
      </c>
    </row>
    <row r="187" spans="1:5" ht="24" x14ac:dyDescent="0.25">
      <c r="A187" s="9" t="s">
        <v>227</v>
      </c>
      <c r="B187" s="9">
        <f t="shared" si="9"/>
        <v>145</v>
      </c>
      <c r="C187" s="10">
        <f>[1]Sheet1_Raw!N186</f>
        <v>2448.8831100000002</v>
      </c>
      <c r="D187" s="12">
        <f t="shared" si="8"/>
        <v>2427.8235734285713</v>
      </c>
      <c r="E187" s="12">
        <f t="shared" si="7"/>
        <v>6.0874957142855237</v>
      </c>
    </row>
    <row r="188" spans="1:5" ht="24" x14ac:dyDescent="0.25">
      <c r="A188" s="9" t="s">
        <v>228</v>
      </c>
      <c r="B188" s="9">
        <f t="shared" si="9"/>
        <v>146</v>
      </c>
      <c r="C188" s="10">
        <f>[1]Sheet1_Raw!N187</f>
        <v>2456.6838830000002</v>
      </c>
      <c r="D188" s="12">
        <f t="shared" si="8"/>
        <v>2434.3772438571432</v>
      </c>
      <c r="E188" s="12">
        <f t="shared" si="7"/>
        <v>6.553670428571877</v>
      </c>
    </row>
    <row r="189" spans="1:5" ht="24" x14ac:dyDescent="0.25">
      <c r="A189" s="9" t="s">
        <v>229</v>
      </c>
      <c r="B189" s="9">
        <f t="shared" si="9"/>
        <v>147</v>
      </c>
      <c r="C189" s="10">
        <f>[1]Sheet1_Raw!N188</f>
        <v>2461.3167090000002</v>
      </c>
      <c r="D189" s="12">
        <f t="shared" si="8"/>
        <v>2441.0670238571429</v>
      </c>
      <c r="E189" s="12">
        <f t="shared" si="7"/>
        <v>6.6897799999997005</v>
      </c>
    </row>
    <row r="190" spans="1:5" ht="24" x14ac:dyDescent="0.25">
      <c r="A190" s="9" t="s">
        <v>230</v>
      </c>
      <c r="B190" s="9">
        <f t="shared" si="9"/>
        <v>148</v>
      </c>
      <c r="C190" s="10">
        <f>[1]Sheet1_Raw!N189</f>
        <v>2466.6164709999998</v>
      </c>
      <c r="D190" s="12">
        <f t="shared" si="8"/>
        <v>2447.5101054285719</v>
      </c>
      <c r="E190" s="12">
        <f t="shared" si="7"/>
        <v>6.4430815714290475</v>
      </c>
    </row>
    <row r="191" spans="1:5" ht="24" x14ac:dyDescent="0.25">
      <c r="A191" s="9" t="s">
        <v>231</v>
      </c>
      <c r="B191" s="9">
        <f t="shared" si="9"/>
        <v>149</v>
      </c>
      <c r="C191" s="10">
        <f>[1]Sheet1_Raw!N190</f>
        <v>2473.7026700000001</v>
      </c>
      <c r="D191" s="12">
        <f t="shared" si="8"/>
        <v>2454.2985648571425</v>
      </c>
      <c r="E191" s="12">
        <f t="shared" si="7"/>
        <v>6.7884594285706044</v>
      </c>
    </row>
    <row r="192" spans="1:5" ht="24" x14ac:dyDescent="0.25">
      <c r="A192" s="9" t="s">
        <v>232</v>
      </c>
      <c r="B192" s="9">
        <f t="shared" si="9"/>
        <v>150</v>
      </c>
      <c r="C192" s="10">
        <f>[1]Sheet1_Raw!N191</f>
        <v>2483.6948050000001</v>
      </c>
      <c r="D192" s="12">
        <f t="shared" si="8"/>
        <v>2461.5634072857142</v>
      </c>
      <c r="E192" s="12">
        <f t="shared" si="7"/>
        <v>7.2648424285716828</v>
      </c>
    </row>
    <row r="193" spans="1:5" ht="24" x14ac:dyDescent="0.25">
      <c r="A193" s="13" t="s">
        <v>233</v>
      </c>
      <c r="B193" s="9">
        <f t="shared" si="9"/>
        <v>151</v>
      </c>
      <c r="C193" s="10">
        <f>[1]Sheet1_Raw!N192</f>
        <v>2495.4733780000001</v>
      </c>
      <c r="D193" s="12">
        <f t="shared" si="8"/>
        <v>2469.4815751428573</v>
      </c>
      <c r="E193" s="12">
        <f t="shared" si="7"/>
        <v>7.9181678571430893</v>
      </c>
    </row>
    <row r="194" spans="1:5" ht="24" x14ac:dyDescent="0.25">
      <c r="A194" s="9" t="s">
        <v>234</v>
      </c>
      <c r="B194" s="9">
        <f t="shared" si="9"/>
        <v>152</v>
      </c>
      <c r="C194" s="10">
        <f>[1]Sheet1_Raw!N193</f>
        <v>2505.7632530000001</v>
      </c>
      <c r="D194" s="12">
        <f t="shared" si="8"/>
        <v>2477.6073098571428</v>
      </c>
      <c r="E194" s="12">
        <f t="shared" si="7"/>
        <v>8.1257347142854996</v>
      </c>
    </row>
    <row r="195" spans="1:5" ht="24" x14ac:dyDescent="0.25">
      <c r="A195" s="9" t="s">
        <v>235</v>
      </c>
      <c r="B195" s="9">
        <f t="shared" si="9"/>
        <v>153</v>
      </c>
      <c r="C195" s="10">
        <f>[1]Sheet1_Raw!N194</f>
        <v>2512.9804570000001</v>
      </c>
      <c r="D195" s="12">
        <f t="shared" si="8"/>
        <v>2485.649677571429</v>
      </c>
      <c r="E195" s="12">
        <f t="shared" si="7"/>
        <v>8.0423677142862289</v>
      </c>
    </row>
    <row r="196" spans="1:5" ht="24" x14ac:dyDescent="0.25">
      <c r="A196" s="9" t="s">
        <v>236</v>
      </c>
      <c r="B196" s="9">
        <f t="shared" si="9"/>
        <v>154</v>
      </c>
      <c r="C196" s="10">
        <f>[1]Sheet1_Raw!N195</f>
        <v>2515.5410160000001</v>
      </c>
      <c r="D196" s="12">
        <f t="shared" si="8"/>
        <v>2493.3960071428569</v>
      </c>
      <c r="E196" s="12">
        <f t="shared" si="7"/>
        <v>7.7463295714278502</v>
      </c>
    </row>
    <row r="197" spans="1:5" ht="24" x14ac:dyDescent="0.25">
      <c r="A197" s="9" t="s">
        <v>237</v>
      </c>
      <c r="B197" s="9">
        <f t="shared" si="9"/>
        <v>155</v>
      </c>
      <c r="C197" s="10">
        <f>[1]Sheet1_Raw!N196</f>
        <v>2526.15245</v>
      </c>
      <c r="D197" s="12">
        <f t="shared" si="8"/>
        <v>2501.9011470000005</v>
      </c>
      <c r="E197" s="12">
        <f t="shared" si="7"/>
        <v>8.5051398571436039</v>
      </c>
    </row>
    <row r="198" spans="1:5" ht="24" x14ac:dyDescent="0.25">
      <c r="A198" s="9" t="s">
        <v>238</v>
      </c>
      <c r="B198" s="9">
        <f t="shared" si="9"/>
        <v>156</v>
      </c>
      <c r="C198" s="10">
        <f>[1]Sheet1_Raw!N197</f>
        <v>2534.6916179999998</v>
      </c>
      <c r="D198" s="12">
        <f t="shared" si="8"/>
        <v>2510.6138538571427</v>
      </c>
      <c r="E198" s="12">
        <f t="shared" si="7"/>
        <v>8.712706857142166</v>
      </c>
    </row>
    <row r="199" spans="1:5" ht="24" x14ac:dyDescent="0.25">
      <c r="A199" s="9" t="s">
        <v>239</v>
      </c>
      <c r="B199" s="9">
        <f t="shared" si="9"/>
        <v>157</v>
      </c>
      <c r="C199" s="10">
        <f>[1]Sheet1_Raw!N198</f>
        <v>2549.9954250000001</v>
      </c>
      <c r="D199" s="12">
        <f t="shared" si="8"/>
        <v>2520.0853710000001</v>
      </c>
      <c r="E199" s="12">
        <f t="shared" si="7"/>
        <v>9.4715171428574649</v>
      </c>
    </row>
    <row r="200" spans="1:5" ht="24" x14ac:dyDescent="0.25">
      <c r="A200" s="9" t="s">
        <v>240</v>
      </c>
      <c r="B200" s="9">
        <f t="shared" si="9"/>
        <v>158</v>
      </c>
      <c r="C200" s="10">
        <f>[1]Sheet1_Raw!N199</f>
        <v>2561.023694</v>
      </c>
      <c r="D200" s="12">
        <f t="shared" si="8"/>
        <v>2529.4497018571428</v>
      </c>
      <c r="E200" s="12">
        <f t="shared" si="7"/>
        <v>9.3643308571427042</v>
      </c>
    </row>
    <row r="201" spans="1:5" ht="24" x14ac:dyDescent="0.25">
      <c r="A201" s="9" t="s">
        <v>241</v>
      </c>
      <c r="B201" s="9">
        <f t="shared" si="9"/>
        <v>159</v>
      </c>
      <c r="C201" s="10">
        <f>[1]Sheet1_Raw!N200</f>
        <v>2574.8030749999998</v>
      </c>
      <c r="D201" s="12">
        <f t="shared" si="8"/>
        <v>2539.3125335714285</v>
      </c>
      <c r="E201" s="12">
        <f t="shared" si="7"/>
        <v>9.8628317142856758</v>
      </c>
    </row>
    <row r="202" spans="1:5" ht="24" x14ac:dyDescent="0.25">
      <c r="A202" s="9" t="s">
        <v>242</v>
      </c>
      <c r="B202" s="9">
        <f t="shared" si="9"/>
        <v>160</v>
      </c>
      <c r="C202" s="10">
        <f>[1]Sheet1_Raw!N201</f>
        <v>2583.2231470000002</v>
      </c>
      <c r="D202" s="12">
        <f t="shared" si="8"/>
        <v>2549.3472035714285</v>
      </c>
      <c r="E202" s="12">
        <f t="shared" si="7"/>
        <v>10.034670000000006</v>
      </c>
    </row>
    <row r="203" spans="1:5" ht="24" x14ac:dyDescent="0.25">
      <c r="A203" s="9" t="s">
        <v>243</v>
      </c>
      <c r="B203" s="9">
        <f t="shared" si="9"/>
        <v>161</v>
      </c>
      <c r="C203" s="10">
        <f>[1]Sheet1_Raw!N202</f>
        <v>2587.8083339999998</v>
      </c>
      <c r="D203" s="12">
        <f t="shared" si="8"/>
        <v>2559.6711061428573</v>
      </c>
      <c r="E203" s="12">
        <f t="shared" si="7"/>
        <v>10.323902571428789</v>
      </c>
    </row>
    <row r="204" spans="1:5" ht="24" x14ac:dyDescent="0.25">
      <c r="A204" s="9" t="s">
        <v>244</v>
      </c>
      <c r="B204" s="9">
        <f t="shared" si="9"/>
        <v>162</v>
      </c>
      <c r="C204" s="10">
        <f>[1]Sheet1_Raw!N203</f>
        <v>2602.3380189999998</v>
      </c>
      <c r="D204" s="12">
        <f t="shared" si="8"/>
        <v>2570.5547588571426</v>
      </c>
      <c r="E204" s="12">
        <f t="shared" si="7"/>
        <v>10.88365271428529</v>
      </c>
    </row>
    <row r="205" spans="1:5" ht="24" x14ac:dyDescent="0.25">
      <c r="A205" s="9" t="s">
        <v>245</v>
      </c>
      <c r="B205" s="9">
        <f t="shared" si="9"/>
        <v>163</v>
      </c>
      <c r="C205" s="10">
        <f>[1]Sheet1_Raw!N204</f>
        <v>2614.6287029999999</v>
      </c>
      <c r="D205" s="12">
        <f t="shared" si="8"/>
        <v>2581.9743424285712</v>
      </c>
      <c r="E205" s="12">
        <f t="shared" si="7"/>
        <v>11.419583571428575</v>
      </c>
    </row>
    <row r="206" spans="1:5" ht="24" x14ac:dyDescent="0.25">
      <c r="A206" s="9" t="s">
        <v>246</v>
      </c>
      <c r="B206" s="9">
        <f t="shared" si="9"/>
        <v>164</v>
      </c>
      <c r="C206" s="10">
        <f>[1]Sheet1_Raw!N205</f>
        <v>2630.3374370000001</v>
      </c>
      <c r="D206" s="12">
        <f t="shared" si="8"/>
        <v>2593.4517727142857</v>
      </c>
      <c r="E206" s="12">
        <f t="shared" si="7"/>
        <v>11.47743028571449</v>
      </c>
    </row>
    <row r="207" spans="1:5" ht="24" x14ac:dyDescent="0.25">
      <c r="A207" s="9" t="s">
        <v>247</v>
      </c>
      <c r="B207" s="9">
        <f t="shared" si="9"/>
        <v>165</v>
      </c>
      <c r="C207" s="10">
        <f>[1]Sheet1_Raw!N206</f>
        <v>2647.272856</v>
      </c>
      <c r="D207" s="12">
        <f t="shared" si="8"/>
        <v>2605.7730815714285</v>
      </c>
      <c r="E207" s="12">
        <f t="shared" si="7"/>
        <v>12.321308857142867</v>
      </c>
    </row>
    <row r="208" spans="1:5" ht="24" x14ac:dyDescent="0.25">
      <c r="A208" s="9" t="s">
        <v>248</v>
      </c>
      <c r="B208" s="9">
        <f t="shared" si="9"/>
        <v>166</v>
      </c>
      <c r="C208" s="10">
        <f>[1]Sheet1_Raw!N207</f>
        <v>2665.2563190000001</v>
      </c>
      <c r="D208" s="12">
        <f t="shared" si="8"/>
        <v>2618.6949735714288</v>
      </c>
      <c r="E208" s="12">
        <f t="shared" si="7"/>
        <v>12.921892000000298</v>
      </c>
    </row>
    <row r="209" spans="1:5" ht="24" x14ac:dyDescent="0.25">
      <c r="A209" s="9" t="s">
        <v>249</v>
      </c>
      <c r="B209" s="9">
        <f t="shared" si="9"/>
        <v>167</v>
      </c>
      <c r="C209" s="10">
        <f>[1]Sheet1_Raw!N208</f>
        <v>2673.5572940000002</v>
      </c>
      <c r="D209" s="12">
        <f t="shared" si="8"/>
        <v>2631.5998517142862</v>
      </c>
      <c r="E209" s="12">
        <f t="shared" si="7"/>
        <v>12.904878142857342</v>
      </c>
    </row>
    <row r="210" spans="1:5" ht="24" x14ac:dyDescent="0.25">
      <c r="A210" s="9" t="s">
        <v>250</v>
      </c>
      <c r="B210" s="9">
        <f t="shared" si="9"/>
        <v>168</v>
      </c>
      <c r="C210" s="10">
        <f>[1]Sheet1_Raw!N209</f>
        <v>2679.7383650000002</v>
      </c>
      <c r="D210" s="12">
        <f t="shared" si="8"/>
        <v>2644.732713285714</v>
      </c>
      <c r="E210" s="12">
        <f t="shared" si="7"/>
        <v>13.132861571427838</v>
      </c>
    </row>
    <row r="211" spans="1:5" ht="24" x14ac:dyDescent="0.25">
      <c r="A211" s="9" t="s">
        <v>251</v>
      </c>
      <c r="B211" s="9">
        <f t="shared" si="9"/>
        <v>169</v>
      </c>
      <c r="C211" s="10">
        <f>[1]Sheet1_Raw!N210</f>
        <v>2699.90128</v>
      </c>
      <c r="D211" s="12">
        <f t="shared" si="8"/>
        <v>2658.6703220000004</v>
      </c>
      <c r="E211" s="12">
        <f t="shared" si="7"/>
        <v>13.937608714286398</v>
      </c>
    </row>
    <row r="212" spans="1:5" ht="24" x14ac:dyDescent="0.25">
      <c r="A212" s="9" t="s">
        <v>252</v>
      </c>
      <c r="B212" s="9">
        <f t="shared" si="9"/>
        <v>170</v>
      </c>
      <c r="C212" s="10">
        <f>[1]Sheet1_Raw!N211</f>
        <v>2716.8128809999998</v>
      </c>
      <c r="D212" s="12">
        <f t="shared" si="8"/>
        <v>2673.268061714286</v>
      </c>
      <c r="E212" s="12">
        <f t="shared" si="7"/>
        <v>14.597739714285581</v>
      </c>
    </row>
    <row r="213" spans="1:5" ht="24" x14ac:dyDescent="0.25">
      <c r="A213" s="9" t="s">
        <v>253</v>
      </c>
      <c r="B213" s="9">
        <f t="shared" si="9"/>
        <v>171</v>
      </c>
      <c r="C213" s="10">
        <f>[1]Sheet1_Raw!N212</f>
        <v>2735.7014709999999</v>
      </c>
      <c r="D213" s="12">
        <f t="shared" si="8"/>
        <v>2688.3200665714285</v>
      </c>
      <c r="E213" s="12">
        <f t="shared" si="7"/>
        <v>15.052004857142492</v>
      </c>
    </row>
    <row r="214" spans="1:5" ht="24" x14ac:dyDescent="0.25">
      <c r="A214" s="9" t="s">
        <v>254</v>
      </c>
      <c r="B214" s="9">
        <f t="shared" si="9"/>
        <v>172</v>
      </c>
      <c r="C214" s="10">
        <f>[1]Sheet1_Raw!N213</f>
        <v>2754.5900609999999</v>
      </c>
      <c r="D214" s="12">
        <f t="shared" si="8"/>
        <v>2703.651095857143</v>
      </c>
      <c r="E214" s="12">
        <f t="shared" si="7"/>
        <v>15.331029285714521</v>
      </c>
    </row>
    <row r="215" spans="1:5" ht="24" x14ac:dyDescent="0.25">
      <c r="A215" s="9" t="s">
        <v>255</v>
      </c>
      <c r="B215" s="9">
        <f t="shared" si="9"/>
        <v>173</v>
      </c>
      <c r="C215" s="10">
        <f>[1]Sheet1_Raw!N214</f>
        <v>2775.2769979999998</v>
      </c>
      <c r="D215" s="12">
        <f t="shared" si="8"/>
        <v>2719.3683357142859</v>
      </c>
      <c r="E215" s="12">
        <f t="shared" si="7"/>
        <v>15.717239857142886</v>
      </c>
    </row>
    <row r="216" spans="1:5" ht="24" x14ac:dyDescent="0.25">
      <c r="A216" s="9" t="s">
        <v>256</v>
      </c>
      <c r="B216" s="9">
        <f t="shared" si="9"/>
        <v>174</v>
      </c>
      <c r="C216" s="10">
        <f>[1]Sheet1_Raw!N215</f>
        <v>2785.1857669999999</v>
      </c>
      <c r="D216" s="12">
        <f t="shared" si="8"/>
        <v>2735.3152604285715</v>
      </c>
      <c r="E216" s="12">
        <f t="shared" si="7"/>
        <v>15.946924714285615</v>
      </c>
    </row>
    <row r="217" spans="1:5" ht="24" x14ac:dyDescent="0.25">
      <c r="A217" s="9" t="s">
        <v>257</v>
      </c>
      <c r="B217" s="9">
        <f t="shared" si="9"/>
        <v>175</v>
      </c>
      <c r="C217" s="10">
        <f>[1]Sheet1_Raw!N216</f>
        <v>2792.7245290000001</v>
      </c>
      <c r="D217" s="12">
        <f t="shared" si="8"/>
        <v>2751.4561409999997</v>
      </c>
      <c r="E217" s="12">
        <f t="shared" si="7"/>
        <v>16.14088057142817</v>
      </c>
    </row>
    <row r="218" spans="1:5" ht="24" x14ac:dyDescent="0.25">
      <c r="A218" s="9" t="s">
        <v>258</v>
      </c>
      <c r="B218" s="9">
        <f t="shared" si="9"/>
        <v>176</v>
      </c>
      <c r="C218" s="10">
        <f>[1]Sheet1_Raw!N217</f>
        <v>2812.1133220000002</v>
      </c>
      <c r="D218" s="12">
        <f t="shared" si="8"/>
        <v>2767.4864327142859</v>
      </c>
      <c r="E218" s="12">
        <f t="shared" si="7"/>
        <v>16.03029171428625</v>
      </c>
    </row>
    <row r="219" spans="1:5" ht="24" x14ac:dyDescent="0.25">
      <c r="A219" s="9" t="s">
        <v>259</v>
      </c>
      <c r="B219" s="9">
        <f t="shared" si="9"/>
        <v>177</v>
      </c>
      <c r="C219" s="10">
        <f>[1]Sheet1_Raw!N218</f>
        <v>2829.5132149999999</v>
      </c>
      <c r="D219" s="12">
        <f t="shared" si="8"/>
        <v>2783.5864804285711</v>
      </c>
      <c r="E219" s="12">
        <f t="shared" si="7"/>
        <v>16.100047714285211</v>
      </c>
    </row>
    <row r="220" spans="1:5" ht="24" x14ac:dyDescent="0.25">
      <c r="A220" s="9" t="s">
        <v>260</v>
      </c>
      <c r="B220" s="9">
        <f t="shared" si="9"/>
        <v>178</v>
      </c>
      <c r="C220" s="10">
        <f>[1]Sheet1_Raw!N219</f>
        <v>2846.5081829999999</v>
      </c>
      <c r="D220" s="12">
        <f t="shared" si="8"/>
        <v>2799.4160107142857</v>
      </c>
      <c r="E220" s="12">
        <f t="shared" si="7"/>
        <v>15.829530285714554</v>
      </c>
    </row>
    <row r="221" spans="1:5" ht="24" x14ac:dyDescent="0.25">
      <c r="A221" s="9" t="s">
        <v>261</v>
      </c>
      <c r="B221" s="9">
        <f t="shared" si="9"/>
        <v>179</v>
      </c>
      <c r="C221" s="10">
        <f>[1]Sheet1_Raw!N220</f>
        <v>2865.0990339999998</v>
      </c>
      <c r="D221" s="12">
        <f t="shared" si="8"/>
        <v>2815.2030068571426</v>
      </c>
      <c r="E221" s="12">
        <f t="shared" si="7"/>
        <v>15.786996142856879</v>
      </c>
    </row>
    <row r="222" spans="1:5" ht="24" x14ac:dyDescent="0.25">
      <c r="A222" s="9" t="s">
        <v>262</v>
      </c>
      <c r="B222" s="9">
        <f t="shared" si="9"/>
        <v>180</v>
      </c>
      <c r="C222" s="10">
        <f>[1]Sheet1_Raw!N221</f>
        <v>2883.6184269999999</v>
      </c>
      <c r="D222" s="12">
        <f t="shared" si="8"/>
        <v>2830.680353857143</v>
      </c>
      <c r="E222" s="12">
        <f t="shared" si="7"/>
        <v>15.477347000000464</v>
      </c>
    </row>
    <row r="223" spans="1:5" ht="24" x14ac:dyDescent="0.25">
      <c r="A223" s="9" t="s">
        <v>263</v>
      </c>
      <c r="B223" s="9">
        <f t="shared" si="9"/>
        <v>181</v>
      </c>
      <c r="C223" s="10">
        <f>[1]Sheet1_Raw!N222</f>
        <v>2892.0623179999998</v>
      </c>
      <c r="D223" s="12">
        <f t="shared" si="8"/>
        <v>2845.9484325714288</v>
      </c>
      <c r="E223" s="12">
        <f t="shared" si="7"/>
        <v>15.268078714285821</v>
      </c>
    </row>
    <row r="224" spans="1:5" ht="24" x14ac:dyDescent="0.25">
      <c r="A224" s="9" t="s">
        <v>264</v>
      </c>
      <c r="B224" s="9">
        <f t="shared" si="9"/>
        <v>182</v>
      </c>
      <c r="C224" s="10">
        <f>[1]Sheet1_Raw!N223</f>
        <v>2897.659819</v>
      </c>
      <c r="D224" s="12">
        <f t="shared" si="8"/>
        <v>2860.939188285714</v>
      </c>
      <c r="E224" s="12">
        <f t="shared" si="7"/>
        <v>14.990755714285115</v>
      </c>
    </row>
    <row r="225" spans="1:5" ht="24" x14ac:dyDescent="0.25">
      <c r="A225" s="9" t="s">
        <v>265</v>
      </c>
      <c r="B225" s="9">
        <f t="shared" si="9"/>
        <v>183</v>
      </c>
      <c r="C225" s="10">
        <f>[1]Sheet1_Raw!N224</f>
        <v>2915.4884569999999</v>
      </c>
      <c r="D225" s="12">
        <f t="shared" si="8"/>
        <v>2875.7070647142855</v>
      </c>
      <c r="E225" s="12">
        <f t="shared" si="7"/>
        <v>14.767876428571526</v>
      </c>
    </row>
    <row r="226" spans="1:5" ht="24" x14ac:dyDescent="0.25">
      <c r="A226" s="9" t="s">
        <v>266</v>
      </c>
      <c r="B226" s="9">
        <f t="shared" si="9"/>
        <v>184</v>
      </c>
      <c r="C226" s="10">
        <f>[1]Sheet1_Raw!N225</f>
        <v>2929.9347750000002</v>
      </c>
      <c r="D226" s="12">
        <f t="shared" si="8"/>
        <v>2890.0530018571435</v>
      </c>
      <c r="E226" s="12">
        <f t="shared" si="7"/>
        <v>14.34593714285802</v>
      </c>
    </row>
    <row r="227" spans="1:5" ht="24" x14ac:dyDescent="0.25">
      <c r="A227" s="9" t="s">
        <v>267</v>
      </c>
      <c r="B227" s="9">
        <f t="shared" si="9"/>
        <v>185</v>
      </c>
      <c r="C227" s="10">
        <f>[1]Sheet1_Raw!N226</f>
        <v>2946.5605460000002</v>
      </c>
      <c r="D227" s="12">
        <f t="shared" si="8"/>
        <v>2904.3461965714291</v>
      </c>
      <c r="E227" s="12">
        <f t="shared" si="7"/>
        <v>14.293194714285619</v>
      </c>
    </row>
    <row r="228" spans="1:5" ht="24" x14ac:dyDescent="0.25">
      <c r="A228" s="9" t="s">
        <v>268</v>
      </c>
      <c r="B228" s="9">
        <f t="shared" si="9"/>
        <v>186</v>
      </c>
      <c r="C228" s="10">
        <f>[1]Sheet1_Raw!N227</f>
        <v>2963.5793319999998</v>
      </c>
      <c r="D228" s="12">
        <f t="shared" si="8"/>
        <v>2918.4148105714289</v>
      </c>
      <c r="E228" s="12">
        <f t="shared" si="7"/>
        <v>14.068613999999798</v>
      </c>
    </row>
    <row r="229" spans="1:5" ht="24" x14ac:dyDescent="0.25">
      <c r="A229" s="9" t="s">
        <v>269</v>
      </c>
      <c r="B229" s="9">
        <f t="shared" si="9"/>
        <v>187</v>
      </c>
      <c r="C229" s="10">
        <f>[1]Sheet1_Raw!N228</f>
        <v>2980.7648530000001</v>
      </c>
      <c r="D229" s="12">
        <f t="shared" si="8"/>
        <v>2932.2928714285713</v>
      </c>
      <c r="E229" s="12">
        <f t="shared" si="7"/>
        <v>13.878060857142373</v>
      </c>
    </row>
    <row r="230" spans="1:5" ht="24" x14ac:dyDescent="0.25">
      <c r="A230" s="9" t="s">
        <v>270</v>
      </c>
      <c r="B230" s="9">
        <f t="shared" si="9"/>
        <v>188</v>
      </c>
      <c r="C230" s="10">
        <f>[1]Sheet1_Raw!N229</f>
        <v>2989.994776</v>
      </c>
      <c r="D230" s="12">
        <f t="shared" si="8"/>
        <v>2946.2832225714287</v>
      </c>
      <c r="E230" s="12">
        <f t="shared" si="7"/>
        <v>13.990351142857435</v>
      </c>
    </row>
    <row r="231" spans="1:5" ht="24" x14ac:dyDescent="0.25">
      <c r="A231" s="9" t="s">
        <v>271</v>
      </c>
      <c r="B231" s="9">
        <f t="shared" si="9"/>
        <v>189</v>
      </c>
      <c r="C231" s="10">
        <f>[1]Sheet1_Raw!N230</f>
        <v>2997.974193</v>
      </c>
      <c r="D231" s="12">
        <f t="shared" si="8"/>
        <v>2960.6138474285713</v>
      </c>
      <c r="E231" s="12">
        <f t="shared" ref="E231:E294" si="10">D231-D230</f>
        <v>14.330624857142539</v>
      </c>
    </row>
    <row r="232" spans="1:5" ht="24" x14ac:dyDescent="0.25">
      <c r="A232" s="9" t="s">
        <v>272</v>
      </c>
      <c r="B232" s="9">
        <f t="shared" si="9"/>
        <v>190</v>
      </c>
      <c r="C232" s="10">
        <f>[1]Sheet1_Raw!N231</f>
        <v>3020.578571</v>
      </c>
      <c r="D232" s="12">
        <f t="shared" si="8"/>
        <v>2975.6267208571421</v>
      </c>
      <c r="E232" s="12">
        <f t="shared" si="10"/>
        <v>15.012873428570856</v>
      </c>
    </row>
    <row r="233" spans="1:5" ht="24" x14ac:dyDescent="0.25">
      <c r="A233" s="9" t="s">
        <v>273</v>
      </c>
      <c r="B233" s="9">
        <f t="shared" si="9"/>
        <v>191</v>
      </c>
      <c r="C233" s="10">
        <f>[1]Sheet1_Raw!N232</f>
        <v>3036.4302189999999</v>
      </c>
      <c r="D233" s="12">
        <f t="shared" ref="D233:D296" si="11">AVERAGE(C227:C233)</f>
        <v>2990.840355714286</v>
      </c>
      <c r="E233" s="12">
        <f t="shared" si="10"/>
        <v>15.213634857143916</v>
      </c>
    </row>
    <row r="234" spans="1:5" ht="24" x14ac:dyDescent="0.25">
      <c r="A234" s="9" t="s">
        <v>274</v>
      </c>
      <c r="B234" s="9">
        <f t="shared" si="9"/>
        <v>192</v>
      </c>
      <c r="C234" s="10">
        <f>[1]Sheet1_Raw!N233</f>
        <v>3054.0087560000002</v>
      </c>
      <c r="D234" s="12">
        <f t="shared" si="11"/>
        <v>3006.1900999999998</v>
      </c>
      <c r="E234" s="12">
        <f t="shared" si="10"/>
        <v>15.349744285713768</v>
      </c>
    </row>
    <row r="235" spans="1:5" ht="24" x14ac:dyDescent="0.25">
      <c r="A235" s="9" t="s">
        <v>275</v>
      </c>
      <c r="B235" s="9">
        <f t="shared" si="9"/>
        <v>193</v>
      </c>
      <c r="C235" s="10">
        <f>[1]Sheet1_Raw!N234</f>
        <v>3074.445592</v>
      </c>
      <c r="D235" s="12">
        <f t="shared" si="11"/>
        <v>3022.0281371428573</v>
      </c>
      <c r="E235" s="12">
        <f t="shared" si="10"/>
        <v>15.838037142857502</v>
      </c>
    </row>
    <row r="236" spans="1:5" ht="24" x14ac:dyDescent="0.25">
      <c r="A236" s="9" t="s">
        <v>276</v>
      </c>
      <c r="B236" s="9">
        <f t="shared" ref="B236:B299" si="12">1+B235</f>
        <v>194</v>
      </c>
      <c r="C236" s="10">
        <f>[1]Sheet1_Raw!N235</f>
        <v>3093.3341820000001</v>
      </c>
      <c r="D236" s="12">
        <f t="shared" si="11"/>
        <v>3038.1094698571428</v>
      </c>
      <c r="E236" s="12">
        <f t="shared" si="10"/>
        <v>16.081332714285509</v>
      </c>
    </row>
    <row r="237" spans="1:5" ht="24" x14ac:dyDescent="0.25">
      <c r="A237" s="9" t="s">
        <v>277</v>
      </c>
      <c r="B237" s="9">
        <f t="shared" si="12"/>
        <v>195</v>
      </c>
      <c r="C237" s="10">
        <f>[1]Sheet1_Raw!N236</f>
        <v>3106.2203450000002</v>
      </c>
      <c r="D237" s="12">
        <f t="shared" si="11"/>
        <v>3054.7131225714288</v>
      </c>
      <c r="E237" s="12">
        <f t="shared" si="10"/>
        <v>16.603652714286</v>
      </c>
    </row>
    <row r="238" spans="1:5" ht="24" x14ac:dyDescent="0.25">
      <c r="A238" s="9" t="s">
        <v>278</v>
      </c>
      <c r="B238" s="9">
        <f t="shared" si="12"/>
        <v>196</v>
      </c>
      <c r="C238" s="10">
        <f>[1]Sheet1_Raw!N237</f>
        <v>3117.1771570000001</v>
      </c>
      <c r="D238" s="12">
        <f t="shared" si="11"/>
        <v>3071.742117428571</v>
      </c>
      <c r="E238" s="12">
        <f t="shared" si="10"/>
        <v>17.028994857142152</v>
      </c>
    </row>
    <row r="239" spans="1:5" ht="24" x14ac:dyDescent="0.25">
      <c r="A239" s="9" t="s">
        <v>279</v>
      </c>
      <c r="B239" s="9">
        <f t="shared" si="12"/>
        <v>197</v>
      </c>
      <c r="C239" s="10">
        <f>[1]Sheet1_Raw!N238</f>
        <v>3134.8628800000001</v>
      </c>
      <c r="D239" s="12">
        <f t="shared" si="11"/>
        <v>3088.0684472857142</v>
      </c>
      <c r="E239" s="12">
        <f t="shared" si="10"/>
        <v>16.326329857143264</v>
      </c>
    </row>
    <row r="240" spans="1:5" ht="24" x14ac:dyDescent="0.25">
      <c r="A240" s="9" t="s">
        <v>280</v>
      </c>
      <c r="B240" s="9">
        <f t="shared" si="12"/>
        <v>198</v>
      </c>
      <c r="C240" s="10">
        <f>[1]Sheet1_Raw!N239</f>
        <v>3156.204843</v>
      </c>
      <c r="D240" s="12">
        <f t="shared" si="11"/>
        <v>3105.1791078571428</v>
      </c>
      <c r="E240" s="12">
        <f t="shared" si="10"/>
        <v>17.110660571428525</v>
      </c>
    </row>
    <row r="241" spans="1:5" ht="24" x14ac:dyDescent="0.25">
      <c r="A241" s="9" t="s">
        <v>281</v>
      </c>
      <c r="B241" s="9">
        <f t="shared" si="12"/>
        <v>199</v>
      </c>
      <c r="C241" s="10">
        <f>[1]Sheet1_Raw!N240</f>
        <v>3178.29711</v>
      </c>
      <c r="D241" s="12">
        <f t="shared" si="11"/>
        <v>3122.9345870000002</v>
      </c>
      <c r="E241" s="12">
        <f t="shared" si="10"/>
        <v>17.755479142857439</v>
      </c>
    </row>
    <row r="242" spans="1:5" ht="24" x14ac:dyDescent="0.25">
      <c r="A242" s="9" t="s">
        <v>282</v>
      </c>
      <c r="B242" s="9">
        <f t="shared" si="12"/>
        <v>200</v>
      </c>
      <c r="C242" s="10">
        <f>[1]Sheet1_Raw!N241</f>
        <v>3204.2480799999998</v>
      </c>
      <c r="D242" s="12">
        <f t="shared" si="11"/>
        <v>3141.4777995714289</v>
      </c>
      <c r="E242" s="12">
        <f t="shared" si="10"/>
        <v>18.543212571428739</v>
      </c>
    </row>
    <row r="243" spans="1:5" ht="24" x14ac:dyDescent="0.25">
      <c r="A243" s="9" t="s">
        <v>283</v>
      </c>
      <c r="B243" s="9">
        <f t="shared" si="12"/>
        <v>201</v>
      </c>
      <c r="C243" s="10">
        <f>[1]Sheet1_Raw!N242</f>
        <v>3230.4372410000001</v>
      </c>
      <c r="D243" s="12">
        <f t="shared" si="11"/>
        <v>3161.063950857143</v>
      </c>
      <c r="E243" s="12">
        <f t="shared" si="10"/>
        <v>19.586151285714095</v>
      </c>
    </row>
    <row r="244" spans="1:5" ht="24" x14ac:dyDescent="0.25">
      <c r="A244" s="9" t="s">
        <v>284</v>
      </c>
      <c r="B244" s="9">
        <f t="shared" si="12"/>
        <v>202</v>
      </c>
      <c r="C244" s="10">
        <f>[1]Sheet1_Raw!N243</f>
        <v>3250.50488</v>
      </c>
      <c r="D244" s="12">
        <f t="shared" si="11"/>
        <v>3181.6760272857141</v>
      </c>
      <c r="E244" s="12">
        <f t="shared" si="10"/>
        <v>20.612076428571072</v>
      </c>
    </row>
    <row r="245" spans="1:5" ht="24" x14ac:dyDescent="0.25">
      <c r="A245" s="9" t="s">
        <v>285</v>
      </c>
      <c r="B245" s="9">
        <f t="shared" si="12"/>
        <v>203</v>
      </c>
      <c r="C245" s="10">
        <f>[1]Sheet1_Raw!N244</f>
        <v>3262.8074740000002</v>
      </c>
      <c r="D245" s="12">
        <f t="shared" si="11"/>
        <v>3202.4803582857139</v>
      </c>
      <c r="E245" s="12">
        <f t="shared" si="10"/>
        <v>20.80433099999982</v>
      </c>
    </row>
    <row r="246" spans="1:5" ht="24" x14ac:dyDescent="0.25">
      <c r="A246" s="9" t="s">
        <v>286</v>
      </c>
      <c r="B246" s="9">
        <f t="shared" si="12"/>
        <v>204</v>
      </c>
      <c r="C246" s="10">
        <f>[1]Sheet1_Raw!N245</f>
        <v>3281.8032499999999</v>
      </c>
      <c r="D246" s="12">
        <f t="shared" si="11"/>
        <v>3223.471839714286</v>
      </c>
      <c r="E246" s="12">
        <f t="shared" si="10"/>
        <v>20.991481428572115</v>
      </c>
    </row>
    <row r="247" spans="1:5" ht="24" x14ac:dyDescent="0.25">
      <c r="A247" s="9" t="s">
        <v>287</v>
      </c>
      <c r="B247" s="9">
        <f t="shared" si="12"/>
        <v>205</v>
      </c>
      <c r="C247" s="10">
        <f>[1]Sheet1_Raw!N246</f>
        <v>3303.8597880000002</v>
      </c>
      <c r="D247" s="12">
        <f t="shared" si="11"/>
        <v>3244.5654032857151</v>
      </c>
      <c r="E247" s="12">
        <f t="shared" si="10"/>
        <v>21.093563571429058</v>
      </c>
    </row>
    <row r="248" spans="1:5" ht="24" x14ac:dyDescent="0.25">
      <c r="A248" s="9" t="s">
        <v>288</v>
      </c>
      <c r="B248" s="9">
        <f t="shared" si="12"/>
        <v>206</v>
      </c>
      <c r="C248" s="10">
        <f>[1]Sheet1_Raw!N247</f>
        <v>3323.0699370000002</v>
      </c>
      <c r="D248" s="12">
        <f t="shared" si="11"/>
        <v>3265.247235714286</v>
      </c>
      <c r="E248" s="12">
        <f t="shared" si="10"/>
        <v>20.681832428570942</v>
      </c>
    </row>
    <row r="249" spans="1:5" ht="24" x14ac:dyDescent="0.25">
      <c r="A249" s="9" t="s">
        <v>289</v>
      </c>
      <c r="B249" s="9">
        <f t="shared" si="12"/>
        <v>207</v>
      </c>
      <c r="C249" s="10">
        <f>[1]Sheet1_Raw!N248</f>
        <v>3350.7120669999999</v>
      </c>
      <c r="D249" s="12">
        <f t="shared" si="11"/>
        <v>3286.1706624285716</v>
      </c>
      <c r="E249" s="12">
        <f t="shared" si="10"/>
        <v>20.923426714285597</v>
      </c>
    </row>
    <row r="250" spans="1:5" ht="24" x14ac:dyDescent="0.25">
      <c r="A250" s="9" t="s">
        <v>290</v>
      </c>
      <c r="B250" s="9">
        <f t="shared" si="12"/>
        <v>208</v>
      </c>
      <c r="C250" s="10">
        <f>[1]Sheet1_Raw!N249</f>
        <v>3378.890128</v>
      </c>
      <c r="D250" s="12">
        <f t="shared" si="11"/>
        <v>3307.3782177142857</v>
      </c>
      <c r="E250" s="12">
        <f t="shared" si="10"/>
        <v>21.207555285714079</v>
      </c>
    </row>
    <row r="251" spans="1:5" ht="24" x14ac:dyDescent="0.25">
      <c r="A251" s="9" t="s">
        <v>291</v>
      </c>
      <c r="B251" s="9">
        <f t="shared" si="12"/>
        <v>209</v>
      </c>
      <c r="C251" s="10">
        <f>[1]Sheet1_Raw!N250</f>
        <v>3394.5393130000002</v>
      </c>
      <c r="D251" s="12">
        <f t="shared" si="11"/>
        <v>3327.9545652857146</v>
      </c>
      <c r="E251" s="12">
        <f t="shared" si="10"/>
        <v>20.576347571428869</v>
      </c>
    </row>
    <row r="252" spans="1:5" ht="24" x14ac:dyDescent="0.25">
      <c r="A252" s="9" t="s">
        <v>292</v>
      </c>
      <c r="B252" s="9">
        <f t="shared" si="12"/>
        <v>210</v>
      </c>
      <c r="C252" s="10">
        <f>[1]Sheet1_Raw!N251</f>
        <v>3410.1765890000001</v>
      </c>
      <c r="D252" s="12">
        <f t="shared" si="11"/>
        <v>3349.0072960000002</v>
      </c>
      <c r="E252" s="12">
        <f t="shared" si="10"/>
        <v>21.052730714285644</v>
      </c>
    </row>
    <row r="253" spans="1:5" ht="24" x14ac:dyDescent="0.25">
      <c r="A253" s="9" t="s">
        <v>293</v>
      </c>
      <c r="B253" s="9">
        <f t="shared" si="12"/>
        <v>211</v>
      </c>
      <c r="C253" s="10">
        <f>[1]Sheet1_Raw!N252</f>
        <v>3437.4733409999999</v>
      </c>
      <c r="D253" s="12">
        <f t="shared" si="11"/>
        <v>3371.2458804285716</v>
      </c>
      <c r="E253" s="12">
        <f t="shared" si="10"/>
        <v>22.238584428571357</v>
      </c>
    </row>
    <row r="254" spans="1:5" ht="24" x14ac:dyDescent="0.25">
      <c r="A254" s="9" t="s">
        <v>294</v>
      </c>
      <c r="B254" s="9">
        <f t="shared" si="12"/>
        <v>212</v>
      </c>
      <c r="C254" s="10">
        <f>[1]Sheet1_Raw!N253</f>
        <v>3459.3869639999998</v>
      </c>
      <c r="D254" s="12">
        <f t="shared" si="11"/>
        <v>3393.4640484285715</v>
      </c>
      <c r="E254" s="12">
        <f t="shared" si="10"/>
        <v>22.218167999999878</v>
      </c>
    </row>
    <row r="255" spans="1:5" ht="24" x14ac:dyDescent="0.25">
      <c r="A255" s="9" t="s">
        <v>295</v>
      </c>
      <c r="B255" s="9">
        <f t="shared" si="12"/>
        <v>213</v>
      </c>
      <c r="C255" s="10">
        <f>[1]Sheet1_Raw!N254</f>
        <v>3488.4701530000002</v>
      </c>
      <c r="D255" s="12">
        <f t="shared" si="11"/>
        <v>3417.0926507142858</v>
      </c>
      <c r="E255" s="12">
        <f t="shared" si="10"/>
        <v>23.628602285714351</v>
      </c>
    </row>
    <row r="256" spans="1:5" ht="24" x14ac:dyDescent="0.25">
      <c r="A256" s="9" t="s">
        <v>296</v>
      </c>
      <c r="B256" s="9">
        <f t="shared" si="12"/>
        <v>214</v>
      </c>
      <c r="C256" s="10">
        <f>[1]Sheet1_Raw!N255</f>
        <v>3519.7447040000002</v>
      </c>
      <c r="D256" s="12">
        <f t="shared" si="11"/>
        <v>3441.2401702857142</v>
      </c>
      <c r="E256" s="12">
        <f t="shared" si="10"/>
        <v>24.147519571428347</v>
      </c>
    </row>
    <row r="257" spans="1:5" ht="24" x14ac:dyDescent="0.25">
      <c r="A257" s="9" t="s">
        <v>297</v>
      </c>
      <c r="B257" s="9">
        <f t="shared" si="12"/>
        <v>215</v>
      </c>
      <c r="C257" s="10">
        <f>[1]Sheet1_Raw!N256</f>
        <v>3553.5083570000002</v>
      </c>
      <c r="D257" s="12">
        <f t="shared" si="11"/>
        <v>3466.1856315714285</v>
      </c>
      <c r="E257" s="12">
        <f t="shared" si="10"/>
        <v>24.945461285714373</v>
      </c>
    </row>
    <row r="258" spans="1:5" ht="24" x14ac:dyDescent="0.25">
      <c r="A258" s="9" t="s">
        <v>298</v>
      </c>
      <c r="B258" s="9">
        <f t="shared" si="12"/>
        <v>216</v>
      </c>
      <c r="C258" s="10">
        <f>[1]Sheet1_Raw!N257</f>
        <v>3573.1948889999999</v>
      </c>
      <c r="D258" s="12">
        <f t="shared" si="11"/>
        <v>3491.7078567142853</v>
      </c>
      <c r="E258" s="12">
        <f t="shared" si="10"/>
        <v>25.522225142856769</v>
      </c>
    </row>
    <row r="259" spans="1:5" ht="24" x14ac:dyDescent="0.25">
      <c r="A259" s="9" t="s">
        <v>299</v>
      </c>
      <c r="B259" s="9">
        <f t="shared" si="12"/>
        <v>217</v>
      </c>
      <c r="C259" s="10">
        <f>[1]Sheet1_Raw!N258</f>
        <v>3591.6070970000001</v>
      </c>
      <c r="D259" s="12">
        <f t="shared" si="11"/>
        <v>3517.6265007142856</v>
      </c>
      <c r="E259" s="12">
        <f t="shared" si="10"/>
        <v>25.918644000000313</v>
      </c>
    </row>
    <row r="260" spans="1:5" ht="24" x14ac:dyDescent="0.25">
      <c r="A260" s="9" t="s">
        <v>300</v>
      </c>
      <c r="B260" s="9">
        <f t="shared" si="12"/>
        <v>218</v>
      </c>
      <c r="C260" s="10">
        <f>[1]Sheet1_Raw!N259</f>
        <v>3628.5267880000001</v>
      </c>
      <c r="D260" s="12">
        <f t="shared" si="11"/>
        <v>3544.9198502857143</v>
      </c>
      <c r="E260" s="12">
        <f t="shared" si="10"/>
        <v>27.293349571428735</v>
      </c>
    </row>
    <row r="261" spans="1:5" ht="24" x14ac:dyDescent="0.25">
      <c r="A261" s="9" t="s">
        <v>301</v>
      </c>
      <c r="B261" s="9">
        <f t="shared" si="12"/>
        <v>219</v>
      </c>
      <c r="C261" s="10">
        <f>[1]Sheet1_Raw!N260</f>
        <v>3657.752892</v>
      </c>
      <c r="D261" s="12">
        <f t="shared" si="11"/>
        <v>3573.2578400000007</v>
      </c>
      <c r="E261" s="12">
        <f t="shared" si="10"/>
        <v>28.337989714286323</v>
      </c>
    </row>
    <row r="262" spans="1:5" ht="24" x14ac:dyDescent="0.25">
      <c r="A262" s="9" t="s">
        <v>302</v>
      </c>
      <c r="B262" s="9">
        <f t="shared" si="12"/>
        <v>220</v>
      </c>
      <c r="C262" s="10">
        <f>[1]Sheet1_Raw!N261</f>
        <v>3705.5102980000001</v>
      </c>
      <c r="D262" s="12">
        <f t="shared" si="11"/>
        <v>3604.2635750000004</v>
      </c>
      <c r="E262" s="12">
        <f t="shared" si="10"/>
        <v>31.005734999999731</v>
      </c>
    </row>
    <row r="263" spans="1:5" ht="24" x14ac:dyDescent="0.25">
      <c r="A263" s="9" t="s">
        <v>303</v>
      </c>
      <c r="B263" s="9">
        <f t="shared" si="12"/>
        <v>221</v>
      </c>
      <c r="C263" s="10">
        <f>[1]Sheet1_Raw!N262</f>
        <v>3762.7239100000002</v>
      </c>
      <c r="D263" s="12">
        <f t="shared" si="11"/>
        <v>3638.9748901428575</v>
      </c>
      <c r="E263" s="12">
        <f t="shared" si="10"/>
        <v>34.711315142857075</v>
      </c>
    </row>
    <row r="264" spans="1:5" ht="24" x14ac:dyDescent="0.25">
      <c r="A264" s="9" t="s">
        <v>304</v>
      </c>
      <c r="B264" s="9">
        <f t="shared" si="12"/>
        <v>222</v>
      </c>
      <c r="C264" s="10">
        <f>[1]Sheet1_Raw!N263</f>
        <v>3816.9601269999998</v>
      </c>
      <c r="D264" s="12">
        <f t="shared" si="11"/>
        <v>3676.6108572857147</v>
      </c>
      <c r="E264" s="12">
        <f t="shared" si="10"/>
        <v>37.635967142857226</v>
      </c>
    </row>
    <row r="265" spans="1:5" ht="24" x14ac:dyDescent="0.25">
      <c r="A265" s="9" t="s">
        <v>305</v>
      </c>
      <c r="B265" s="9">
        <f t="shared" si="12"/>
        <v>223</v>
      </c>
      <c r="C265" s="10">
        <f>[1]Sheet1_Raw!N264</f>
        <v>3852.3077539999999</v>
      </c>
      <c r="D265" s="12">
        <f t="shared" si="11"/>
        <v>3716.4841237142859</v>
      </c>
      <c r="E265" s="12">
        <f t="shared" si="10"/>
        <v>39.873266428571242</v>
      </c>
    </row>
    <row r="266" spans="1:5" ht="24" x14ac:dyDescent="0.25">
      <c r="A266" s="9" t="s">
        <v>306</v>
      </c>
      <c r="B266" s="9">
        <f t="shared" si="12"/>
        <v>224</v>
      </c>
      <c r="C266" s="10">
        <f>[1]Sheet1_Raw!N265</f>
        <v>3886.2024120000001</v>
      </c>
      <c r="D266" s="12">
        <f t="shared" si="11"/>
        <v>3758.5691687142858</v>
      </c>
      <c r="E266" s="12">
        <f t="shared" si="10"/>
        <v>42.085044999999809</v>
      </c>
    </row>
    <row r="267" spans="1:5" ht="24" x14ac:dyDescent="0.25">
      <c r="A267" s="9" t="s">
        <v>307</v>
      </c>
      <c r="B267" s="9">
        <f t="shared" si="12"/>
        <v>225</v>
      </c>
      <c r="C267" s="10">
        <f>[1]Sheet1_Raw!N266</f>
        <v>3964.1029610000001</v>
      </c>
      <c r="D267" s="12">
        <f t="shared" si="11"/>
        <v>3806.5086220000003</v>
      </c>
      <c r="E267" s="12">
        <f t="shared" si="10"/>
        <v>47.939453285714535</v>
      </c>
    </row>
    <row r="268" spans="1:5" ht="24" x14ac:dyDescent="0.25">
      <c r="A268" s="9" t="s">
        <v>308</v>
      </c>
      <c r="B268" s="9">
        <f t="shared" si="12"/>
        <v>226</v>
      </c>
      <c r="C268" s="10">
        <f>[1]Sheet1_Raw!N267</f>
        <v>4017.2673159999999</v>
      </c>
      <c r="D268" s="12">
        <f t="shared" si="11"/>
        <v>3857.8678254285719</v>
      </c>
      <c r="E268" s="12">
        <f t="shared" si="10"/>
        <v>51.359203428571618</v>
      </c>
    </row>
    <row r="269" spans="1:5" ht="24" x14ac:dyDescent="0.25">
      <c r="A269" s="9" t="s">
        <v>309</v>
      </c>
      <c r="B269" s="9">
        <f t="shared" si="12"/>
        <v>227</v>
      </c>
      <c r="C269" s="10">
        <f>[1]Sheet1_Raw!N268</f>
        <v>4102.6947170000003</v>
      </c>
      <c r="D269" s="12">
        <f t="shared" si="11"/>
        <v>3914.6084567142857</v>
      </c>
      <c r="E269" s="12">
        <f t="shared" si="10"/>
        <v>56.740631285713789</v>
      </c>
    </row>
    <row r="270" spans="1:5" ht="24" x14ac:dyDescent="0.25">
      <c r="A270" s="9" t="s">
        <v>310</v>
      </c>
      <c r="B270" s="9">
        <f t="shared" si="12"/>
        <v>228</v>
      </c>
      <c r="C270" s="10">
        <f>[1]Sheet1_Raw!N269</f>
        <v>4193.4457000000002</v>
      </c>
      <c r="D270" s="12">
        <f t="shared" si="11"/>
        <v>3976.1401409999999</v>
      </c>
      <c r="E270" s="12">
        <f t="shared" si="10"/>
        <v>61.531684285714164</v>
      </c>
    </row>
    <row r="271" spans="1:5" ht="24" x14ac:dyDescent="0.25">
      <c r="A271" s="9" t="s">
        <v>311</v>
      </c>
      <c r="B271" s="9">
        <f t="shared" si="12"/>
        <v>229</v>
      </c>
      <c r="C271" s="10">
        <f>[1]Sheet1_Raw!N270</f>
        <v>4285.0899010000003</v>
      </c>
      <c r="D271" s="12">
        <f t="shared" si="11"/>
        <v>4043.0158230000002</v>
      </c>
      <c r="E271" s="12">
        <f t="shared" si="10"/>
        <v>66.875682000000324</v>
      </c>
    </row>
    <row r="272" spans="1:5" ht="24" x14ac:dyDescent="0.25">
      <c r="A272" s="9" t="s">
        <v>312</v>
      </c>
      <c r="B272" s="9">
        <f t="shared" si="12"/>
        <v>230</v>
      </c>
      <c r="C272" s="10">
        <f>[1]Sheet1_Raw!N271</f>
        <v>4342.9942680000004</v>
      </c>
      <c r="D272" s="12">
        <f t="shared" si="11"/>
        <v>4113.1138964285719</v>
      </c>
      <c r="E272" s="12">
        <f t="shared" si="10"/>
        <v>70.098073428571752</v>
      </c>
    </row>
    <row r="273" spans="1:5" ht="24" x14ac:dyDescent="0.25">
      <c r="A273" s="9" t="s">
        <v>313</v>
      </c>
      <c r="B273" s="9">
        <f t="shared" si="12"/>
        <v>231</v>
      </c>
      <c r="C273" s="10">
        <f>[1]Sheet1_Raw!N272</f>
        <v>4390.7159460000003</v>
      </c>
      <c r="D273" s="12">
        <f t="shared" si="11"/>
        <v>4185.1872584285711</v>
      </c>
      <c r="E273" s="12">
        <f t="shared" si="10"/>
        <v>72.073361999999179</v>
      </c>
    </row>
    <row r="274" spans="1:5" ht="24" x14ac:dyDescent="0.25">
      <c r="A274" s="9" t="s">
        <v>314</v>
      </c>
      <c r="B274" s="9">
        <f t="shared" si="12"/>
        <v>232</v>
      </c>
      <c r="C274" s="10">
        <f>[1]Sheet1_Raw!N273</f>
        <v>4490.7206699999997</v>
      </c>
      <c r="D274" s="12">
        <f t="shared" si="11"/>
        <v>4260.4183597142855</v>
      </c>
      <c r="E274" s="12">
        <f t="shared" si="10"/>
        <v>75.231101285714431</v>
      </c>
    </row>
    <row r="275" spans="1:5" ht="24" x14ac:dyDescent="0.25">
      <c r="A275" s="9" t="s">
        <v>315</v>
      </c>
      <c r="B275" s="9">
        <f t="shared" si="12"/>
        <v>233</v>
      </c>
      <c r="C275" s="10">
        <f>[1]Sheet1_Raw!N274</f>
        <v>4592.2260020000003</v>
      </c>
      <c r="D275" s="12">
        <f t="shared" si="11"/>
        <v>4342.5553148571435</v>
      </c>
      <c r="E275" s="12">
        <f t="shared" si="10"/>
        <v>82.136955142857914</v>
      </c>
    </row>
    <row r="276" spans="1:5" ht="24" x14ac:dyDescent="0.25">
      <c r="A276" s="9" t="s">
        <v>316</v>
      </c>
      <c r="B276" s="9">
        <f t="shared" si="12"/>
        <v>234</v>
      </c>
      <c r="C276" s="10">
        <f>[1]Sheet1_Raw!N275</f>
        <v>4739.0830050000004</v>
      </c>
      <c r="D276" s="12">
        <f t="shared" si="11"/>
        <v>4433.4679274285718</v>
      </c>
      <c r="E276" s="12">
        <f t="shared" si="10"/>
        <v>90.912612571428326</v>
      </c>
    </row>
    <row r="277" spans="1:5" ht="24" x14ac:dyDescent="0.25">
      <c r="A277" s="9" t="s">
        <v>317</v>
      </c>
      <c r="B277" s="9">
        <f t="shared" si="12"/>
        <v>235</v>
      </c>
      <c r="C277" s="10">
        <f>[1]Sheet1_Raw!N276</f>
        <v>4809.9688120000001</v>
      </c>
      <c r="D277" s="12">
        <f t="shared" si="11"/>
        <v>4521.5426577142853</v>
      </c>
      <c r="E277" s="12">
        <f t="shared" si="10"/>
        <v>88.074730285713486</v>
      </c>
    </row>
    <row r="278" spans="1:5" ht="24" x14ac:dyDescent="0.25">
      <c r="A278" s="9" t="s">
        <v>318</v>
      </c>
      <c r="B278" s="9">
        <f t="shared" si="12"/>
        <v>236</v>
      </c>
      <c r="C278" s="10">
        <f>[1]Sheet1_Raw!N277</f>
        <v>4970.4622820000004</v>
      </c>
      <c r="D278" s="12">
        <f t="shared" si="11"/>
        <v>4619.4529978571427</v>
      </c>
      <c r="E278" s="12">
        <f t="shared" si="10"/>
        <v>97.910340142857422</v>
      </c>
    </row>
    <row r="279" spans="1:5" ht="24" x14ac:dyDescent="0.25">
      <c r="A279" s="9" t="s">
        <v>319</v>
      </c>
      <c r="B279" s="9">
        <f t="shared" si="12"/>
        <v>237</v>
      </c>
      <c r="C279" s="10">
        <f>[1]Sheet1_Raw!N278</f>
        <v>5095.0126460000001</v>
      </c>
      <c r="D279" s="12">
        <f t="shared" si="11"/>
        <v>4726.8841947142855</v>
      </c>
      <c r="E279" s="12">
        <f t="shared" si="10"/>
        <v>107.43119685714282</v>
      </c>
    </row>
    <row r="280" spans="1:5" ht="24" x14ac:dyDescent="0.25">
      <c r="A280" s="9" t="s">
        <v>320</v>
      </c>
      <c r="B280" s="9">
        <f t="shared" si="12"/>
        <v>238</v>
      </c>
      <c r="C280" s="10">
        <f>[1]Sheet1_Raw!N279</f>
        <v>5212.7983709999999</v>
      </c>
      <c r="D280" s="12">
        <f t="shared" si="11"/>
        <v>4844.324541142857</v>
      </c>
      <c r="E280" s="12">
        <f t="shared" si="10"/>
        <v>117.4403464285715</v>
      </c>
    </row>
    <row r="281" spans="1:5" ht="24" x14ac:dyDescent="0.25">
      <c r="A281" s="9" t="s">
        <v>321</v>
      </c>
      <c r="B281" s="9">
        <f t="shared" si="12"/>
        <v>239</v>
      </c>
      <c r="C281" s="10">
        <f>[1]Sheet1_Raw!N280</f>
        <v>5362.3826669999999</v>
      </c>
      <c r="D281" s="12">
        <f t="shared" si="11"/>
        <v>4968.8476835714291</v>
      </c>
      <c r="E281" s="12">
        <f t="shared" si="10"/>
        <v>124.5231424285721</v>
      </c>
    </row>
    <row r="282" spans="1:5" ht="24" x14ac:dyDescent="0.25">
      <c r="A282" s="9" t="s">
        <v>322</v>
      </c>
      <c r="B282" s="9">
        <f t="shared" si="12"/>
        <v>240</v>
      </c>
      <c r="C282" s="10">
        <f>[1]Sheet1_Raw!N281</f>
        <v>5519.1246199999996</v>
      </c>
      <c r="D282" s="12">
        <f t="shared" si="11"/>
        <v>5101.2617718571428</v>
      </c>
      <c r="E282" s="12">
        <f t="shared" si="10"/>
        <v>132.41408828571366</v>
      </c>
    </row>
    <row r="283" spans="1:5" ht="24" x14ac:dyDescent="0.25">
      <c r="A283" s="9" t="s">
        <v>323</v>
      </c>
      <c r="B283" s="9">
        <f t="shared" si="12"/>
        <v>241</v>
      </c>
      <c r="C283" s="10">
        <f>[1]Sheet1_Raw!N282</f>
        <v>5712.0835989999996</v>
      </c>
      <c r="D283" s="12">
        <f t="shared" si="11"/>
        <v>5240.2618567142854</v>
      </c>
      <c r="E283" s="12">
        <f t="shared" si="10"/>
        <v>139.00008485714261</v>
      </c>
    </row>
    <row r="284" spans="1:5" ht="24" x14ac:dyDescent="0.25">
      <c r="A284" s="9" t="s">
        <v>324</v>
      </c>
      <c r="B284" s="9">
        <f t="shared" si="12"/>
        <v>242</v>
      </c>
      <c r="C284" s="10">
        <f>[1]Sheet1_Raw!N283</f>
        <v>5935.1857200000004</v>
      </c>
      <c r="D284" s="12">
        <f t="shared" si="11"/>
        <v>5401.0071292857147</v>
      </c>
      <c r="E284" s="12">
        <f t="shared" si="10"/>
        <v>160.74527257142927</v>
      </c>
    </row>
    <row r="285" spans="1:5" ht="24" x14ac:dyDescent="0.25">
      <c r="A285" s="9" t="s">
        <v>325</v>
      </c>
      <c r="B285" s="9">
        <f t="shared" si="12"/>
        <v>243</v>
      </c>
      <c r="C285" s="10">
        <f>[1]Sheet1_Raw!N284</f>
        <v>6166.0171559999999</v>
      </c>
      <c r="D285" s="12">
        <f t="shared" si="11"/>
        <v>5571.8006827142863</v>
      </c>
      <c r="E285" s="12">
        <f t="shared" si="10"/>
        <v>170.79355342857161</v>
      </c>
    </row>
    <row r="286" spans="1:5" ht="24" x14ac:dyDescent="0.25">
      <c r="A286" s="9" t="s">
        <v>326</v>
      </c>
      <c r="B286" s="9">
        <f t="shared" si="12"/>
        <v>244</v>
      </c>
      <c r="C286" s="10">
        <f>[1]Sheet1_Raw!N285</f>
        <v>6333.394362</v>
      </c>
      <c r="D286" s="12">
        <f t="shared" si="11"/>
        <v>5748.7123564285712</v>
      </c>
      <c r="E286" s="12">
        <f t="shared" si="10"/>
        <v>176.91167371428492</v>
      </c>
    </row>
    <row r="287" spans="1:5" ht="24" x14ac:dyDescent="0.25">
      <c r="A287" s="9" t="s">
        <v>327</v>
      </c>
      <c r="B287" s="9">
        <f t="shared" si="12"/>
        <v>245</v>
      </c>
      <c r="C287" s="10">
        <f>[1]Sheet1_Raw!N286</f>
        <v>6482.93102</v>
      </c>
      <c r="D287" s="12">
        <f t="shared" si="11"/>
        <v>5930.1598777142854</v>
      </c>
      <c r="E287" s="12">
        <f t="shared" si="10"/>
        <v>181.44752128571417</v>
      </c>
    </row>
    <row r="288" spans="1:5" ht="24" x14ac:dyDescent="0.25">
      <c r="A288" s="9" t="s">
        <v>328</v>
      </c>
      <c r="B288" s="9">
        <f t="shared" si="12"/>
        <v>246</v>
      </c>
      <c r="C288" s="10">
        <f>[1]Sheet1_Raw!N287</f>
        <v>6783.6716779999997</v>
      </c>
      <c r="D288" s="12">
        <f t="shared" si="11"/>
        <v>6133.2011649999995</v>
      </c>
      <c r="E288" s="12">
        <f t="shared" si="10"/>
        <v>203.04128728571413</v>
      </c>
    </row>
    <row r="289" spans="1:5" ht="24" x14ac:dyDescent="0.25">
      <c r="A289" s="9" t="s">
        <v>329</v>
      </c>
      <c r="B289" s="9">
        <f t="shared" si="12"/>
        <v>247</v>
      </c>
      <c r="C289" s="10">
        <f>[1]Sheet1_Raw!N288</f>
        <v>6873.386528</v>
      </c>
      <c r="D289" s="12">
        <f t="shared" si="11"/>
        <v>6326.6671518571438</v>
      </c>
      <c r="E289" s="12">
        <f t="shared" si="10"/>
        <v>193.46598685714434</v>
      </c>
    </row>
    <row r="290" spans="1:5" ht="24" x14ac:dyDescent="0.25">
      <c r="A290" s="9" t="s">
        <v>330</v>
      </c>
      <c r="B290" s="9">
        <f t="shared" si="12"/>
        <v>248</v>
      </c>
      <c r="C290" s="10">
        <f>[1]Sheet1_Raw!N289</f>
        <v>7248.3000359999996</v>
      </c>
      <c r="D290" s="12">
        <f t="shared" si="11"/>
        <v>6546.1266428571425</v>
      </c>
      <c r="E290" s="12">
        <f t="shared" si="10"/>
        <v>219.45949099999871</v>
      </c>
    </row>
    <row r="291" spans="1:5" ht="24" x14ac:dyDescent="0.25">
      <c r="A291" s="9" t="s">
        <v>331</v>
      </c>
      <c r="B291" s="9">
        <f t="shared" si="12"/>
        <v>249</v>
      </c>
      <c r="C291" s="10">
        <f>[1]Sheet1_Raw!N290</f>
        <v>7516.9920199999997</v>
      </c>
      <c r="D291" s="12">
        <f t="shared" si="11"/>
        <v>6772.0989714285706</v>
      </c>
      <c r="E291" s="12">
        <f t="shared" si="10"/>
        <v>225.97232857142808</v>
      </c>
    </row>
    <row r="292" spans="1:5" ht="24" x14ac:dyDescent="0.25">
      <c r="A292" s="9" t="s">
        <v>332</v>
      </c>
      <c r="B292" s="9">
        <f t="shared" si="12"/>
        <v>250</v>
      </c>
      <c r="C292" s="10">
        <f>[1]Sheet1_Raw!N291</f>
        <v>7788.7685849999998</v>
      </c>
      <c r="D292" s="12">
        <f t="shared" si="11"/>
        <v>7003.9206041428561</v>
      </c>
      <c r="E292" s="12">
        <f t="shared" si="10"/>
        <v>231.82163271428544</v>
      </c>
    </row>
    <row r="293" spans="1:5" ht="24" x14ac:dyDescent="0.25">
      <c r="A293" s="9" t="s">
        <v>333</v>
      </c>
      <c r="B293" s="9">
        <f t="shared" si="12"/>
        <v>251</v>
      </c>
      <c r="C293" s="10">
        <f>[1]Sheet1_Raw!N292</f>
        <v>7956.9556419999999</v>
      </c>
      <c r="D293" s="12">
        <f t="shared" si="11"/>
        <v>7235.8579298571422</v>
      </c>
      <c r="E293" s="12">
        <f t="shared" si="10"/>
        <v>231.93732571428609</v>
      </c>
    </row>
    <row r="294" spans="1:5" ht="24" x14ac:dyDescent="0.25">
      <c r="A294" s="9" t="s">
        <v>334</v>
      </c>
      <c r="B294" s="9">
        <f t="shared" si="12"/>
        <v>252</v>
      </c>
      <c r="C294" s="10">
        <f>[1]Sheet1_Raw!N293</f>
        <v>8129.7636149999998</v>
      </c>
      <c r="D294" s="12">
        <f t="shared" si="11"/>
        <v>7471.1197291428562</v>
      </c>
      <c r="E294" s="12">
        <f t="shared" si="10"/>
        <v>235.26179928571401</v>
      </c>
    </row>
    <row r="295" spans="1:5" ht="24" x14ac:dyDescent="0.25">
      <c r="A295" s="9" t="s">
        <v>335</v>
      </c>
      <c r="B295" s="9">
        <f t="shared" si="12"/>
        <v>253</v>
      </c>
      <c r="C295" s="10">
        <f>[1]Sheet1_Raw!N294</f>
        <v>8207.4378809999998</v>
      </c>
      <c r="D295" s="12">
        <f t="shared" si="11"/>
        <v>7674.5149009999996</v>
      </c>
      <c r="E295" s="12">
        <f t="shared" ref="E295:E358" si="13">D295-D294</f>
        <v>203.3951718571434</v>
      </c>
    </row>
    <row r="296" spans="1:5" ht="24" x14ac:dyDescent="0.25">
      <c r="A296" s="9" t="s">
        <v>336</v>
      </c>
      <c r="B296" s="9">
        <f t="shared" si="12"/>
        <v>254</v>
      </c>
      <c r="C296" s="10">
        <f>[1]Sheet1_Raw!N295</f>
        <v>8523.6014429999996</v>
      </c>
      <c r="D296" s="12">
        <f t="shared" si="11"/>
        <v>7910.259888857142</v>
      </c>
      <c r="E296" s="12">
        <f t="shared" si="13"/>
        <v>235.74498785714241</v>
      </c>
    </row>
    <row r="297" spans="1:5" ht="24" x14ac:dyDescent="0.25">
      <c r="A297" s="9" t="s">
        <v>337</v>
      </c>
      <c r="B297" s="9">
        <f t="shared" si="12"/>
        <v>255</v>
      </c>
      <c r="C297" s="10">
        <f>[1]Sheet1_Raw!N296</f>
        <v>8790.3878939999995</v>
      </c>
      <c r="D297" s="12">
        <f t="shared" ref="D297:D360" si="14">AVERAGE(C291:C297)</f>
        <v>8130.5581542857135</v>
      </c>
      <c r="E297" s="12">
        <f t="shared" si="13"/>
        <v>220.29826542857154</v>
      </c>
    </row>
    <row r="298" spans="1:5" ht="24" x14ac:dyDescent="0.25">
      <c r="A298" s="9" t="s">
        <v>338</v>
      </c>
      <c r="B298" s="9">
        <f t="shared" si="12"/>
        <v>256</v>
      </c>
      <c r="C298" s="10">
        <f>[1]Sheet1_Raw!N297</f>
        <v>9085.0070290000003</v>
      </c>
      <c r="D298" s="12">
        <f t="shared" si="14"/>
        <v>8354.5602984285706</v>
      </c>
      <c r="E298" s="12">
        <f t="shared" si="13"/>
        <v>224.00214414285711</v>
      </c>
    </row>
    <row r="299" spans="1:5" ht="24" x14ac:dyDescent="0.25">
      <c r="A299" s="9" t="s">
        <v>339</v>
      </c>
      <c r="B299" s="9">
        <f t="shared" si="12"/>
        <v>257</v>
      </c>
      <c r="C299" s="10">
        <f>[1]Sheet1_Raw!N298</f>
        <v>9350.1261400000003</v>
      </c>
      <c r="D299" s="12">
        <f t="shared" si="14"/>
        <v>8577.6113777142855</v>
      </c>
      <c r="E299" s="12">
        <f t="shared" si="13"/>
        <v>223.05107928571488</v>
      </c>
    </row>
    <row r="300" spans="1:5" ht="24" x14ac:dyDescent="0.25">
      <c r="A300" s="9" t="s">
        <v>340</v>
      </c>
      <c r="B300" s="9">
        <f t="shared" ref="B300:B363" si="15">1+B299</f>
        <v>258</v>
      </c>
      <c r="C300" s="10">
        <f>[1]Sheet1_Raw!N299</f>
        <v>9524.4823579999993</v>
      </c>
      <c r="D300" s="12">
        <f t="shared" si="14"/>
        <v>8801.5437657142866</v>
      </c>
      <c r="E300" s="12">
        <f t="shared" si="13"/>
        <v>223.93238800000108</v>
      </c>
    </row>
    <row r="301" spans="1:5" ht="24" x14ac:dyDescent="0.25">
      <c r="A301" s="9" t="s">
        <v>341</v>
      </c>
      <c r="B301" s="9">
        <f t="shared" si="15"/>
        <v>259</v>
      </c>
      <c r="C301" s="10">
        <f>[1]Sheet1_Raw!N300</f>
        <v>9562.7478319999991</v>
      </c>
      <c r="D301" s="12">
        <f t="shared" si="14"/>
        <v>9006.2557967142857</v>
      </c>
      <c r="E301" s="12">
        <f t="shared" si="13"/>
        <v>204.71203099999912</v>
      </c>
    </row>
    <row r="302" spans="1:5" ht="24" x14ac:dyDescent="0.25">
      <c r="A302" s="9" t="s">
        <v>342</v>
      </c>
      <c r="B302" s="9">
        <f t="shared" si="15"/>
        <v>260</v>
      </c>
      <c r="C302" s="10">
        <f>[1]Sheet1_Raw!N301</f>
        <v>9736.3894749999999</v>
      </c>
      <c r="D302" s="12">
        <f t="shared" si="14"/>
        <v>9224.6774530000002</v>
      </c>
      <c r="E302" s="12">
        <f t="shared" si="13"/>
        <v>218.42165628571456</v>
      </c>
    </row>
    <row r="303" spans="1:5" ht="24" x14ac:dyDescent="0.25">
      <c r="A303" s="9" t="s">
        <v>343</v>
      </c>
      <c r="B303" s="9">
        <f t="shared" si="15"/>
        <v>261</v>
      </c>
      <c r="C303" s="10">
        <f>[1]Sheet1_Raw!N302</f>
        <v>10048.78961</v>
      </c>
      <c r="D303" s="12">
        <f t="shared" si="14"/>
        <v>9442.5614768571431</v>
      </c>
      <c r="E303" s="12">
        <f t="shared" si="13"/>
        <v>217.88402385714289</v>
      </c>
    </row>
    <row r="304" spans="1:5" ht="24" x14ac:dyDescent="0.25">
      <c r="A304" s="9" t="s">
        <v>344</v>
      </c>
      <c r="B304" s="9">
        <f t="shared" si="15"/>
        <v>262</v>
      </c>
      <c r="C304" s="10">
        <f>[1]Sheet1_Raw!N303</f>
        <v>10331.368162000001</v>
      </c>
      <c r="D304" s="12">
        <f t="shared" si="14"/>
        <v>9662.7015151428586</v>
      </c>
      <c r="E304" s="12">
        <f t="shared" si="13"/>
        <v>220.14003828571549</v>
      </c>
    </row>
    <row r="305" spans="1:5" ht="24" x14ac:dyDescent="0.25">
      <c r="A305" s="9" t="s">
        <v>345</v>
      </c>
      <c r="B305" s="9">
        <f t="shared" si="15"/>
        <v>263</v>
      </c>
      <c r="C305" s="10">
        <f>[1]Sheet1_Raw!N304</f>
        <v>10617.686320999999</v>
      </c>
      <c r="D305" s="12">
        <f t="shared" si="14"/>
        <v>9881.6556997142852</v>
      </c>
      <c r="E305" s="12">
        <f t="shared" si="13"/>
        <v>218.95418457142659</v>
      </c>
    </row>
    <row r="306" spans="1:5" ht="24" x14ac:dyDescent="0.25">
      <c r="A306" s="9" t="s">
        <v>346</v>
      </c>
      <c r="B306" s="9">
        <f t="shared" si="15"/>
        <v>264</v>
      </c>
      <c r="C306" s="10">
        <f>[1]Sheet1_Raw!N305</f>
        <v>10886.759410999999</v>
      </c>
      <c r="D306" s="12">
        <f t="shared" si="14"/>
        <v>10101.174738428572</v>
      </c>
      <c r="E306" s="12">
        <f t="shared" si="13"/>
        <v>219.51903871428658</v>
      </c>
    </row>
    <row r="307" spans="1:5" ht="24" x14ac:dyDescent="0.25">
      <c r="A307" s="9" t="s">
        <v>347</v>
      </c>
      <c r="B307" s="9">
        <f t="shared" si="15"/>
        <v>265</v>
      </c>
      <c r="C307" s="10">
        <f>[1]Sheet1_Raw!N306</f>
        <v>11051.969074000001</v>
      </c>
      <c r="D307" s="12">
        <f t="shared" si="14"/>
        <v>10319.38712642857</v>
      </c>
      <c r="E307" s="12">
        <f t="shared" si="13"/>
        <v>218.2123879999981</v>
      </c>
    </row>
    <row r="308" spans="1:5" ht="24" x14ac:dyDescent="0.25">
      <c r="A308" s="9" t="s">
        <v>348</v>
      </c>
      <c r="B308" s="9">
        <f t="shared" si="15"/>
        <v>266</v>
      </c>
      <c r="C308" s="10">
        <f>[1]Sheet1_Raw!N307</f>
        <v>11104.097296</v>
      </c>
      <c r="D308" s="12">
        <f t="shared" si="14"/>
        <v>10539.579907000001</v>
      </c>
      <c r="E308" s="12">
        <f t="shared" si="13"/>
        <v>220.19278057143129</v>
      </c>
    </row>
    <row r="309" spans="1:5" ht="24" x14ac:dyDescent="0.25">
      <c r="A309" s="9" t="s">
        <v>349</v>
      </c>
      <c r="B309" s="9">
        <f t="shared" si="15"/>
        <v>267</v>
      </c>
      <c r="C309" s="10">
        <f>[1]Sheet1_Raw!N308</f>
        <v>11276.250243</v>
      </c>
      <c r="D309" s="12">
        <f t="shared" si="14"/>
        <v>10759.560016714286</v>
      </c>
      <c r="E309" s="12">
        <f t="shared" si="13"/>
        <v>219.98010971428448</v>
      </c>
    </row>
    <row r="310" spans="1:5" ht="24" x14ac:dyDescent="0.25">
      <c r="A310" s="9" t="s">
        <v>350</v>
      </c>
      <c r="B310" s="9">
        <f t="shared" si="15"/>
        <v>268</v>
      </c>
      <c r="C310" s="10">
        <f>[1]Sheet1_Raw!N309</f>
        <v>11471.210031000001</v>
      </c>
      <c r="D310" s="12">
        <f t="shared" si="14"/>
        <v>10962.762934</v>
      </c>
      <c r="E310" s="12">
        <f t="shared" si="13"/>
        <v>203.20291728571465</v>
      </c>
    </row>
    <row r="311" spans="1:5" ht="24" x14ac:dyDescent="0.25">
      <c r="A311" s="9" t="s">
        <v>351</v>
      </c>
      <c r="B311" s="9">
        <f t="shared" si="15"/>
        <v>269</v>
      </c>
      <c r="C311" s="10">
        <f>[1]Sheet1_Raw!N310</f>
        <v>11860.498399</v>
      </c>
      <c r="D311" s="12">
        <f t="shared" si="14"/>
        <v>11181.210110714286</v>
      </c>
      <c r="E311" s="12">
        <f t="shared" si="13"/>
        <v>218.44717671428589</v>
      </c>
    </row>
    <row r="312" spans="1:5" ht="24" x14ac:dyDescent="0.25">
      <c r="A312" s="9" t="s">
        <v>352</v>
      </c>
      <c r="B312" s="9">
        <f t="shared" si="15"/>
        <v>270</v>
      </c>
      <c r="C312" s="10">
        <f>[1]Sheet1_Raw!N311</f>
        <v>12121.925541000001</v>
      </c>
      <c r="D312" s="12">
        <f t="shared" si="14"/>
        <v>11396.101427857144</v>
      </c>
      <c r="E312" s="12">
        <f t="shared" si="13"/>
        <v>214.89131714285759</v>
      </c>
    </row>
    <row r="313" spans="1:5" ht="24" x14ac:dyDescent="0.25">
      <c r="A313" s="9" t="s">
        <v>353</v>
      </c>
      <c r="B313" s="9">
        <f t="shared" si="15"/>
        <v>271</v>
      </c>
      <c r="C313" s="10">
        <f>[1]Sheet1_Raw!N312</f>
        <v>12369.871041</v>
      </c>
      <c r="D313" s="12">
        <f t="shared" si="14"/>
        <v>11607.974517857145</v>
      </c>
      <c r="E313" s="12">
        <f t="shared" si="13"/>
        <v>211.87309000000096</v>
      </c>
    </row>
    <row r="314" spans="1:5" ht="24" x14ac:dyDescent="0.25">
      <c r="A314" s="9" t="s">
        <v>354</v>
      </c>
      <c r="B314" s="9">
        <f t="shared" si="15"/>
        <v>272</v>
      </c>
      <c r="C314" s="10">
        <f>[1]Sheet1_Raw!N313</f>
        <v>12534.759145</v>
      </c>
      <c r="D314" s="12">
        <f t="shared" si="14"/>
        <v>11819.801670857147</v>
      </c>
      <c r="E314" s="12">
        <f t="shared" si="13"/>
        <v>211.827153000002</v>
      </c>
    </row>
    <row r="315" spans="1:5" ht="24" x14ac:dyDescent="0.25">
      <c r="A315" s="9" t="s">
        <v>355</v>
      </c>
      <c r="B315" s="9">
        <f t="shared" si="15"/>
        <v>273</v>
      </c>
      <c r="C315" s="10">
        <f>[1]Sheet1_Raw!N314</f>
        <v>12572.834064999999</v>
      </c>
      <c r="D315" s="12">
        <f t="shared" si="14"/>
        <v>12029.621209285715</v>
      </c>
      <c r="E315" s="12">
        <f t="shared" si="13"/>
        <v>209.81953842856819</v>
      </c>
    </row>
    <row r="316" spans="1:5" ht="24" x14ac:dyDescent="0.25">
      <c r="A316" s="9" t="s">
        <v>356</v>
      </c>
      <c r="B316" s="9">
        <f t="shared" si="15"/>
        <v>274</v>
      </c>
      <c r="C316" s="10">
        <f>[1]Sheet1_Raw!N315</f>
        <v>12742.20017</v>
      </c>
      <c r="D316" s="12">
        <f t="shared" si="14"/>
        <v>12239.042627428571</v>
      </c>
      <c r="E316" s="12">
        <f t="shared" si="13"/>
        <v>209.42141814285606</v>
      </c>
    </row>
    <row r="317" spans="1:5" ht="24" x14ac:dyDescent="0.25">
      <c r="A317" s="9" t="s">
        <v>357</v>
      </c>
      <c r="B317" s="9">
        <f t="shared" si="15"/>
        <v>275</v>
      </c>
      <c r="C317" s="10">
        <f>[1]Sheet1_Raw!N316</f>
        <v>13037.152773</v>
      </c>
      <c r="D317" s="12">
        <f t="shared" si="14"/>
        <v>12462.748733428571</v>
      </c>
      <c r="E317" s="12">
        <f t="shared" si="13"/>
        <v>223.70610599999964</v>
      </c>
    </row>
    <row r="318" spans="1:5" ht="24" x14ac:dyDescent="0.25">
      <c r="A318" s="9" t="s">
        <v>358</v>
      </c>
      <c r="B318" s="9">
        <f t="shared" si="15"/>
        <v>276</v>
      </c>
      <c r="C318" s="10">
        <f>[1]Sheet1_Raw!N317</f>
        <v>13314.348196000001</v>
      </c>
      <c r="D318" s="12">
        <f t="shared" si="14"/>
        <v>12670.441561571428</v>
      </c>
      <c r="E318" s="12">
        <f t="shared" si="13"/>
        <v>207.69282814285725</v>
      </c>
    </row>
    <row r="319" spans="1:5" ht="24" x14ac:dyDescent="0.25">
      <c r="A319" s="9" t="s">
        <v>359</v>
      </c>
      <c r="B319" s="9">
        <f t="shared" si="15"/>
        <v>277</v>
      </c>
      <c r="C319" s="10">
        <f>[1]Sheet1_Raw!N318</f>
        <v>13595.307045</v>
      </c>
      <c r="D319" s="12">
        <f t="shared" si="14"/>
        <v>12880.924633571427</v>
      </c>
      <c r="E319" s="12">
        <f t="shared" si="13"/>
        <v>210.48307199999908</v>
      </c>
    </row>
    <row r="320" spans="1:5" ht="24" x14ac:dyDescent="0.25">
      <c r="A320" s="9" t="s">
        <v>360</v>
      </c>
      <c r="B320" s="9">
        <f t="shared" si="15"/>
        <v>278</v>
      </c>
      <c r="C320" s="10">
        <f>[1]Sheet1_Raw!N319</f>
        <v>13785.503001999999</v>
      </c>
      <c r="D320" s="12">
        <f t="shared" si="14"/>
        <v>13083.157770857142</v>
      </c>
      <c r="E320" s="12">
        <f t="shared" si="13"/>
        <v>202.2331372857152</v>
      </c>
    </row>
    <row r="321" spans="1:5" ht="24" x14ac:dyDescent="0.25">
      <c r="A321" s="9" t="s">
        <v>361</v>
      </c>
      <c r="B321" s="9">
        <f t="shared" si="15"/>
        <v>279</v>
      </c>
      <c r="C321" s="10">
        <f>[1]Sheet1_Raw!N320</f>
        <v>14096.652631000001</v>
      </c>
      <c r="D321" s="12">
        <f t="shared" si="14"/>
        <v>13306.285411714287</v>
      </c>
      <c r="E321" s="12">
        <f t="shared" si="13"/>
        <v>223.1276408571448</v>
      </c>
    </row>
    <row r="322" spans="1:5" ht="24" x14ac:dyDescent="0.25">
      <c r="A322" s="9" t="s">
        <v>362</v>
      </c>
      <c r="B322" s="9">
        <f t="shared" si="15"/>
        <v>280</v>
      </c>
      <c r="C322" s="10">
        <f>[1]Sheet1_Raw!N321</f>
        <v>14226.586123999999</v>
      </c>
      <c r="D322" s="12">
        <f t="shared" si="14"/>
        <v>13542.535705857143</v>
      </c>
      <c r="E322" s="12">
        <f t="shared" si="13"/>
        <v>236.25029414285564</v>
      </c>
    </row>
    <row r="323" spans="1:5" ht="24" x14ac:dyDescent="0.25">
      <c r="A323" s="9" t="s">
        <v>363</v>
      </c>
      <c r="B323" s="9">
        <f t="shared" si="15"/>
        <v>281</v>
      </c>
      <c r="C323" s="10">
        <f>[1]Sheet1_Raw!N322</f>
        <v>14291.564780999999</v>
      </c>
      <c r="D323" s="12">
        <f t="shared" si="14"/>
        <v>13763.873507428569</v>
      </c>
      <c r="E323" s="12">
        <f t="shared" si="13"/>
        <v>221.3378015714261</v>
      </c>
    </row>
    <row r="324" spans="1:5" ht="24" x14ac:dyDescent="0.25">
      <c r="A324" s="9" t="s">
        <v>364</v>
      </c>
      <c r="B324" s="9">
        <f t="shared" si="15"/>
        <v>282</v>
      </c>
      <c r="C324" s="10">
        <f>[1]Sheet1_Raw!N323</f>
        <v>14640.074755</v>
      </c>
      <c r="D324" s="12">
        <f t="shared" si="14"/>
        <v>13992.862361999998</v>
      </c>
      <c r="E324" s="12">
        <f t="shared" si="13"/>
        <v>228.98885457142933</v>
      </c>
    </row>
    <row r="325" spans="1:5" ht="24" x14ac:dyDescent="0.25">
      <c r="A325" s="9" t="s">
        <v>365</v>
      </c>
      <c r="B325" s="9">
        <f t="shared" si="15"/>
        <v>283</v>
      </c>
      <c r="C325" s="10">
        <f>[1]Sheet1_Raw!N324</f>
        <v>14938.874152</v>
      </c>
      <c r="D325" s="12">
        <f t="shared" si="14"/>
        <v>14224.937498571428</v>
      </c>
      <c r="E325" s="12">
        <f t="shared" si="13"/>
        <v>232.07513657142954</v>
      </c>
    </row>
    <row r="326" spans="1:5" ht="24" x14ac:dyDescent="0.25">
      <c r="A326" s="9" t="s">
        <v>366</v>
      </c>
      <c r="B326" s="9">
        <f t="shared" si="15"/>
        <v>284</v>
      </c>
      <c r="C326" s="10">
        <f>[1]Sheet1_Raw!N325</f>
        <v>15328.72227</v>
      </c>
      <c r="D326" s="12">
        <f t="shared" si="14"/>
        <v>14472.568245</v>
      </c>
      <c r="E326" s="12">
        <f t="shared" si="13"/>
        <v>247.63074642857282</v>
      </c>
    </row>
    <row r="327" spans="1:5" ht="24" x14ac:dyDescent="0.25">
      <c r="A327" s="9" t="s">
        <v>367</v>
      </c>
      <c r="B327" s="9">
        <f t="shared" si="15"/>
        <v>285</v>
      </c>
      <c r="C327" s="10">
        <f>[1]Sheet1_Raw!N326</f>
        <v>15652.865248</v>
      </c>
      <c r="D327" s="12">
        <f t="shared" si="14"/>
        <v>14739.334280142857</v>
      </c>
      <c r="E327" s="12">
        <f t="shared" si="13"/>
        <v>266.76603514285671</v>
      </c>
    </row>
    <row r="328" spans="1:5" ht="24" x14ac:dyDescent="0.25">
      <c r="A328" s="9" t="s">
        <v>368</v>
      </c>
      <c r="B328" s="9">
        <f t="shared" si="15"/>
        <v>286</v>
      </c>
      <c r="C328" s="10">
        <f>[1]Sheet1_Raw!N327</f>
        <v>15912.398767000001</v>
      </c>
      <c r="D328" s="12">
        <f t="shared" si="14"/>
        <v>14998.726585285714</v>
      </c>
      <c r="E328" s="12">
        <f t="shared" si="13"/>
        <v>259.39230514285737</v>
      </c>
    </row>
    <row r="329" spans="1:5" ht="24" x14ac:dyDescent="0.25">
      <c r="A329" s="9" t="s">
        <v>369</v>
      </c>
      <c r="B329" s="9">
        <f t="shared" si="15"/>
        <v>287</v>
      </c>
      <c r="C329" s="10">
        <f>[1]Sheet1_Raw!N328</f>
        <v>16087.576746999999</v>
      </c>
      <c r="D329" s="12">
        <f t="shared" si="14"/>
        <v>15264.582388571429</v>
      </c>
      <c r="E329" s="12">
        <f t="shared" si="13"/>
        <v>265.8558032857145</v>
      </c>
    </row>
    <row r="330" spans="1:5" ht="24" x14ac:dyDescent="0.25">
      <c r="A330" s="9" t="s">
        <v>370</v>
      </c>
      <c r="B330" s="9">
        <f t="shared" si="15"/>
        <v>288</v>
      </c>
      <c r="C330" s="10">
        <f>[1]Sheet1_Raw!N329</f>
        <v>16164.405433</v>
      </c>
      <c r="D330" s="12">
        <f t="shared" si="14"/>
        <v>15532.131053142857</v>
      </c>
      <c r="E330" s="12">
        <f t="shared" si="13"/>
        <v>267.54866457142816</v>
      </c>
    </row>
    <row r="331" spans="1:5" ht="24" x14ac:dyDescent="0.25">
      <c r="A331" s="9" t="s">
        <v>371</v>
      </c>
      <c r="B331" s="9">
        <f t="shared" si="15"/>
        <v>289</v>
      </c>
      <c r="C331" s="10">
        <f>[1]Sheet1_Raw!N330</f>
        <v>16567.246900999999</v>
      </c>
      <c r="D331" s="12">
        <f t="shared" si="14"/>
        <v>15807.441359714288</v>
      </c>
      <c r="E331" s="12">
        <f t="shared" si="13"/>
        <v>275.31030657143128</v>
      </c>
    </row>
    <row r="332" spans="1:5" ht="24" x14ac:dyDescent="0.25">
      <c r="A332" s="9" t="s">
        <v>372</v>
      </c>
      <c r="B332" s="9">
        <f t="shared" si="15"/>
        <v>290</v>
      </c>
      <c r="C332" s="10">
        <f>[1]Sheet1_Raw!N331</f>
        <v>16957.214114999999</v>
      </c>
      <c r="D332" s="12">
        <f t="shared" si="14"/>
        <v>16095.775640142854</v>
      </c>
      <c r="E332" s="12">
        <f t="shared" si="13"/>
        <v>288.33428042856576</v>
      </c>
    </row>
    <row r="333" spans="1:5" ht="24" x14ac:dyDescent="0.25">
      <c r="A333" s="9" t="s">
        <v>373</v>
      </c>
      <c r="B333" s="9">
        <f t="shared" si="15"/>
        <v>291</v>
      </c>
      <c r="C333" s="10">
        <f>[1]Sheet1_Raw!N332</f>
        <v>17316.633263</v>
      </c>
      <c r="D333" s="12">
        <f t="shared" si="14"/>
        <v>16379.762924857141</v>
      </c>
      <c r="E333" s="12">
        <f t="shared" si="13"/>
        <v>283.98728471428694</v>
      </c>
    </row>
    <row r="334" spans="1:5" ht="24" x14ac:dyDescent="0.25">
      <c r="A334" s="9" t="s">
        <v>374</v>
      </c>
      <c r="B334" s="9">
        <f t="shared" si="15"/>
        <v>292</v>
      </c>
      <c r="C334" s="10">
        <f>[1]Sheet1_Raw!N333</f>
        <v>17707.624701000001</v>
      </c>
      <c r="D334" s="12">
        <f t="shared" si="14"/>
        <v>16673.299989571427</v>
      </c>
      <c r="E334" s="12">
        <f t="shared" si="13"/>
        <v>293.53706471428632</v>
      </c>
    </row>
    <row r="335" spans="1:5" ht="24" x14ac:dyDescent="0.25">
      <c r="A335" s="9" t="s">
        <v>375</v>
      </c>
      <c r="B335" s="9">
        <f t="shared" si="15"/>
        <v>293</v>
      </c>
      <c r="C335" s="10">
        <f>[1]Sheet1_Raw!N334</f>
        <v>17965.812438000001</v>
      </c>
      <c r="D335" s="12">
        <f t="shared" si="14"/>
        <v>16966.644799714286</v>
      </c>
      <c r="E335" s="12">
        <f t="shared" si="13"/>
        <v>293.34481014285848</v>
      </c>
    </row>
    <row r="336" spans="1:5" ht="24" x14ac:dyDescent="0.25">
      <c r="A336" s="9" t="s">
        <v>376</v>
      </c>
      <c r="B336" s="9">
        <f t="shared" si="15"/>
        <v>294</v>
      </c>
      <c r="C336" s="10">
        <f>[1]Sheet1_Raw!N335</f>
        <v>18042.557756999999</v>
      </c>
      <c r="D336" s="12">
        <f t="shared" si="14"/>
        <v>17245.927801142854</v>
      </c>
      <c r="E336" s="12">
        <f t="shared" si="13"/>
        <v>279.28300142856824</v>
      </c>
    </row>
    <row r="337" spans="1:5" ht="24" x14ac:dyDescent="0.25">
      <c r="A337" s="9" t="s">
        <v>377</v>
      </c>
      <c r="B337" s="9">
        <f t="shared" si="15"/>
        <v>295</v>
      </c>
      <c r="C337" s="10">
        <f>[1]Sheet1_Raw!N336</f>
        <v>18271.888586000001</v>
      </c>
      <c r="D337" s="12">
        <f t="shared" si="14"/>
        <v>17546.996823000001</v>
      </c>
      <c r="E337" s="12">
        <f t="shared" si="13"/>
        <v>301.06902185714716</v>
      </c>
    </row>
    <row r="338" spans="1:5" ht="24" x14ac:dyDescent="0.25">
      <c r="A338" s="9" t="s">
        <v>378</v>
      </c>
      <c r="B338" s="9">
        <f t="shared" si="15"/>
        <v>296</v>
      </c>
      <c r="C338" s="10">
        <f>[1]Sheet1_Raw!N337</f>
        <v>18702.455550999999</v>
      </c>
      <c r="D338" s="12">
        <f t="shared" si="14"/>
        <v>17852.026630142856</v>
      </c>
      <c r="E338" s="12">
        <f t="shared" si="13"/>
        <v>305.02980714285513</v>
      </c>
    </row>
    <row r="339" spans="1:5" ht="24" x14ac:dyDescent="0.25">
      <c r="A339" s="9" t="s">
        <v>379</v>
      </c>
      <c r="B339" s="9">
        <f t="shared" si="15"/>
        <v>297</v>
      </c>
      <c r="C339" s="10">
        <f>[1]Sheet1_Raw!N338</f>
        <v>19104.499078000001</v>
      </c>
      <c r="D339" s="12">
        <f t="shared" si="14"/>
        <v>18158.78162485714</v>
      </c>
      <c r="E339" s="12">
        <f t="shared" si="13"/>
        <v>306.75499471428338</v>
      </c>
    </row>
    <row r="340" spans="1:5" ht="24" x14ac:dyDescent="0.25">
      <c r="A340" s="9" t="s">
        <v>380</v>
      </c>
      <c r="B340" s="9">
        <f t="shared" si="15"/>
        <v>298</v>
      </c>
      <c r="C340" s="10">
        <f>[1]Sheet1_Raw!N339</f>
        <v>19419.709871999999</v>
      </c>
      <c r="D340" s="12">
        <f t="shared" si="14"/>
        <v>18459.22114042857</v>
      </c>
      <c r="E340" s="12">
        <f t="shared" si="13"/>
        <v>300.43951557143009</v>
      </c>
    </row>
    <row r="341" spans="1:5" ht="24" x14ac:dyDescent="0.25">
      <c r="A341" s="9" t="s">
        <v>381</v>
      </c>
      <c r="B341" s="9">
        <f t="shared" si="15"/>
        <v>299</v>
      </c>
      <c r="C341" s="10">
        <f>[1]Sheet1_Raw!N340</f>
        <v>19445.196369000001</v>
      </c>
      <c r="D341" s="12">
        <f t="shared" si="14"/>
        <v>18707.445664428571</v>
      </c>
      <c r="E341" s="12">
        <f t="shared" si="13"/>
        <v>248.22452400000111</v>
      </c>
    </row>
    <row r="342" spans="1:5" ht="24" x14ac:dyDescent="0.25">
      <c r="A342" s="9" t="s">
        <v>382</v>
      </c>
      <c r="B342" s="9">
        <f t="shared" si="15"/>
        <v>300</v>
      </c>
      <c r="C342" s="10">
        <f>[1]Sheet1_Raw!N341</f>
        <v>19606.023306999999</v>
      </c>
      <c r="D342" s="12">
        <f t="shared" si="14"/>
        <v>18941.761502857145</v>
      </c>
      <c r="E342" s="12">
        <f t="shared" si="13"/>
        <v>234.31583842857435</v>
      </c>
    </row>
    <row r="343" spans="1:5" ht="24" x14ac:dyDescent="0.25">
      <c r="A343" s="9" t="s">
        <v>383</v>
      </c>
      <c r="B343" s="9">
        <f t="shared" si="15"/>
        <v>301</v>
      </c>
      <c r="C343" s="10">
        <f>[1]Sheet1_Raw!N342</f>
        <v>19753.690161999999</v>
      </c>
      <c r="D343" s="12">
        <f t="shared" si="14"/>
        <v>19186.208989285715</v>
      </c>
      <c r="E343" s="12">
        <f t="shared" si="13"/>
        <v>244.44748642856939</v>
      </c>
    </row>
    <row r="344" spans="1:5" ht="24" x14ac:dyDescent="0.25">
      <c r="A344" s="9" t="s">
        <v>384</v>
      </c>
      <c r="B344" s="9">
        <f t="shared" si="15"/>
        <v>302</v>
      </c>
      <c r="C344" s="10">
        <f>[1]Sheet1_Raw!N343</f>
        <v>19920.471889</v>
      </c>
      <c r="D344" s="12">
        <f t="shared" si="14"/>
        <v>19421.720889714285</v>
      </c>
      <c r="E344" s="12">
        <f t="shared" si="13"/>
        <v>235.51190042856979</v>
      </c>
    </row>
    <row r="345" spans="1:5" ht="24" x14ac:dyDescent="0.25">
      <c r="A345" s="9" t="s">
        <v>385</v>
      </c>
      <c r="B345" s="9">
        <f t="shared" si="15"/>
        <v>303</v>
      </c>
      <c r="C345" s="10">
        <f>[1]Sheet1_Raw!N344</f>
        <v>20152.30373</v>
      </c>
      <c r="D345" s="12">
        <f t="shared" si="14"/>
        <v>19628.842058142855</v>
      </c>
      <c r="E345" s="12">
        <f t="shared" si="13"/>
        <v>207.12116842856994</v>
      </c>
    </row>
    <row r="346" spans="1:5" ht="24" x14ac:dyDescent="0.25">
      <c r="A346" s="9" t="s">
        <v>386</v>
      </c>
      <c r="B346" s="9">
        <f t="shared" si="15"/>
        <v>304</v>
      </c>
      <c r="C346" s="10">
        <f>[1]Sheet1_Raw!N345</f>
        <v>20736.397062</v>
      </c>
      <c r="D346" s="12">
        <f t="shared" si="14"/>
        <v>19861.970341571428</v>
      </c>
      <c r="E346" s="12">
        <f t="shared" si="13"/>
        <v>233.12828342857392</v>
      </c>
    </row>
    <row r="347" spans="1:5" ht="24" x14ac:dyDescent="0.25">
      <c r="A347" s="9" t="s">
        <v>387</v>
      </c>
      <c r="B347" s="9">
        <f t="shared" si="15"/>
        <v>305</v>
      </c>
      <c r="C347" s="10">
        <f>[1]Sheet1_Raw!N346</f>
        <v>20967.049855000001</v>
      </c>
      <c r="D347" s="12">
        <f t="shared" si="14"/>
        <v>20083.018910571431</v>
      </c>
      <c r="E347" s="12">
        <f t="shared" si="13"/>
        <v>221.04856900000232</v>
      </c>
    </row>
    <row r="348" spans="1:5" ht="24" x14ac:dyDescent="0.25">
      <c r="A348" s="9" t="s">
        <v>388</v>
      </c>
      <c r="B348" s="9">
        <f t="shared" si="15"/>
        <v>306</v>
      </c>
      <c r="C348" s="10">
        <f>[1]Sheet1_Raw!N347</f>
        <v>20992.262430999999</v>
      </c>
      <c r="D348" s="12">
        <f t="shared" si="14"/>
        <v>20304.028348</v>
      </c>
      <c r="E348" s="12">
        <f t="shared" si="13"/>
        <v>221.00943742856907</v>
      </c>
    </row>
    <row r="349" spans="1:5" ht="24" x14ac:dyDescent="0.25">
      <c r="A349" s="9" t="s">
        <v>389</v>
      </c>
      <c r="B349" s="9">
        <f t="shared" si="15"/>
        <v>307</v>
      </c>
      <c r="C349" s="10">
        <f>[1]Sheet1_Raw!N348</f>
        <v>21122.112557</v>
      </c>
      <c r="D349" s="12">
        <f t="shared" si="14"/>
        <v>20520.612526571429</v>
      </c>
      <c r="E349" s="12">
        <f t="shared" si="13"/>
        <v>216.58417857142922</v>
      </c>
    </row>
    <row r="350" spans="1:5" ht="24" x14ac:dyDescent="0.25">
      <c r="A350" s="9" t="s">
        <v>390</v>
      </c>
      <c r="B350" s="9">
        <f t="shared" si="15"/>
        <v>308</v>
      </c>
      <c r="C350" s="10">
        <f>[1]Sheet1_Raw!N349</f>
        <v>21245.448144000002</v>
      </c>
      <c r="D350" s="12">
        <f t="shared" si="14"/>
        <v>20733.720809714287</v>
      </c>
      <c r="E350" s="12">
        <f t="shared" si="13"/>
        <v>213.10828314285754</v>
      </c>
    </row>
    <row r="351" spans="1:5" ht="24" x14ac:dyDescent="0.25">
      <c r="A351" s="9" t="s">
        <v>391</v>
      </c>
      <c r="B351" s="9">
        <f t="shared" si="15"/>
        <v>309</v>
      </c>
      <c r="C351" s="10">
        <f>[1]Sheet1_Raw!N350</f>
        <v>21392.174143</v>
      </c>
      <c r="D351" s="12">
        <f t="shared" si="14"/>
        <v>20943.963988857144</v>
      </c>
      <c r="E351" s="12">
        <f t="shared" si="13"/>
        <v>210.24317914285712</v>
      </c>
    </row>
    <row r="352" spans="1:5" ht="24" x14ac:dyDescent="0.25">
      <c r="A352" s="9" t="s">
        <v>392</v>
      </c>
      <c r="B352" s="9">
        <f t="shared" si="15"/>
        <v>310</v>
      </c>
      <c r="C352" s="10">
        <f>[1]Sheet1_Raw!N351</f>
        <v>21610.702985</v>
      </c>
      <c r="D352" s="12">
        <f t="shared" si="14"/>
        <v>21152.306739571428</v>
      </c>
      <c r="E352" s="12">
        <f t="shared" si="13"/>
        <v>208.34275071428419</v>
      </c>
    </row>
    <row r="353" spans="1:5" ht="24" x14ac:dyDescent="0.25">
      <c r="A353" s="9" t="s">
        <v>393</v>
      </c>
      <c r="B353" s="9">
        <f t="shared" si="15"/>
        <v>311</v>
      </c>
      <c r="C353" s="10">
        <f>[1]Sheet1_Raw!N352</f>
        <v>21928.248057000001</v>
      </c>
      <c r="D353" s="12">
        <f t="shared" si="14"/>
        <v>21322.57116742857</v>
      </c>
      <c r="E353" s="12">
        <f t="shared" si="13"/>
        <v>170.26442785714244</v>
      </c>
    </row>
    <row r="354" spans="1:5" ht="24" x14ac:dyDescent="0.25">
      <c r="A354" s="9" t="s">
        <v>394</v>
      </c>
      <c r="B354" s="9">
        <f t="shared" si="15"/>
        <v>312</v>
      </c>
      <c r="C354" s="10">
        <f>[1]Sheet1_Raw!N353</f>
        <v>22468.144946</v>
      </c>
      <c r="D354" s="12">
        <f t="shared" si="14"/>
        <v>21537.013323285715</v>
      </c>
      <c r="E354" s="12">
        <f t="shared" si="13"/>
        <v>214.44215585714483</v>
      </c>
    </row>
    <row r="355" spans="1:5" ht="24" x14ac:dyDescent="0.25">
      <c r="A355" s="9" t="s">
        <v>395</v>
      </c>
      <c r="B355" s="9">
        <f t="shared" si="15"/>
        <v>313</v>
      </c>
      <c r="C355" s="10">
        <f>[1]Sheet1_Raw!N354</f>
        <v>22695.343960999999</v>
      </c>
      <c r="D355" s="12">
        <f t="shared" si="14"/>
        <v>21780.310684714288</v>
      </c>
      <c r="E355" s="12">
        <f t="shared" si="13"/>
        <v>243.29736142857291</v>
      </c>
    </row>
    <row r="356" spans="1:5" ht="24" x14ac:dyDescent="0.25">
      <c r="A356" s="9" t="s">
        <v>396</v>
      </c>
      <c r="B356" s="9">
        <f t="shared" si="15"/>
        <v>314</v>
      </c>
      <c r="C356" s="10">
        <f>[1]Sheet1_Raw!N355</f>
        <v>22967.168163999999</v>
      </c>
      <c r="D356" s="12">
        <f t="shared" si="14"/>
        <v>22043.890057142857</v>
      </c>
      <c r="E356" s="12">
        <f t="shared" si="13"/>
        <v>263.5793724285686</v>
      </c>
    </row>
    <row r="357" spans="1:5" ht="24" x14ac:dyDescent="0.25">
      <c r="A357" s="9" t="s">
        <v>397</v>
      </c>
      <c r="B357" s="9">
        <f t="shared" si="15"/>
        <v>315</v>
      </c>
      <c r="C357" s="10">
        <f>[1]Sheet1_Raw!N356</f>
        <v>22978.458444</v>
      </c>
      <c r="D357" s="12">
        <f t="shared" si="14"/>
        <v>22291.462957142856</v>
      </c>
      <c r="E357" s="12">
        <f t="shared" si="13"/>
        <v>247.57289999999921</v>
      </c>
    </row>
    <row r="358" spans="1:5" ht="24" x14ac:dyDescent="0.25">
      <c r="A358" s="9" t="s">
        <v>398</v>
      </c>
      <c r="B358" s="9">
        <f t="shared" si="15"/>
        <v>316</v>
      </c>
      <c r="C358" s="10">
        <f>[1]Sheet1_Raw!N357</f>
        <v>23117.871961000001</v>
      </c>
      <c r="D358" s="12">
        <f t="shared" si="14"/>
        <v>22537.991216857139</v>
      </c>
      <c r="E358" s="12">
        <f t="shared" si="13"/>
        <v>246.52825971428319</v>
      </c>
    </row>
    <row r="359" spans="1:5" ht="24" x14ac:dyDescent="0.25">
      <c r="A359" s="9" t="s">
        <v>399</v>
      </c>
      <c r="B359" s="9">
        <f t="shared" si="15"/>
        <v>317</v>
      </c>
      <c r="C359" s="10">
        <f>[1]Sheet1_Raw!N358</f>
        <v>23441.931572000001</v>
      </c>
      <c r="D359" s="12">
        <f t="shared" si="14"/>
        <v>22799.595300714289</v>
      </c>
      <c r="E359" s="12">
        <f t="shared" ref="E359:E421" si="16">D359-D358</f>
        <v>261.60408385714982</v>
      </c>
    </row>
    <row r="360" spans="1:5" ht="24" x14ac:dyDescent="0.25">
      <c r="A360" s="9" t="s">
        <v>400</v>
      </c>
      <c r="B360" s="9">
        <f t="shared" si="15"/>
        <v>318</v>
      </c>
      <c r="C360" s="10">
        <f>[1]Sheet1_Raw!N359</f>
        <v>23746.411838</v>
      </c>
      <c r="D360" s="12">
        <f t="shared" si="14"/>
        <v>23059.332983714288</v>
      </c>
      <c r="E360" s="12">
        <f t="shared" si="16"/>
        <v>259.73768299999938</v>
      </c>
    </row>
    <row r="361" spans="1:5" ht="24" x14ac:dyDescent="0.25">
      <c r="A361" s="9" t="s">
        <v>401</v>
      </c>
      <c r="B361" s="9">
        <f t="shared" si="15"/>
        <v>319</v>
      </c>
      <c r="C361" s="10">
        <f>[1]Sheet1_Raw!N360</f>
        <v>24000.597956000001</v>
      </c>
      <c r="D361" s="12">
        <f t="shared" ref="D361:D421" si="17">AVERAGE(C355:C361)</f>
        <v>23278.254842285714</v>
      </c>
      <c r="E361" s="12">
        <f t="shared" si="16"/>
        <v>218.92185857142613</v>
      </c>
    </row>
    <row r="362" spans="1:5" ht="24" x14ac:dyDescent="0.25">
      <c r="A362" s="9" t="s">
        <v>402</v>
      </c>
      <c r="B362" s="9">
        <f t="shared" si="15"/>
        <v>320</v>
      </c>
      <c r="C362" s="10">
        <f>[1]Sheet1_Raw!N361</f>
        <v>24102.936957999998</v>
      </c>
      <c r="D362" s="12">
        <f t="shared" si="17"/>
        <v>23479.339556142859</v>
      </c>
      <c r="E362" s="12">
        <f t="shared" si="16"/>
        <v>201.08471385714438</v>
      </c>
    </row>
    <row r="363" spans="1:5" ht="24" x14ac:dyDescent="0.25">
      <c r="A363" s="9" t="s">
        <v>403</v>
      </c>
      <c r="B363" s="9">
        <f t="shared" si="15"/>
        <v>321</v>
      </c>
      <c r="C363" s="10">
        <f>[1]Sheet1_Raw!N362</f>
        <v>24279.401172000002</v>
      </c>
      <c r="D363" s="12">
        <f t="shared" si="17"/>
        <v>23666.801414428573</v>
      </c>
      <c r="E363" s="12">
        <f t="shared" si="16"/>
        <v>187.4618582857147</v>
      </c>
    </row>
    <row r="364" spans="1:5" ht="24" x14ac:dyDescent="0.25">
      <c r="A364" s="9" t="s">
        <v>404</v>
      </c>
      <c r="B364" s="9">
        <f t="shared" ref="B364:B421" si="18">1+B363</f>
        <v>322</v>
      </c>
      <c r="C364" s="10">
        <f>[1]Sheet1_Raw!N363</f>
        <v>24416.170762999998</v>
      </c>
      <c r="D364" s="12">
        <f t="shared" si="17"/>
        <v>23872.188888571429</v>
      </c>
      <c r="E364" s="12">
        <f t="shared" si="16"/>
        <v>205.38747414285535</v>
      </c>
    </row>
    <row r="365" spans="1:5" ht="24" x14ac:dyDescent="0.25">
      <c r="A365" s="9" t="s">
        <v>405</v>
      </c>
      <c r="B365" s="9">
        <f t="shared" si="18"/>
        <v>323</v>
      </c>
      <c r="C365" s="10">
        <f>[1]Sheet1_Raw!N364</f>
        <v>24526.370085999999</v>
      </c>
      <c r="D365" s="12">
        <f t="shared" si="17"/>
        <v>24073.402906428568</v>
      </c>
      <c r="E365" s="12">
        <f t="shared" si="16"/>
        <v>201.21401785713897</v>
      </c>
    </row>
    <row r="366" spans="1:5" ht="24" x14ac:dyDescent="0.25">
      <c r="A366" s="9" t="s">
        <v>406</v>
      </c>
      <c r="B366" s="9">
        <f t="shared" si="18"/>
        <v>324</v>
      </c>
      <c r="C366" s="10">
        <f>[1]Sheet1_Raw!N365</f>
        <v>24672.059950999999</v>
      </c>
      <c r="D366" s="12">
        <f t="shared" si="17"/>
        <v>24249.135531999997</v>
      </c>
      <c r="E366" s="12">
        <f t="shared" si="16"/>
        <v>175.7326255714288</v>
      </c>
    </row>
    <row r="367" spans="1:5" ht="24" x14ac:dyDescent="0.25">
      <c r="A367" s="9" t="s">
        <v>407</v>
      </c>
      <c r="B367" s="9">
        <f t="shared" si="18"/>
        <v>325</v>
      </c>
      <c r="C367" s="10">
        <f>[1]Sheet1_Raw!N366</f>
        <v>25017.473435</v>
      </c>
      <c r="D367" s="12">
        <f t="shared" si="17"/>
        <v>24430.715760142855</v>
      </c>
      <c r="E367" s="12">
        <f t="shared" si="16"/>
        <v>181.58022814285869</v>
      </c>
    </row>
    <row r="368" spans="1:5" ht="24" x14ac:dyDescent="0.25">
      <c r="A368" s="9" t="s">
        <v>408</v>
      </c>
      <c r="B368" s="9">
        <f t="shared" si="18"/>
        <v>326</v>
      </c>
      <c r="C368" s="10">
        <f>[1]Sheet1_Raw!N367</f>
        <v>25116.049009999999</v>
      </c>
      <c r="D368" s="12">
        <f t="shared" si="17"/>
        <v>24590.065910714282</v>
      </c>
      <c r="E368" s="12">
        <f t="shared" si="16"/>
        <v>159.35015057142664</v>
      </c>
    </row>
    <row r="369" spans="1:5" ht="24" x14ac:dyDescent="0.25">
      <c r="A369" s="9" t="s">
        <v>409</v>
      </c>
      <c r="B369" s="9">
        <f t="shared" si="18"/>
        <v>327</v>
      </c>
      <c r="C369" s="10">
        <f>[1]Sheet1_Raw!N368</f>
        <v>25310.961159999999</v>
      </c>
      <c r="D369" s="12">
        <f t="shared" si="17"/>
        <v>24762.640796714284</v>
      </c>
      <c r="E369" s="12">
        <f t="shared" si="16"/>
        <v>172.57488600000215</v>
      </c>
    </row>
    <row r="370" spans="1:5" ht="24" x14ac:dyDescent="0.25">
      <c r="A370" s="9" t="s">
        <v>410</v>
      </c>
      <c r="B370" s="9">
        <f t="shared" si="18"/>
        <v>328</v>
      </c>
      <c r="C370" s="10">
        <f>[1]Sheet1_Raw!N369</f>
        <v>25458.997211000002</v>
      </c>
      <c r="D370" s="12">
        <f t="shared" si="17"/>
        <v>24931.154516571431</v>
      </c>
      <c r="E370" s="12">
        <f t="shared" si="16"/>
        <v>168.5137198571465</v>
      </c>
    </row>
    <row r="371" spans="1:5" ht="24" x14ac:dyDescent="0.25">
      <c r="A371" s="9" t="s">
        <v>411</v>
      </c>
      <c r="B371" s="9">
        <f t="shared" si="18"/>
        <v>329</v>
      </c>
      <c r="C371" s="10">
        <f>[1]Sheet1_Raw!N370</f>
        <v>25579.021936000001</v>
      </c>
      <c r="D371" s="12">
        <f t="shared" si="17"/>
        <v>25097.276112714288</v>
      </c>
      <c r="E371" s="12">
        <f t="shared" si="16"/>
        <v>166.12159614285702</v>
      </c>
    </row>
    <row r="372" spans="1:5" ht="24" x14ac:dyDescent="0.25">
      <c r="A372" s="9" t="s">
        <v>412</v>
      </c>
      <c r="B372" s="9">
        <f t="shared" si="18"/>
        <v>330</v>
      </c>
      <c r="C372" s="10">
        <f>[1]Sheet1_Raw!N371</f>
        <v>25661.043197999999</v>
      </c>
      <c r="D372" s="12">
        <f t="shared" si="17"/>
        <v>25259.372271571428</v>
      </c>
      <c r="E372" s="12">
        <f t="shared" si="16"/>
        <v>162.09615885714084</v>
      </c>
    </row>
    <row r="373" spans="1:5" ht="24" x14ac:dyDescent="0.25">
      <c r="A373" s="9" t="s">
        <v>413</v>
      </c>
      <c r="B373" s="9">
        <f t="shared" si="18"/>
        <v>331</v>
      </c>
      <c r="C373" s="10">
        <f>[1]Sheet1_Raw!N372</f>
        <v>25772.838404999999</v>
      </c>
      <c r="D373" s="12">
        <f t="shared" si="17"/>
        <v>25416.62633642857</v>
      </c>
      <c r="E373" s="12">
        <f t="shared" si="16"/>
        <v>157.2540648571412</v>
      </c>
    </row>
    <row r="374" spans="1:5" ht="24" x14ac:dyDescent="0.25">
      <c r="A374" s="9" t="s">
        <v>414</v>
      </c>
      <c r="B374" s="9">
        <f t="shared" si="18"/>
        <v>332</v>
      </c>
      <c r="C374" s="10">
        <f>[1]Sheet1_Raw!N373</f>
        <v>25959.056562999998</v>
      </c>
      <c r="D374" s="12">
        <f t="shared" si="17"/>
        <v>25551.138211857142</v>
      </c>
      <c r="E374" s="12">
        <f t="shared" si="16"/>
        <v>134.51187542857224</v>
      </c>
    </row>
    <row r="375" spans="1:5" ht="24" x14ac:dyDescent="0.25">
      <c r="A375" s="9" t="s">
        <v>415</v>
      </c>
      <c r="B375" s="9">
        <f t="shared" si="18"/>
        <v>333</v>
      </c>
      <c r="C375" s="10">
        <f>[1]Sheet1_Raw!N374</f>
        <v>26136.306809000002</v>
      </c>
      <c r="D375" s="12">
        <f t="shared" si="17"/>
        <v>25696.889326</v>
      </c>
      <c r="E375" s="12">
        <f t="shared" si="16"/>
        <v>145.75111414285857</v>
      </c>
    </row>
    <row r="376" spans="1:5" ht="24" x14ac:dyDescent="0.25">
      <c r="A376" s="9" t="s">
        <v>416</v>
      </c>
      <c r="B376" s="9">
        <f t="shared" si="18"/>
        <v>334</v>
      </c>
      <c r="C376" s="10">
        <f>[1]Sheet1_Raw!N375</f>
        <v>26289.118600999998</v>
      </c>
      <c r="D376" s="12">
        <f t="shared" si="17"/>
        <v>25836.626103285711</v>
      </c>
      <c r="E376" s="12">
        <f t="shared" si="16"/>
        <v>139.73677728571056</v>
      </c>
    </row>
    <row r="377" spans="1:5" ht="24" x14ac:dyDescent="0.25">
      <c r="A377" s="9" t="s">
        <v>417</v>
      </c>
      <c r="B377" s="9">
        <f t="shared" si="18"/>
        <v>335</v>
      </c>
      <c r="C377" s="10">
        <f>[1]Sheet1_Raw!N376</f>
        <v>26497.750584000001</v>
      </c>
      <c r="D377" s="12">
        <f t="shared" si="17"/>
        <v>25985.019442285713</v>
      </c>
      <c r="E377" s="12">
        <f t="shared" si="16"/>
        <v>148.39333900000202</v>
      </c>
    </row>
    <row r="378" spans="1:5" ht="24" x14ac:dyDescent="0.25">
      <c r="A378" s="9" t="s">
        <v>418</v>
      </c>
      <c r="B378" s="9">
        <f t="shared" si="18"/>
        <v>336</v>
      </c>
      <c r="C378" s="10">
        <f>[1]Sheet1_Raw!N377</f>
        <v>26506.658949000001</v>
      </c>
      <c r="D378" s="12">
        <f t="shared" si="17"/>
        <v>26117.53901557143</v>
      </c>
      <c r="E378" s="12">
        <f t="shared" si="16"/>
        <v>132.51957328571734</v>
      </c>
    </row>
    <row r="379" spans="1:5" ht="24" x14ac:dyDescent="0.25">
      <c r="A379" s="9" t="s">
        <v>419</v>
      </c>
      <c r="B379" s="9">
        <f t="shared" si="18"/>
        <v>337</v>
      </c>
      <c r="C379" s="10">
        <f>[1]Sheet1_Raw!N378</f>
        <v>26586.072013000001</v>
      </c>
      <c r="D379" s="12">
        <f t="shared" si="17"/>
        <v>26249.685989142858</v>
      </c>
      <c r="E379" s="12">
        <f t="shared" si="16"/>
        <v>132.14697357142722</v>
      </c>
    </row>
    <row r="380" spans="1:5" ht="24" x14ac:dyDescent="0.25">
      <c r="A380" s="9" t="s">
        <v>420</v>
      </c>
      <c r="B380" s="9">
        <f t="shared" si="18"/>
        <v>338</v>
      </c>
      <c r="C380" s="10">
        <f>[1]Sheet1_Raw!N379</f>
        <v>26677.656665999999</v>
      </c>
      <c r="D380" s="12">
        <f t="shared" si="17"/>
        <v>26378.945740714287</v>
      </c>
      <c r="E380" s="12">
        <f t="shared" si="16"/>
        <v>129.25975157142966</v>
      </c>
    </row>
    <row r="381" spans="1:5" ht="24" x14ac:dyDescent="0.25">
      <c r="A381" s="9" t="s">
        <v>421</v>
      </c>
      <c r="B381" s="9">
        <f t="shared" si="18"/>
        <v>339</v>
      </c>
      <c r="C381" s="10">
        <f>[1]Sheet1_Raw!N380</f>
        <v>26826.371564000001</v>
      </c>
      <c r="D381" s="12">
        <f t="shared" si="17"/>
        <v>26502.847883714283</v>
      </c>
      <c r="E381" s="12">
        <f t="shared" si="16"/>
        <v>123.9021429999957</v>
      </c>
    </row>
    <row r="382" spans="1:5" ht="24" x14ac:dyDescent="0.25">
      <c r="A382" s="9" t="s">
        <v>422</v>
      </c>
      <c r="B382" s="9">
        <f t="shared" si="18"/>
        <v>340</v>
      </c>
      <c r="C382" s="10">
        <f>[1]Sheet1_Raw!N381</f>
        <v>26981.577181000001</v>
      </c>
      <c r="D382" s="12">
        <f t="shared" si="17"/>
        <v>26623.600794000002</v>
      </c>
      <c r="E382" s="12">
        <f t="shared" si="16"/>
        <v>120.75291028571883</v>
      </c>
    </row>
    <row r="383" spans="1:5" ht="24" x14ac:dyDescent="0.25">
      <c r="A383" s="9" t="s">
        <v>423</v>
      </c>
      <c r="B383" s="9">
        <f t="shared" si="18"/>
        <v>341</v>
      </c>
      <c r="C383" s="10">
        <f>[1]Sheet1_Raw!N382</f>
        <v>27110.617456</v>
      </c>
      <c r="D383" s="12">
        <f t="shared" si="17"/>
        <v>26740.957773285714</v>
      </c>
      <c r="E383" s="12">
        <f t="shared" si="16"/>
        <v>117.35697928571244</v>
      </c>
    </row>
    <row r="384" spans="1:5" ht="24" x14ac:dyDescent="0.25">
      <c r="A384" s="9" t="s">
        <v>424</v>
      </c>
      <c r="B384" s="9">
        <f t="shared" si="18"/>
        <v>342</v>
      </c>
      <c r="C384" s="10">
        <f>[1]Sheet1_Raw!N383</f>
        <v>27213.420932000001</v>
      </c>
      <c r="D384" s="12">
        <f t="shared" si="17"/>
        <v>26843.196394428574</v>
      </c>
      <c r="E384" s="12">
        <f t="shared" si="16"/>
        <v>102.23862114286021</v>
      </c>
    </row>
    <row r="385" spans="1:5" ht="24" x14ac:dyDescent="0.25">
      <c r="A385" s="9" t="s">
        <v>425</v>
      </c>
      <c r="B385" s="9">
        <f t="shared" si="18"/>
        <v>343</v>
      </c>
      <c r="C385" s="10">
        <f>[1]Sheet1_Raw!N384</f>
        <v>27292.857814999999</v>
      </c>
      <c r="D385" s="12">
        <f t="shared" si="17"/>
        <v>26955.510518142859</v>
      </c>
      <c r="E385" s="12">
        <f t="shared" si="16"/>
        <v>112.31412371428451</v>
      </c>
    </row>
    <row r="386" spans="1:5" ht="24" x14ac:dyDescent="0.25">
      <c r="A386" s="9" t="s">
        <v>426</v>
      </c>
      <c r="B386" s="9">
        <f t="shared" si="18"/>
        <v>344</v>
      </c>
      <c r="C386" s="10">
        <f>[1]Sheet1_Raw!N385</f>
        <v>27348.237352</v>
      </c>
      <c r="D386" s="12">
        <f t="shared" si="17"/>
        <v>27064.391280857144</v>
      </c>
      <c r="E386" s="12">
        <f t="shared" si="16"/>
        <v>108.88076271428508</v>
      </c>
    </row>
    <row r="387" spans="1:5" ht="24" x14ac:dyDescent="0.25">
      <c r="A387" s="9" t="s">
        <v>427</v>
      </c>
      <c r="B387" s="9">
        <f t="shared" si="18"/>
        <v>345</v>
      </c>
      <c r="C387" s="10">
        <f>[1]Sheet1_Raw!N386</f>
        <v>27416.455414</v>
      </c>
      <c r="D387" s="12">
        <f t="shared" si="17"/>
        <v>27169.933959142858</v>
      </c>
      <c r="E387" s="12">
        <f t="shared" si="16"/>
        <v>105.54267828571392</v>
      </c>
    </row>
    <row r="388" spans="1:5" ht="24" x14ac:dyDescent="0.25">
      <c r="A388" s="9" t="s">
        <v>428</v>
      </c>
      <c r="B388" s="9">
        <f t="shared" si="18"/>
        <v>346</v>
      </c>
      <c r="C388" s="10">
        <f>[1]Sheet1_Raw!N387</f>
        <v>27526.571370000001</v>
      </c>
      <c r="D388" s="12">
        <f t="shared" si="17"/>
        <v>27269.962502857143</v>
      </c>
      <c r="E388" s="12">
        <f t="shared" si="16"/>
        <v>100.02854371428475</v>
      </c>
    </row>
    <row r="389" spans="1:5" ht="24" x14ac:dyDescent="0.25">
      <c r="A389" s="9" t="s">
        <v>429</v>
      </c>
      <c r="B389" s="9">
        <f t="shared" si="18"/>
        <v>347</v>
      </c>
      <c r="C389" s="10">
        <f>[1]Sheet1_Raw!N388</f>
        <v>27644.809657999998</v>
      </c>
      <c r="D389" s="12">
        <f t="shared" si="17"/>
        <v>27364.709999571431</v>
      </c>
      <c r="E389" s="12">
        <f t="shared" si="16"/>
        <v>94.74749671428799</v>
      </c>
    </row>
    <row r="390" spans="1:5" ht="24" x14ac:dyDescent="0.25">
      <c r="A390" s="9" t="s">
        <v>430</v>
      </c>
      <c r="B390" s="9">
        <f t="shared" si="18"/>
        <v>348</v>
      </c>
      <c r="C390" s="10">
        <f>[1]Sheet1_Raw!N389</f>
        <v>27754.342044000001</v>
      </c>
      <c r="D390" s="12">
        <f t="shared" si="17"/>
        <v>27456.670654999998</v>
      </c>
      <c r="E390" s="12">
        <f t="shared" si="16"/>
        <v>91.960655428567406</v>
      </c>
    </row>
    <row r="391" spans="1:5" ht="24" x14ac:dyDescent="0.25">
      <c r="A391" s="9" t="s">
        <v>431</v>
      </c>
      <c r="B391" s="9">
        <f t="shared" si="18"/>
        <v>349</v>
      </c>
      <c r="C391" s="10">
        <f>[1]Sheet1_Raw!N390</f>
        <v>27831.563747</v>
      </c>
      <c r="D391" s="12">
        <f t="shared" si="17"/>
        <v>27544.976771428574</v>
      </c>
      <c r="E391" s="12">
        <f t="shared" si="16"/>
        <v>88.306116428575478</v>
      </c>
    </row>
    <row r="392" spans="1:5" ht="24" x14ac:dyDescent="0.25">
      <c r="A392" s="9" t="s">
        <v>432</v>
      </c>
      <c r="B392" s="9">
        <f t="shared" si="18"/>
        <v>350</v>
      </c>
      <c r="C392" s="10">
        <f>[1]Sheet1_Raw!N391</f>
        <v>27889.182283999999</v>
      </c>
      <c r="D392" s="12">
        <f t="shared" si="17"/>
        <v>27630.165981285714</v>
      </c>
      <c r="E392" s="12">
        <f t="shared" si="16"/>
        <v>85.189209857140668</v>
      </c>
    </row>
    <row r="393" spans="1:5" ht="24" x14ac:dyDescent="0.25">
      <c r="A393" s="9" t="s">
        <v>433</v>
      </c>
      <c r="B393" s="9">
        <f t="shared" si="18"/>
        <v>351</v>
      </c>
      <c r="C393" s="10">
        <f>[1]Sheet1_Raw!N392</f>
        <v>27950.302237</v>
      </c>
      <c r="D393" s="12">
        <f t="shared" si="17"/>
        <v>27716.175250571428</v>
      </c>
      <c r="E393" s="12">
        <f t="shared" si="16"/>
        <v>86.009269285714254</v>
      </c>
    </row>
    <row r="394" spans="1:5" ht="24" x14ac:dyDescent="0.25">
      <c r="A394" s="9" t="s">
        <v>434</v>
      </c>
      <c r="B394" s="9">
        <f t="shared" si="18"/>
        <v>352</v>
      </c>
      <c r="C394" s="10">
        <f>[1]Sheet1_Raw!N393</f>
        <v>28020.449649999999</v>
      </c>
      <c r="D394" s="12">
        <f t="shared" si="17"/>
        <v>27802.460141428572</v>
      </c>
      <c r="E394" s="12">
        <f t="shared" si="16"/>
        <v>86.284890857143182</v>
      </c>
    </row>
    <row r="395" spans="1:5" ht="24" x14ac:dyDescent="0.25">
      <c r="A395" s="9" t="s">
        <v>435</v>
      </c>
      <c r="B395" s="9">
        <f t="shared" si="18"/>
        <v>353</v>
      </c>
      <c r="C395" s="10">
        <f>[1]Sheet1_Raw!N394</f>
        <v>28134.757777999999</v>
      </c>
      <c r="D395" s="12">
        <f t="shared" si="17"/>
        <v>27889.343914000001</v>
      </c>
      <c r="E395" s="12">
        <f t="shared" si="16"/>
        <v>86.88377257142929</v>
      </c>
    </row>
    <row r="396" spans="1:5" ht="24" x14ac:dyDescent="0.25">
      <c r="A396" s="9" t="s">
        <v>436</v>
      </c>
      <c r="B396" s="9">
        <f t="shared" si="18"/>
        <v>354</v>
      </c>
      <c r="C396" s="10">
        <f>[1]Sheet1_Raw!N395</f>
        <v>28252.007570999998</v>
      </c>
      <c r="D396" s="12">
        <f t="shared" si="17"/>
        <v>27976.086472999999</v>
      </c>
      <c r="E396" s="12">
        <f t="shared" si="16"/>
        <v>86.742558999998437</v>
      </c>
    </row>
    <row r="397" spans="1:5" ht="24" x14ac:dyDescent="0.25">
      <c r="A397" s="9" t="s">
        <v>437</v>
      </c>
      <c r="B397" s="9">
        <f t="shared" si="18"/>
        <v>355</v>
      </c>
      <c r="C397" s="10">
        <f>[1]Sheet1_Raw!N396</f>
        <v>28359.789250000002</v>
      </c>
      <c r="D397" s="12">
        <f t="shared" si="17"/>
        <v>28062.578931</v>
      </c>
      <c r="E397" s="12">
        <f t="shared" si="16"/>
        <v>86.492458000000624</v>
      </c>
    </row>
    <row r="398" spans="1:5" ht="24" x14ac:dyDescent="0.25">
      <c r="A398" s="9" t="s">
        <v>438</v>
      </c>
      <c r="B398" s="9">
        <f t="shared" si="18"/>
        <v>356</v>
      </c>
      <c r="C398" s="10">
        <f>[1]Sheet1_Raw!N397</f>
        <v>28445.085646</v>
      </c>
      <c r="D398" s="12">
        <f t="shared" si="17"/>
        <v>28150.224916571427</v>
      </c>
      <c r="E398" s="12">
        <f t="shared" si="16"/>
        <v>87.645985571427445</v>
      </c>
    </row>
    <row r="399" spans="1:5" ht="24" x14ac:dyDescent="0.25">
      <c r="A399" s="9" t="s">
        <v>439</v>
      </c>
      <c r="B399" s="9">
        <f t="shared" si="18"/>
        <v>357</v>
      </c>
      <c r="C399" s="10">
        <f>[1]Sheet1_Raw!N398</f>
        <v>28517.662612</v>
      </c>
      <c r="D399" s="12">
        <f t="shared" si="17"/>
        <v>28240.007820571424</v>
      </c>
      <c r="E399" s="12">
        <f t="shared" si="16"/>
        <v>89.782903999996051</v>
      </c>
    </row>
    <row r="400" spans="1:5" ht="24" x14ac:dyDescent="0.25">
      <c r="A400" s="9" t="s">
        <v>440</v>
      </c>
      <c r="B400" s="9">
        <f t="shared" si="18"/>
        <v>358</v>
      </c>
      <c r="C400" s="10">
        <f>[1]Sheet1_Raw!N399</f>
        <v>28577.019948000001</v>
      </c>
      <c r="D400" s="12">
        <f t="shared" si="17"/>
        <v>28329.538922142856</v>
      </c>
      <c r="E400" s="12">
        <f t="shared" si="16"/>
        <v>89.531101571432373</v>
      </c>
    </row>
    <row r="401" spans="1:5" ht="24" x14ac:dyDescent="0.25">
      <c r="A401" s="9" t="s">
        <v>441</v>
      </c>
      <c r="B401" s="9">
        <f t="shared" si="18"/>
        <v>359</v>
      </c>
      <c r="C401" s="10">
        <f>[1]Sheet1_Raw!N400</f>
        <v>28645.666754000002</v>
      </c>
      <c r="D401" s="12">
        <f t="shared" si="17"/>
        <v>28418.85565128571</v>
      </c>
      <c r="E401" s="12">
        <f t="shared" si="16"/>
        <v>89.316729142854456</v>
      </c>
    </row>
    <row r="402" spans="1:5" ht="24" x14ac:dyDescent="0.25">
      <c r="A402" s="9" t="s">
        <v>442</v>
      </c>
      <c r="B402" s="9">
        <f t="shared" si="18"/>
        <v>360</v>
      </c>
      <c r="C402" s="10">
        <f>[1]Sheet1_Raw!N401</f>
        <v>28773.980544999999</v>
      </c>
      <c r="D402" s="12">
        <f t="shared" si="17"/>
        <v>28510.173189428569</v>
      </c>
      <c r="E402" s="12">
        <f t="shared" si="16"/>
        <v>91.317538142859121</v>
      </c>
    </row>
    <row r="403" spans="1:5" ht="24" x14ac:dyDescent="0.25">
      <c r="A403" s="9" t="s">
        <v>443</v>
      </c>
      <c r="B403" s="9">
        <f t="shared" si="18"/>
        <v>361</v>
      </c>
      <c r="C403" s="10">
        <f>[1]Sheet1_Raw!N402</f>
        <v>28905.367007000001</v>
      </c>
      <c r="D403" s="12">
        <f t="shared" si="17"/>
        <v>28603.510251714288</v>
      </c>
      <c r="E403" s="12">
        <f t="shared" si="16"/>
        <v>93.337062285718275</v>
      </c>
    </row>
    <row r="404" spans="1:5" ht="24" x14ac:dyDescent="0.25">
      <c r="A404" s="9" t="s">
        <v>444</v>
      </c>
      <c r="B404" s="9">
        <f t="shared" si="18"/>
        <v>362</v>
      </c>
      <c r="C404" s="10">
        <f>[1]Sheet1_Raw!N403</f>
        <v>29017.757693</v>
      </c>
      <c r="D404" s="12">
        <f t="shared" si="17"/>
        <v>28697.50574357143</v>
      </c>
      <c r="E404" s="12">
        <f t="shared" si="16"/>
        <v>93.995491857142042</v>
      </c>
    </row>
    <row r="405" spans="1:5" ht="24" x14ac:dyDescent="0.25">
      <c r="A405" s="9" t="s">
        <v>445</v>
      </c>
      <c r="B405" s="9">
        <f t="shared" si="18"/>
        <v>363</v>
      </c>
      <c r="C405" s="10">
        <f>[1]Sheet1_Raw!N404</f>
        <v>29109.116064000002</v>
      </c>
      <c r="D405" s="12">
        <f t="shared" si="17"/>
        <v>28792.367231857144</v>
      </c>
      <c r="E405" s="12">
        <f t="shared" si="16"/>
        <v>94.861488285714586</v>
      </c>
    </row>
    <row r="406" spans="1:5" ht="24" x14ac:dyDescent="0.25">
      <c r="A406" s="9" t="s">
        <v>446</v>
      </c>
      <c r="B406" s="9">
        <f t="shared" si="18"/>
        <v>364</v>
      </c>
      <c r="C406" s="10">
        <f>[1]Sheet1_Raw!N405</f>
        <v>29181.978859999999</v>
      </c>
      <c r="D406" s="12">
        <f t="shared" si="17"/>
        <v>28887.269552999998</v>
      </c>
      <c r="E406" s="12">
        <f t="shared" si="16"/>
        <v>94.902321142853907</v>
      </c>
    </row>
    <row r="407" spans="1:5" ht="24" x14ac:dyDescent="0.25">
      <c r="A407" s="9" t="s">
        <v>447</v>
      </c>
      <c r="B407" s="9">
        <f t="shared" si="18"/>
        <v>365</v>
      </c>
      <c r="C407" s="10">
        <f>[1]Sheet1_Raw!N406</f>
        <v>29244.789973999999</v>
      </c>
      <c r="D407" s="12">
        <f t="shared" si="17"/>
        <v>28982.665270999998</v>
      </c>
      <c r="E407" s="12">
        <f t="shared" si="16"/>
        <v>95.395717999999761</v>
      </c>
    </row>
    <row r="408" spans="1:5" ht="24" x14ac:dyDescent="0.25">
      <c r="A408" s="9" t="s">
        <v>448</v>
      </c>
      <c r="B408" s="9">
        <f t="shared" si="18"/>
        <v>366</v>
      </c>
      <c r="C408" s="10">
        <f>[1]Sheet1_Raw!N407</f>
        <v>29322.106951999998</v>
      </c>
      <c r="D408" s="12">
        <f t="shared" si="17"/>
        <v>29079.299584999997</v>
      </c>
      <c r="E408" s="12">
        <f t="shared" si="16"/>
        <v>96.634313999998994</v>
      </c>
    </row>
    <row r="409" spans="1:5" ht="24" x14ac:dyDescent="0.25">
      <c r="A409" s="9" t="s">
        <v>449</v>
      </c>
      <c r="B409" s="9">
        <f t="shared" si="18"/>
        <v>367</v>
      </c>
      <c r="C409" s="10">
        <f>[1]Sheet1_Raw!N408</f>
        <v>29451.349689999999</v>
      </c>
      <c r="D409" s="12">
        <f t="shared" si="17"/>
        <v>29176.066605714288</v>
      </c>
      <c r="E409" s="12">
        <f t="shared" si="16"/>
        <v>96.767020714290993</v>
      </c>
    </row>
    <row r="410" spans="1:5" ht="24" x14ac:dyDescent="0.25">
      <c r="A410" s="9" t="s">
        <v>450</v>
      </c>
      <c r="B410" s="9">
        <f t="shared" si="18"/>
        <v>368</v>
      </c>
      <c r="C410" s="10">
        <f>[1]Sheet1_Raw!N409</f>
        <v>29587.035510000002</v>
      </c>
      <c r="D410" s="12">
        <f t="shared" si="17"/>
        <v>29273.447820428566</v>
      </c>
      <c r="E410" s="12">
        <f t="shared" si="16"/>
        <v>97.38121471427803</v>
      </c>
    </row>
    <row r="411" spans="1:5" ht="24" x14ac:dyDescent="0.25">
      <c r="A411" s="9" t="s">
        <v>451</v>
      </c>
      <c r="B411" s="9">
        <f t="shared" si="18"/>
        <v>369</v>
      </c>
      <c r="C411" s="10">
        <f>[1]Sheet1_Raw!N410</f>
        <v>29701.141175000001</v>
      </c>
      <c r="D411" s="12">
        <f t="shared" si="17"/>
        <v>29371.074032142857</v>
      </c>
      <c r="E411" s="12">
        <f t="shared" si="16"/>
        <v>97.626211714290548</v>
      </c>
    </row>
    <row r="412" spans="1:5" ht="24" x14ac:dyDescent="0.25">
      <c r="A412" s="9" t="s">
        <v>452</v>
      </c>
      <c r="B412" s="9">
        <f t="shared" si="18"/>
        <v>370</v>
      </c>
      <c r="C412" s="10">
        <f>[1]Sheet1_Raw!N411</f>
        <v>29799.561925000002</v>
      </c>
      <c r="D412" s="12">
        <f t="shared" si="17"/>
        <v>29469.709155142857</v>
      </c>
      <c r="E412" s="12">
        <f t="shared" si="16"/>
        <v>98.635123000000021</v>
      </c>
    </row>
    <row r="413" spans="1:5" ht="24" x14ac:dyDescent="0.25">
      <c r="A413" s="9" t="s">
        <v>453</v>
      </c>
      <c r="B413" s="9">
        <f t="shared" si="18"/>
        <v>371</v>
      </c>
      <c r="C413" s="10">
        <f>[1]Sheet1_Raw!N412</f>
        <v>29877.021819000001</v>
      </c>
      <c r="D413" s="12">
        <f t="shared" si="17"/>
        <v>29569.001006428578</v>
      </c>
      <c r="E413" s="12">
        <f t="shared" si="16"/>
        <v>99.29185128572135</v>
      </c>
    </row>
    <row r="414" spans="1:5" ht="24" x14ac:dyDescent="0.25">
      <c r="A414" s="9" t="s">
        <v>454</v>
      </c>
      <c r="B414" s="9">
        <f t="shared" si="18"/>
        <v>372</v>
      </c>
      <c r="C414" s="10">
        <f>[1]Sheet1_Raw!N413</f>
        <v>29938.106043</v>
      </c>
      <c r="D414" s="12">
        <f t="shared" si="17"/>
        <v>29668.046159142861</v>
      </c>
      <c r="E414" s="12">
        <f t="shared" si="16"/>
        <v>99.045152714283176</v>
      </c>
    </row>
    <row r="415" spans="1:5" ht="24" x14ac:dyDescent="0.25">
      <c r="A415" s="9" t="s">
        <v>455</v>
      </c>
      <c r="B415" s="9">
        <f t="shared" si="18"/>
        <v>373</v>
      </c>
      <c r="C415" s="10">
        <f>[1]Sheet1_Raw!N414</f>
        <v>30019.496098</v>
      </c>
      <c r="D415" s="12">
        <f t="shared" si="17"/>
        <v>29767.673180000005</v>
      </c>
      <c r="E415" s="12">
        <f t="shared" si="16"/>
        <v>99.627020857144089</v>
      </c>
    </row>
    <row r="416" spans="1:5" ht="24" x14ac:dyDescent="0.25">
      <c r="A416" s="9" t="s">
        <v>456</v>
      </c>
      <c r="B416" s="9">
        <f t="shared" si="18"/>
        <v>374</v>
      </c>
      <c r="C416" s="10">
        <f>[1]Sheet1_Raw!N415</f>
        <v>30271.538492</v>
      </c>
      <c r="D416" s="12">
        <f t="shared" si="17"/>
        <v>29884.84300885714</v>
      </c>
      <c r="E416" s="12">
        <f t="shared" si="16"/>
        <v>117.16982885713514</v>
      </c>
    </row>
    <row r="417" spans="1:5" ht="24" x14ac:dyDescent="0.25">
      <c r="A417" s="9" t="s">
        <v>457</v>
      </c>
      <c r="B417" s="9">
        <f t="shared" si="18"/>
        <v>375</v>
      </c>
      <c r="C417" s="10">
        <f>[1]Sheet1_Raw!N416</f>
        <v>30328.049438999999</v>
      </c>
      <c r="D417" s="12">
        <f t="shared" si="17"/>
        <v>29990.70214157143</v>
      </c>
      <c r="E417" s="12">
        <f t="shared" si="16"/>
        <v>105.85913271428944</v>
      </c>
    </row>
    <row r="418" spans="1:5" ht="24" x14ac:dyDescent="0.25">
      <c r="A418" s="9" t="s">
        <v>458</v>
      </c>
      <c r="B418" s="9">
        <f t="shared" si="18"/>
        <v>376</v>
      </c>
      <c r="C418" s="10">
        <f>[1]Sheet1_Raw!N417</f>
        <v>30480.134747</v>
      </c>
      <c r="D418" s="12">
        <f t="shared" si="17"/>
        <v>30101.98693757143</v>
      </c>
      <c r="E418" s="12">
        <f t="shared" si="16"/>
        <v>111.28479599999991</v>
      </c>
    </row>
    <row r="419" spans="1:5" ht="24" x14ac:dyDescent="0.25">
      <c r="A419" s="9" t="s">
        <v>459</v>
      </c>
      <c r="B419" s="9">
        <f t="shared" si="18"/>
        <v>377</v>
      </c>
      <c r="C419" s="10">
        <f>[1]Sheet1_Raw!N418</f>
        <v>30605.995165</v>
      </c>
      <c r="D419" s="12">
        <f t="shared" si="17"/>
        <v>30217.191686142854</v>
      </c>
      <c r="E419" s="12">
        <f t="shared" si="16"/>
        <v>115.20474857142472</v>
      </c>
    </row>
    <row r="420" spans="1:5" ht="24" x14ac:dyDescent="0.25">
      <c r="A420" s="9" t="s">
        <v>460</v>
      </c>
      <c r="B420" s="9">
        <f t="shared" si="18"/>
        <v>378</v>
      </c>
      <c r="C420" s="10">
        <f>[1]Sheet1_Raw!N419</f>
        <v>30712.919354000001</v>
      </c>
      <c r="D420" s="12">
        <f t="shared" si="17"/>
        <v>30336.605619714286</v>
      </c>
      <c r="E420" s="12">
        <f t="shared" si="16"/>
        <v>119.4139335714317</v>
      </c>
    </row>
    <row r="421" spans="1:5" ht="24" x14ac:dyDescent="0.25">
      <c r="A421" s="9" t="s">
        <v>461</v>
      </c>
      <c r="B421" s="9">
        <f t="shared" si="18"/>
        <v>379</v>
      </c>
      <c r="C421" s="10">
        <f>[1]Sheet1_Raw!N420</f>
        <v>30790.843721000001</v>
      </c>
      <c r="D421" s="12">
        <f t="shared" si="17"/>
        <v>30458.425288000002</v>
      </c>
      <c r="E421" s="12">
        <f t="shared" si="16"/>
        <v>121.81966828571603</v>
      </c>
    </row>
  </sheetData>
  <mergeCells count="2">
    <mergeCell ref="A1:B1"/>
    <mergeCell ref="F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4"/>
  <sheetViews>
    <sheetView tabSelected="1" topLeftCell="D1" zoomScale="80" zoomScaleNormal="80" workbookViewId="0">
      <selection activeCell="Y4" sqref="Y4"/>
    </sheetView>
  </sheetViews>
  <sheetFormatPr defaultRowHeight="15" x14ac:dyDescent="0.25"/>
  <cols>
    <col min="6" max="6" width="12" bestFit="1" customWidth="1"/>
    <col min="7" max="8" width="12" customWidth="1"/>
    <col min="9" max="9" width="12" bestFit="1" customWidth="1"/>
    <col min="15" max="15" width="12" bestFit="1" customWidth="1"/>
    <col min="16" max="17" width="12" customWidth="1"/>
    <col min="18" max="18" width="12.140625" bestFit="1" customWidth="1"/>
    <col min="19" max="19" width="12.42578125" bestFit="1" customWidth="1"/>
    <col min="22" max="22" width="16.42578125" bestFit="1" customWidth="1"/>
    <col min="23" max="23" width="12.28515625" bestFit="1" customWidth="1"/>
    <col min="24" max="26" width="9" bestFit="1" customWidth="1"/>
    <col min="28" max="28" width="11.5703125" bestFit="1" customWidth="1"/>
    <col min="29" max="29" width="12.42578125" customWidth="1"/>
    <col min="30" max="30" width="11.5703125" bestFit="1" customWidth="1"/>
  </cols>
  <sheetData>
    <row r="1" spans="1:35" ht="18" x14ac:dyDescent="0.35">
      <c r="C1" s="28" t="s">
        <v>18</v>
      </c>
      <c r="D1" s="28"/>
      <c r="E1" s="28"/>
      <c r="F1" s="28"/>
      <c r="G1" s="28"/>
      <c r="H1" s="28"/>
      <c r="I1" s="28"/>
      <c r="J1" s="28"/>
      <c r="L1" s="28" t="s">
        <v>19</v>
      </c>
      <c r="M1" s="28"/>
      <c r="N1" s="28"/>
      <c r="O1" s="28"/>
      <c r="P1" s="28"/>
      <c r="Q1" s="28"/>
      <c r="R1" s="28"/>
      <c r="S1" s="28"/>
    </row>
    <row r="2" spans="1:35" ht="14.45" x14ac:dyDescent="0.3">
      <c r="A2" t="s">
        <v>30</v>
      </c>
      <c r="B2" t="s">
        <v>9</v>
      </c>
      <c r="C2" t="s">
        <v>463</v>
      </c>
      <c r="D2" t="s">
        <v>20</v>
      </c>
      <c r="E2" t="s">
        <v>8</v>
      </c>
      <c r="F2" t="s">
        <v>2</v>
      </c>
      <c r="I2" t="s">
        <v>4</v>
      </c>
      <c r="J2" t="s">
        <v>3</v>
      </c>
      <c r="L2" t="s">
        <v>0</v>
      </c>
      <c r="M2" t="s">
        <v>21</v>
      </c>
      <c r="N2" t="s">
        <v>8</v>
      </c>
      <c r="O2" t="s">
        <v>2</v>
      </c>
      <c r="R2" t="s">
        <v>4</v>
      </c>
      <c r="S2" t="s">
        <v>3</v>
      </c>
      <c r="V2" t="s">
        <v>7</v>
      </c>
      <c r="X2" t="s">
        <v>10</v>
      </c>
      <c r="Y2" t="s">
        <v>29</v>
      </c>
      <c r="Z2" t="s">
        <v>1</v>
      </c>
    </row>
    <row r="3" spans="1:35" x14ac:dyDescent="0.25">
      <c r="A3">
        <f>Input!G4</f>
        <v>153</v>
      </c>
      <c r="B3">
        <f>A3-$A$3</f>
        <v>0</v>
      </c>
      <c r="C3" s="4">
        <f>Input!I4</f>
        <v>5085.7351571428571</v>
      </c>
      <c r="D3">
        <f>C3-$C$3</f>
        <v>0</v>
      </c>
      <c r="E3">
        <f t="shared" ref="E3:E34" si="0">(_Ac/(1+EXP(-1*(B3-_Muc)/_sc)))</f>
        <v>169.53294384830627</v>
      </c>
      <c r="F3">
        <f>(D3-E3)^2</f>
        <v>28741.419049872969</v>
      </c>
      <c r="G3">
        <f>(E3-$H$4)^2</f>
        <v>2514709.3903996032</v>
      </c>
      <c r="H3" s="2" t="s">
        <v>11</v>
      </c>
      <c r="I3" s="16">
        <f>SUM(F3:F167)</f>
        <v>2940524.8862561304</v>
      </c>
      <c r="J3">
        <f>1-(I3/I5)</f>
        <v>0.98518427629588368</v>
      </c>
      <c r="L3">
        <f>Input!J4</f>
        <v>17.954624571428212</v>
      </c>
      <c r="M3">
        <f>L3-$L$3</f>
        <v>0</v>
      </c>
      <c r="N3">
        <f>_Ac*EXP(-1*(B3-_Muc)/_sc)*(1/_sc)*(1/(1+EXP(-1*(B3-_Muc)/_sc))^2)+$L$3</f>
        <v>25.39237150102884</v>
      </c>
      <c r="O3">
        <f>(L3-N3)^2</f>
        <v>55.320079388783576</v>
      </c>
      <c r="P3">
        <f>(N3-$Q$4)^2</f>
        <v>1107.6520227244553</v>
      </c>
      <c r="Q3" s="1" t="s">
        <v>11</v>
      </c>
      <c r="R3" s="16">
        <f>SUM(O3:O167)</f>
        <v>26972.065409474006</v>
      </c>
      <c r="S3" s="5">
        <f>1-(R3/R5)</f>
        <v>0.94108204166714438</v>
      </c>
      <c r="V3">
        <f>COUNT(B3:B500)</f>
        <v>82</v>
      </c>
      <c r="X3">
        <v>4583427.8777775001</v>
      </c>
      <c r="Y3">
        <v>232.59708411315592</v>
      </c>
      <c r="Z3">
        <v>22.792745535333157</v>
      </c>
      <c r="AB3" s="29" t="s">
        <v>22</v>
      </c>
      <c r="AC3" s="29"/>
      <c r="AD3" s="29"/>
      <c r="AE3" s="29"/>
      <c r="AF3" s="29"/>
      <c r="AG3" s="29"/>
      <c r="AH3" s="29"/>
      <c r="AI3" s="29"/>
    </row>
    <row r="4" spans="1:35" x14ac:dyDescent="0.25">
      <c r="A4">
        <f>Input!G5</f>
        <v>154</v>
      </c>
      <c r="B4">
        <f t="shared" ref="B4:B67" si="1">A4-$A$3</f>
        <v>1</v>
      </c>
      <c r="C4" s="4">
        <f>Input!I5</f>
        <v>5102.9598048571424</v>
      </c>
      <c r="D4">
        <f t="shared" ref="D4:D67" si="2">C4-$C$3</f>
        <v>17.224647714285311</v>
      </c>
      <c r="E4">
        <f t="shared" si="0"/>
        <v>177.13625111263914</v>
      </c>
      <c r="F4">
        <f t="shared" ref="F4:F67" si="3">(D4-E4)^2</f>
        <v>25571.720901432411</v>
      </c>
      <c r="G4">
        <f t="shared" ref="G4:G67" si="4">(E4-$H$4)^2</f>
        <v>2490652.8018796439</v>
      </c>
      <c r="H4">
        <f>AVERAGE(D3:D167)</f>
        <v>1755.3164695540072</v>
      </c>
      <c r="I4" t="s">
        <v>5</v>
      </c>
      <c r="J4" t="s">
        <v>6</v>
      </c>
      <c r="L4">
        <f>Input!J5</f>
        <v>17.224647714285311</v>
      </c>
      <c r="M4">
        <f t="shared" ref="M4:M67" si="5">L4-$L$3</f>
        <v>-0.72997685714290128</v>
      </c>
      <c r="N4">
        <f t="shared" ref="N4:N34" si="6">_Ac*EXP(-1*(B4-_Muc)/_sc)*(1/_sc)*(1/(1+EXP(-1*(B4-_Muc)/_sc))^2)+$L$3</f>
        <v>25.725930798380819</v>
      </c>
      <c r="O4">
        <f t="shared" ref="O4:O67" si="7">(L4-N4)^2</f>
        <v>72.271814075928432</v>
      </c>
      <c r="P4">
        <f t="shared" ref="P4:P67" si="8">(N4-$Q$4)^2</f>
        <v>1085.5606393540997</v>
      </c>
      <c r="Q4">
        <f>AVERAGE(M3:M167)</f>
        <v>58.673778062718135</v>
      </c>
      <c r="R4" t="s">
        <v>5</v>
      </c>
      <c r="S4" t="s">
        <v>6</v>
      </c>
      <c r="AB4" s="29"/>
      <c r="AC4" s="29"/>
      <c r="AD4" s="29"/>
      <c r="AE4" s="29"/>
      <c r="AF4" s="29"/>
      <c r="AG4" s="29"/>
      <c r="AH4" s="29"/>
      <c r="AI4" s="29"/>
    </row>
    <row r="5" spans="1:35" x14ac:dyDescent="0.25">
      <c r="A5">
        <f>Input!G6</f>
        <v>155</v>
      </c>
      <c r="B5">
        <f t="shared" si="1"/>
        <v>2</v>
      </c>
      <c r="C5" s="4">
        <f>Input!I6</f>
        <v>5119.8756161428564</v>
      </c>
      <c r="D5">
        <f t="shared" si="2"/>
        <v>34.140458999999282</v>
      </c>
      <c r="E5">
        <f t="shared" si="0"/>
        <v>185.08054193778591</v>
      </c>
      <c r="F5">
        <f t="shared" si="3"/>
        <v>22782.908637265904</v>
      </c>
      <c r="G5">
        <f t="shared" si="4"/>
        <v>2465640.8683767747</v>
      </c>
      <c r="I5">
        <f>SUM(G3:G167)</f>
        <v>198473253.48266014</v>
      </c>
      <c r="J5" s="5">
        <f>1-((1-J3)*(V3-1)/(V3-1-1))</f>
        <v>0.98499907974958223</v>
      </c>
      <c r="L5">
        <f>Input!J6</f>
        <v>16.915811285713971</v>
      </c>
      <c r="M5">
        <f t="shared" si="5"/>
        <v>-1.0388132857142409</v>
      </c>
      <c r="N5">
        <f t="shared" si="6"/>
        <v>26.074447961242235</v>
      </c>
      <c r="O5">
        <f t="shared" si="7"/>
        <v>83.880625754331405</v>
      </c>
      <c r="P5">
        <f t="shared" si="8"/>
        <v>1062.7163230649926</v>
      </c>
      <c r="R5">
        <f>SUM(P3:P167)</f>
        <v>457790.22513129091</v>
      </c>
      <c r="S5" s="5">
        <f>1-((1-S3)*(V3-1)/(V3-1-1))</f>
        <v>0.94034556718798368</v>
      </c>
      <c r="V5" s="17"/>
      <c r="W5" s="18"/>
      <c r="AB5" s="29"/>
      <c r="AC5" s="29"/>
      <c r="AD5" s="29"/>
      <c r="AE5" s="29"/>
      <c r="AF5" s="29"/>
      <c r="AG5" s="29"/>
      <c r="AH5" s="29"/>
      <c r="AI5" s="29"/>
    </row>
    <row r="6" spans="1:35" x14ac:dyDescent="0.25">
      <c r="A6">
        <f>Input!G7</f>
        <v>156</v>
      </c>
      <c r="B6">
        <f t="shared" si="1"/>
        <v>3</v>
      </c>
      <c r="C6" s="4">
        <f>Input!I7</f>
        <v>5137.507366428571</v>
      </c>
      <c r="D6">
        <f t="shared" si="2"/>
        <v>51.77220928571387</v>
      </c>
      <c r="E6">
        <f t="shared" si="0"/>
        <v>193.38110706276444</v>
      </c>
      <c r="F6">
        <f t="shared" si="3"/>
        <v>20053.07992963116</v>
      </c>
      <c r="G6">
        <f t="shared" si="4"/>
        <v>2439642.0766006499</v>
      </c>
      <c r="L6">
        <f>Input!J7</f>
        <v>17.631750285714588</v>
      </c>
      <c r="M6">
        <f t="shared" si="5"/>
        <v>-0.32287428571362398</v>
      </c>
      <c r="N6">
        <f t="shared" si="6"/>
        <v>26.438593637327866</v>
      </c>
      <c r="O6">
        <f t="shared" si="7"/>
        <v>77.560489819854993</v>
      </c>
      <c r="P6">
        <f t="shared" si="8"/>
        <v>1039.1071149389236</v>
      </c>
      <c r="V6" s="19" t="s">
        <v>17</v>
      </c>
      <c r="W6" s="20">
        <f>SQRT((S5-J5)^2)</f>
        <v>4.4653512561598552E-2</v>
      </c>
      <c r="AB6" s="29"/>
      <c r="AC6" s="29"/>
      <c r="AD6" s="29"/>
      <c r="AE6" s="29"/>
      <c r="AF6" s="29"/>
      <c r="AG6" s="29"/>
      <c r="AH6" s="29"/>
      <c r="AI6" s="29"/>
    </row>
    <row r="7" spans="1:35" x14ac:dyDescent="0.25">
      <c r="A7">
        <f>Input!G8</f>
        <v>157</v>
      </c>
      <c r="B7">
        <f t="shared" si="1"/>
        <v>4</v>
      </c>
      <c r="C7" s="4">
        <f>Input!I8</f>
        <v>5155.2514208571429</v>
      </c>
      <c r="D7">
        <f t="shared" si="2"/>
        <v>69.516263714285742</v>
      </c>
      <c r="E7">
        <f t="shared" si="0"/>
        <v>202.05392279398407</v>
      </c>
      <c r="F7">
        <f t="shared" si="3"/>
        <v>17566.231074326341</v>
      </c>
      <c r="G7">
        <f t="shared" si="4"/>
        <v>2412624.5391674326</v>
      </c>
      <c r="L7">
        <f>Input!J8</f>
        <v>17.744054428571872</v>
      </c>
      <c r="M7">
        <f t="shared" si="5"/>
        <v>-0.21057014285634068</v>
      </c>
      <c r="N7">
        <f t="shared" si="6"/>
        <v>26.819068533210721</v>
      </c>
      <c r="O7">
        <f t="shared" si="7"/>
        <v>82.355880999394074</v>
      </c>
      <c r="P7">
        <f t="shared" si="8"/>
        <v>1014.7225192092905</v>
      </c>
      <c r="V7" s="21"/>
      <c r="W7" s="22"/>
      <c r="AB7" s="29"/>
      <c r="AC7" s="29"/>
      <c r="AD7" s="29"/>
      <c r="AE7" s="29"/>
      <c r="AF7" s="29"/>
      <c r="AG7" s="29"/>
      <c r="AH7" s="29"/>
      <c r="AI7" s="29"/>
    </row>
    <row r="8" spans="1:35" x14ac:dyDescent="0.25">
      <c r="A8">
        <f>Input!G9</f>
        <v>158</v>
      </c>
      <c r="B8">
        <f t="shared" si="1"/>
        <v>5</v>
      </c>
      <c r="C8" s="4">
        <f>Input!I9</f>
        <v>5174.5536951428576</v>
      </c>
      <c r="D8">
        <f t="shared" si="2"/>
        <v>88.818538000000444</v>
      </c>
      <c r="E8">
        <f t="shared" si="0"/>
        <v>211.11568173235577</v>
      </c>
      <c r="F8">
        <f t="shared" si="3"/>
        <v>14956.591365092378</v>
      </c>
      <c r="G8">
        <f t="shared" si="4"/>
        <v>2384556.0731090088</v>
      </c>
      <c r="L8">
        <f>Input!J9</f>
        <v>19.302274285714702</v>
      </c>
      <c r="M8">
        <f t="shared" si="5"/>
        <v>1.3476497142864901</v>
      </c>
      <c r="N8">
        <f t="shared" si="6"/>
        <v>27.216604760647154</v>
      </c>
      <c r="O8">
        <f t="shared" si="7"/>
        <v>62.63662686644453</v>
      </c>
      <c r="P8">
        <f t="shared" si="8"/>
        <v>989.55375215652725</v>
      </c>
      <c r="AB8" s="29"/>
      <c r="AC8" s="29"/>
      <c r="AD8" s="29"/>
      <c r="AE8" s="29"/>
      <c r="AF8" s="29"/>
      <c r="AG8" s="29"/>
      <c r="AH8" s="29"/>
      <c r="AI8" s="29"/>
    </row>
    <row r="9" spans="1:35" x14ac:dyDescent="0.25">
      <c r="A9">
        <f>Input!G10</f>
        <v>159</v>
      </c>
      <c r="B9">
        <f t="shared" si="1"/>
        <v>6</v>
      </c>
      <c r="C9" s="4">
        <f>Input!I10</f>
        <v>5195.4282274285715</v>
      </c>
      <c r="D9">
        <f t="shared" si="2"/>
        <v>109.69307028571438</v>
      </c>
      <c r="E9">
        <f t="shared" si="0"/>
        <v>220.58382487661839</v>
      </c>
      <c r="F9">
        <f t="shared" si="3"/>
        <v>12296.759453740098</v>
      </c>
      <c r="G9">
        <f t="shared" si="4"/>
        <v>2355404.2906384524</v>
      </c>
      <c r="L9">
        <f>Input!J10</f>
        <v>20.87453228571394</v>
      </c>
      <c r="M9">
        <f t="shared" si="5"/>
        <v>2.9199077142857277</v>
      </c>
      <c r="N9">
        <f t="shared" si="6"/>
        <v>27.631967243117991</v>
      </c>
      <c r="O9">
        <f t="shared" si="7"/>
        <v>45.662927203546289</v>
      </c>
      <c r="P9">
        <f t="shared" si="8"/>
        <v>963.59401895984456</v>
      </c>
      <c r="AB9" s="29"/>
      <c r="AC9" s="29"/>
      <c r="AD9" s="29"/>
      <c r="AE9" s="29"/>
      <c r="AF9" s="29"/>
      <c r="AG9" s="29"/>
      <c r="AH9" s="29"/>
      <c r="AI9" s="29"/>
    </row>
    <row r="10" spans="1:35" x14ac:dyDescent="0.25">
      <c r="A10">
        <f>Input!G11</f>
        <v>160</v>
      </c>
      <c r="B10">
        <f t="shared" si="1"/>
        <v>7</v>
      </c>
      <c r="C10" s="4">
        <f>Input!I11</f>
        <v>5215.5306687142856</v>
      </c>
      <c r="D10">
        <f t="shared" si="2"/>
        <v>129.79551157142851</v>
      </c>
      <c r="E10">
        <f t="shared" si="0"/>
        <v>230.47657516442769</v>
      </c>
      <c r="F10">
        <f t="shared" si="3"/>
        <v>10136.676566217546</v>
      </c>
      <c r="G10">
        <f t="shared" si="4"/>
        <v>2325136.7035220242</v>
      </c>
      <c r="L10">
        <f>Input!J11</f>
        <v>20.102441285714121</v>
      </c>
      <c r="M10">
        <f t="shared" si="5"/>
        <v>2.1478167142859093</v>
      </c>
      <c r="N10">
        <f t="shared" si="6"/>
        <v>28.06595518527093</v>
      </c>
      <c r="O10">
        <f t="shared" si="7"/>
        <v>63.417553628434483</v>
      </c>
      <c r="P10">
        <f t="shared" si="8"/>
        <v>936.83882129718052</v>
      </c>
      <c r="AB10" s="29"/>
      <c r="AC10" s="29"/>
      <c r="AD10" s="29"/>
      <c r="AE10" s="29"/>
      <c r="AF10" s="29"/>
      <c r="AG10" s="29"/>
      <c r="AH10" s="29"/>
      <c r="AI10" s="29"/>
    </row>
    <row r="11" spans="1:35" x14ac:dyDescent="0.25">
      <c r="A11">
        <f>Input!G12</f>
        <v>161</v>
      </c>
      <c r="B11">
        <f t="shared" si="1"/>
        <v>8</v>
      </c>
      <c r="C11" s="4">
        <f>Input!I12</f>
        <v>5235.8015662857142</v>
      </c>
      <c r="D11">
        <f t="shared" si="2"/>
        <v>150.06640914285708</v>
      </c>
      <c r="E11">
        <f t="shared" si="0"/>
        <v>240.81297251550137</v>
      </c>
      <c r="F11">
        <f t="shared" si="3"/>
        <v>8234.9387639453453</v>
      </c>
      <c r="G11">
        <f t="shared" si="4"/>
        <v>2293720.8425418637</v>
      </c>
      <c r="L11">
        <f>Input!J12</f>
        <v>20.270897571428577</v>
      </c>
      <c r="M11">
        <f t="shared" si="5"/>
        <v>2.3162730000003648</v>
      </c>
      <c r="N11">
        <f t="shared" si="6"/>
        <v>28.519403608068668</v>
      </c>
      <c r="O11">
        <f t="shared" si="7"/>
        <v>68.037851836488016</v>
      </c>
      <c r="P11">
        <f t="shared" si="8"/>
        <v>909.28629875121635</v>
      </c>
      <c r="AB11" s="29"/>
      <c r="AC11" s="29"/>
      <c r="AD11" s="29"/>
      <c r="AE11" s="29"/>
      <c r="AF11" s="29"/>
      <c r="AG11" s="29"/>
      <c r="AH11" s="29"/>
      <c r="AI11" s="29"/>
    </row>
    <row r="12" spans="1:35" x14ac:dyDescent="0.25">
      <c r="A12">
        <f>Input!G13</f>
        <v>162</v>
      </c>
      <c r="B12">
        <f t="shared" si="1"/>
        <v>9</v>
      </c>
      <c r="C12" s="4">
        <f>Input!I13</f>
        <v>5255.9320837142868</v>
      </c>
      <c r="D12">
        <f t="shared" si="2"/>
        <v>170.19692657142969</v>
      </c>
      <c r="E12">
        <f t="shared" si="0"/>
        <v>251.61291044398064</v>
      </c>
      <c r="F12">
        <f t="shared" si="3"/>
        <v>6628.5624299354768</v>
      </c>
      <c r="G12">
        <f t="shared" si="4"/>
        <v>2261124.3936801613</v>
      </c>
      <c r="L12">
        <f>Input!J13</f>
        <v>20.130517428572603</v>
      </c>
      <c r="M12">
        <f t="shared" si="5"/>
        <v>2.1758928571443903</v>
      </c>
      <c r="N12">
        <f t="shared" si="6"/>
        <v>28.99318495257139</v>
      </c>
      <c r="O12">
        <f t="shared" si="7"/>
        <v>78.546875640942801</v>
      </c>
      <c r="P12">
        <f t="shared" si="8"/>
        <v>880.9376073700904</v>
      </c>
      <c r="T12" t="s">
        <v>25</v>
      </c>
      <c r="U12" t="s">
        <v>26</v>
      </c>
      <c r="V12" t="s">
        <v>27</v>
      </c>
      <c r="AB12" s="29"/>
      <c r="AC12" s="29"/>
      <c r="AD12" s="29"/>
      <c r="AE12" s="29"/>
      <c r="AF12" s="29"/>
      <c r="AG12" s="29"/>
      <c r="AH12" s="29"/>
      <c r="AI12" s="29"/>
    </row>
    <row r="13" spans="1:35" x14ac:dyDescent="0.25">
      <c r="A13">
        <f>Input!G14</f>
        <v>163</v>
      </c>
      <c r="B13">
        <f t="shared" si="1"/>
        <v>10</v>
      </c>
      <c r="C13" s="4">
        <f>Input!I14</f>
        <v>5275.7116505714284</v>
      </c>
      <c r="D13">
        <f t="shared" si="2"/>
        <v>189.9764934285713</v>
      </c>
      <c r="E13">
        <f t="shared" si="0"/>
        <v>262.89717431015998</v>
      </c>
      <c r="F13">
        <f t="shared" si="3"/>
        <v>5317.425700234493</v>
      </c>
      <c r="G13">
        <f t="shared" si="4"/>
        <v>2227315.3528161417</v>
      </c>
      <c r="L13">
        <f>Input!J14</f>
        <v>19.779566857141617</v>
      </c>
      <c r="M13">
        <f t="shared" si="5"/>
        <v>1.824942285713405</v>
      </c>
      <c r="N13">
        <f t="shared" si="6"/>
        <v>29.488210755411949</v>
      </c>
      <c r="O13">
        <f t="shared" si="7"/>
        <v>94.257766343421736</v>
      </c>
      <c r="P13">
        <f t="shared" si="8"/>
        <v>851.79733904929969</v>
      </c>
      <c r="S13" t="s">
        <v>23</v>
      </c>
      <c r="T13">
        <f>_Ac*0.8413</f>
        <v>3856037.8735742113</v>
      </c>
      <c r="AB13" s="29"/>
      <c r="AC13" s="29"/>
      <c r="AD13" s="29"/>
      <c r="AE13" s="29"/>
      <c r="AF13" s="29"/>
      <c r="AG13" s="29"/>
      <c r="AH13" s="29"/>
      <c r="AI13" s="29"/>
    </row>
    <row r="14" spans="1:35" x14ac:dyDescent="0.25">
      <c r="A14">
        <f>Input!G15</f>
        <v>164</v>
      </c>
      <c r="B14">
        <f t="shared" si="1"/>
        <v>11</v>
      </c>
      <c r="C14" s="4">
        <f>Input!I15</f>
        <v>5296.8107911428579</v>
      </c>
      <c r="D14">
        <f t="shared" si="2"/>
        <v>211.07563400000072</v>
      </c>
      <c r="E14">
        <f t="shared" si="0"/>
        <v>274.68748128486317</v>
      </c>
      <c r="F14">
        <f t="shared" si="3"/>
        <v>4046.4671149926621</v>
      </c>
      <c r="G14">
        <f t="shared" si="4"/>
        <v>2192262.200902909</v>
      </c>
      <c r="L14">
        <f>Input!J15</f>
        <v>21.099140571429416</v>
      </c>
      <c r="M14">
        <f t="shared" si="5"/>
        <v>3.1445160000012038</v>
      </c>
      <c r="N14">
        <f t="shared" si="6"/>
        <v>30.005433399157468</v>
      </c>
      <c r="O14">
        <f t="shared" si="7"/>
        <v>79.322051933240147</v>
      </c>
      <c r="P14">
        <f t="shared" si="8"/>
        <v>821.87398574870736</v>
      </c>
      <c r="S14" t="s">
        <v>24</v>
      </c>
      <c r="T14">
        <f>_Ac*0.9772</f>
        <v>4478925.7221641727</v>
      </c>
      <c r="AB14" s="29"/>
      <c r="AC14" s="29"/>
      <c r="AD14" s="29"/>
      <c r="AE14" s="29"/>
      <c r="AF14" s="29"/>
      <c r="AG14" s="29"/>
      <c r="AH14" s="29"/>
      <c r="AI14" s="29"/>
    </row>
    <row r="15" spans="1:35" x14ac:dyDescent="0.25">
      <c r="A15">
        <f>Input!G16</f>
        <v>165</v>
      </c>
      <c r="B15">
        <f t="shared" si="1"/>
        <v>12</v>
      </c>
      <c r="C15" s="4">
        <f>Input!I16</f>
        <v>5317.5589812857152</v>
      </c>
      <c r="D15">
        <f t="shared" si="2"/>
        <v>231.82382414285803</v>
      </c>
      <c r="E15">
        <f t="shared" si="0"/>
        <v>287.00652210300768</v>
      </c>
      <c r="F15">
        <f t="shared" si="3"/>
        <v>3045.1301541611047</v>
      </c>
      <c r="G15">
        <f t="shared" si="4"/>
        <v>2155934.1017835569</v>
      </c>
      <c r="L15">
        <f>Input!J16</f>
        <v>20.748190142857311</v>
      </c>
      <c r="M15">
        <f t="shared" si="5"/>
        <v>2.7935655714290988</v>
      </c>
      <c r="N15">
        <f t="shared" si="6"/>
        <v>30.54584794089223</v>
      </c>
      <c r="O15">
        <f t="shared" si="7"/>
        <v>95.994098327394454</v>
      </c>
      <c r="P15">
        <f t="shared" si="8"/>
        <v>791.18045293832108</v>
      </c>
      <c r="AB15" s="29"/>
      <c r="AC15" s="29"/>
      <c r="AD15" s="29"/>
      <c r="AE15" s="29"/>
      <c r="AF15" s="29"/>
      <c r="AG15" s="29"/>
      <c r="AH15" s="29"/>
      <c r="AI15" s="29"/>
    </row>
    <row r="16" spans="1:35" x14ac:dyDescent="0.25">
      <c r="A16">
        <f>Input!G17</f>
        <v>166</v>
      </c>
      <c r="B16">
        <f t="shared" si="1"/>
        <v>13</v>
      </c>
      <c r="C16" s="4">
        <f>Input!I17</f>
        <v>5337.8298788571428</v>
      </c>
      <c r="D16">
        <f t="shared" si="2"/>
        <v>252.0947217142857</v>
      </c>
      <c r="E16">
        <f t="shared" si="0"/>
        <v>299.87800468630775</v>
      </c>
      <c r="F16">
        <f t="shared" si="3"/>
        <v>2283.2421315843326</v>
      </c>
      <c r="G16">
        <f t="shared" si="4"/>
        <v>2118301.1250164453</v>
      </c>
      <c r="L16">
        <f>Input!J17</f>
        <v>20.270897571427668</v>
      </c>
      <c r="M16">
        <f t="shared" si="5"/>
        <v>2.3162729999994554</v>
      </c>
      <c r="N16">
        <f t="shared" si="6"/>
        <v>31.11049402250422</v>
      </c>
      <c r="O16">
        <f t="shared" si="7"/>
        <v>117.4968512221914</v>
      </c>
      <c r="P16">
        <f t="shared" si="8"/>
        <v>759.73462708151112</v>
      </c>
      <c r="AB16" s="29"/>
      <c r="AC16" s="29"/>
      <c r="AD16" s="29"/>
      <c r="AE16" s="29"/>
      <c r="AF16" s="29"/>
      <c r="AG16" s="29"/>
      <c r="AH16" s="29"/>
      <c r="AI16" s="29"/>
    </row>
    <row r="17" spans="1:35" x14ac:dyDescent="0.25">
      <c r="A17">
        <f>Input!G18</f>
        <v>167</v>
      </c>
      <c r="B17">
        <f t="shared" si="1"/>
        <v>14</v>
      </c>
      <c r="C17" s="4">
        <f>Input!I18</f>
        <v>5357.8761681428578</v>
      </c>
      <c r="D17">
        <f t="shared" si="2"/>
        <v>272.14101100000062</v>
      </c>
      <c r="E17">
        <f t="shared" si="0"/>
        <v>313.32669971862344</v>
      </c>
      <c r="F17">
        <f t="shared" si="3"/>
        <v>1696.2609552272957</v>
      </c>
      <c r="G17">
        <f t="shared" si="4"/>
        <v>2079334.4963099035</v>
      </c>
      <c r="L17">
        <f>Input!J18</f>
        <v>20.04628928571492</v>
      </c>
      <c r="M17">
        <f t="shared" si="5"/>
        <v>2.0916647142867077</v>
      </c>
      <c r="N17">
        <f t="shared" si="6"/>
        <v>31.700457866311421</v>
      </c>
      <c r="O17">
        <f t="shared" si="7"/>
        <v>135.81964530496265</v>
      </c>
      <c r="P17">
        <f t="shared" si="8"/>
        <v>727.56000241788229</v>
      </c>
      <c r="AB17" s="29"/>
      <c r="AC17" s="29"/>
      <c r="AD17" s="29"/>
      <c r="AE17" s="29"/>
      <c r="AF17" s="29"/>
      <c r="AG17" s="29"/>
      <c r="AH17" s="29"/>
      <c r="AI17" s="29"/>
    </row>
    <row r="18" spans="1:35" x14ac:dyDescent="0.25">
      <c r="A18">
        <f>Input!G19</f>
        <v>168</v>
      </c>
      <c r="B18">
        <f t="shared" si="1"/>
        <v>15</v>
      </c>
      <c r="C18" s="4">
        <f>Input!I19</f>
        <v>5378.5260921428571</v>
      </c>
      <c r="D18">
        <f t="shared" si="2"/>
        <v>292.79093499999999</v>
      </c>
      <c r="E18">
        <f t="shared" si="0"/>
        <v>327.37848826118176</v>
      </c>
      <c r="F18">
        <f t="shared" si="3"/>
        <v>1196.2988405950855</v>
      </c>
      <c r="G18">
        <f t="shared" si="4"/>
        <v>2039006.8784186298</v>
      </c>
      <c r="L18">
        <f>Input!J19</f>
        <v>20.649923999999373</v>
      </c>
      <c r="M18">
        <f t="shared" si="5"/>
        <v>2.6952994285711611</v>
      </c>
      <c r="N18">
        <f t="shared" si="6"/>
        <v>32.316874359824475</v>
      </c>
      <c r="O18">
        <f t="shared" si="7"/>
        <v>136.11773069862306</v>
      </c>
      <c r="P18">
        <f t="shared" si="8"/>
        <v>694.68637280360952</v>
      </c>
      <c r="AB18" s="29"/>
      <c r="AC18" s="29"/>
      <c r="AD18" s="29"/>
      <c r="AE18" s="29"/>
      <c r="AF18" s="29"/>
      <c r="AG18" s="29"/>
      <c r="AH18" s="29"/>
      <c r="AI18" s="29"/>
    </row>
    <row r="19" spans="1:35" ht="14.45" x14ac:dyDescent="0.3">
      <c r="A19">
        <f>Input!G20</f>
        <v>169</v>
      </c>
      <c r="B19">
        <f t="shared" si="1"/>
        <v>16</v>
      </c>
      <c r="C19" s="4">
        <f>Input!I20</f>
        <v>5399.5129285714283</v>
      </c>
      <c r="D19">
        <f t="shared" si="2"/>
        <v>313.77777142857121</v>
      </c>
      <c r="E19">
        <f t="shared" si="0"/>
        <v>342.06041149877257</v>
      </c>
      <c r="F19">
        <f t="shared" si="3"/>
        <v>799.90772934055917</v>
      </c>
      <c r="G19">
        <f t="shared" si="4"/>
        <v>1997292.6856298209</v>
      </c>
      <c r="L19">
        <f>Input!J20</f>
        <v>20.986836428571223</v>
      </c>
      <c r="M19">
        <f t="shared" si="5"/>
        <v>3.032211857143011</v>
      </c>
      <c r="N19">
        <f t="shared" si="6"/>
        <v>32.960929233609804</v>
      </c>
      <c r="O19">
        <f t="shared" si="7"/>
        <v>143.37889850367671</v>
      </c>
      <c r="P19">
        <f t="shared" si="8"/>
        <v>661.15059490857766</v>
      </c>
    </row>
    <row r="20" spans="1:35" ht="14.45" x14ac:dyDescent="0.3">
      <c r="A20">
        <f>Input!G21</f>
        <v>170</v>
      </c>
      <c r="B20">
        <f t="shared" si="1"/>
        <v>17</v>
      </c>
      <c r="C20" s="4">
        <f>Input!I21</f>
        <v>5420.3734228571429</v>
      </c>
      <c r="D20">
        <f t="shared" si="2"/>
        <v>334.63826571428581</v>
      </c>
      <c r="E20">
        <f t="shared" si="0"/>
        <v>357.40072271207498</v>
      </c>
      <c r="F20">
        <f t="shared" si="3"/>
        <v>518.1294485762013</v>
      </c>
      <c r="G20">
        <f t="shared" si="4"/>
        <v>1954168.4352686368</v>
      </c>
      <c r="L20">
        <f>Input!J21</f>
        <v>20.860494285714594</v>
      </c>
      <c r="M20">
        <f t="shared" si="5"/>
        <v>2.9058697142863821</v>
      </c>
      <c r="N20">
        <f t="shared" si="6"/>
        <v>33.633861336391945</v>
      </c>
      <c r="O20">
        <f t="shared" si="7"/>
        <v>163.15890581132979</v>
      </c>
      <c r="P20">
        <f t="shared" si="8"/>
        <v>626.99742966135011</v>
      </c>
    </row>
    <row r="21" spans="1:35" ht="14.45" x14ac:dyDescent="0.3">
      <c r="A21">
        <f>Input!G22</f>
        <v>171</v>
      </c>
      <c r="B21">
        <f t="shared" si="1"/>
        <v>18</v>
      </c>
      <c r="C21" s="4">
        <f>Input!I22</f>
        <v>5440.9250807142862</v>
      </c>
      <c r="D21">
        <f t="shared" si="2"/>
        <v>355.18992357142906</v>
      </c>
      <c r="E21">
        <f t="shared" si="0"/>
        <v>373.42894157549875</v>
      </c>
      <c r="F21">
        <f t="shared" si="3"/>
        <v>332.66177775277839</v>
      </c>
      <c r="G21">
        <f t="shared" si="4"/>
        <v>1909613.1399825527</v>
      </c>
      <c r="L21">
        <f>Input!J22</f>
        <v>20.551657857143255</v>
      </c>
      <c r="M21">
        <f t="shared" si="5"/>
        <v>2.5970332857150424</v>
      </c>
      <c r="N21">
        <f t="shared" si="6"/>
        <v>34.33696501171606</v>
      </c>
      <c r="O21">
        <f t="shared" si="7"/>
        <v>190.0346933459162</v>
      </c>
      <c r="P21">
        <f t="shared" si="8"/>
        <v>592.28046947942494</v>
      </c>
    </row>
    <row r="22" spans="1:35" ht="14.45" x14ac:dyDescent="0.3">
      <c r="A22">
        <f>Input!G23</f>
        <v>172</v>
      </c>
      <c r="B22">
        <f t="shared" si="1"/>
        <v>19</v>
      </c>
      <c r="C22" s="4">
        <f>Input!I23</f>
        <v>5463.0068825714279</v>
      </c>
      <c r="D22">
        <f t="shared" si="2"/>
        <v>377.27172542857079</v>
      </c>
      <c r="E22">
        <f t="shared" si="0"/>
        <v>390.17591088433898</v>
      </c>
      <c r="F22">
        <f t="shared" si="3"/>
        <v>166.51800227685919</v>
      </c>
      <c r="G22">
        <f t="shared" si="4"/>
        <v>1863608.7449249341</v>
      </c>
      <c r="L22">
        <f>Input!J23</f>
        <v>22.081801857141727</v>
      </c>
      <c r="M22">
        <f t="shared" si="5"/>
        <v>4.1271772857135147</v>
      </c>
      <c r="N22">
        <f t="shared" si="6"/>
        <v>35.07159258068188</v>
      </c>
      <c r="O22">
        <f t="shared" si="7"/>
        <v>168.73466304136983</v>
      </c>
      <c r="P22">
        <f t="shared" si="8"/>
        <v>557.06315952844295</v>
      </c>
    </row>
    <row r="23" spans="1:35" ht="14.45" x14ac:dyDescent="0.3">
      <c r="A23">
        <f>Input!G24</f>
        <v>173</v>
      </c>
      <c r="B23">
        <f t="shared" si="1"/>
        <v>20</v>
      </c>
      <c r="C23" s="4">
        <f>Input!I24</f>
        <v>5486.6047902857154</v>
      </c>
      <c r="D23">
        <f t="shared" si="2"/>
        <v>400.86963314285822</v>
      </c>
      <c r="E23">
        <f t="shared" si="0"/>
        <v>407.67385581965578</v>
      </c>
      <c r="F23">
        <f t="shared" si="3"/>
        <v>46.297446235446216</v>
      </c>
      <c r="G23">
        <f t="shared" si="4"/>
        <v>1816140.6143527546</v>
      </c>
      <c r="L23">
        <f>Input!J24</f>
        <v>23.59790771428743</v>
      </c>
      <c r="M23">
        <f t="shared" si="5"/>
        <v>5.6432831428592181</v>
      </c>
      <c r="N23">
        <f t="shared" si="6"/>
        <v>35.839156935458369</v>
      </c>
      <c r="O23">
        <f t="shared" si="7"/>
        <v>149.84818249481813</v>
      </c>
      <c r="P23">
        <f t="shared" si="8"/>
        <v>521.41992202549807</v>
      </c>
    </row>
    <row r="24" spans="1:35" ht="14.45" x14ac:dyDescent="0.3">
      <c r="A24">
        <f>Input!G25</f>
        <v>174</v>
      </c>
      <c r="B24">
        <f t="shared" si="1"/>
        <v>21</v>
      </c>
      <c r="C24" s="4">
        <f>Input!I25</f>
        <v>5512.7576172857143</v>
      </c>
      <c r="D24">
        <f t="shared" si="2"/>
        <v>427.0224601428572</v>
      </c>
      <c r="E24">
        <f t="shared" si="0"/>
        <v>425.95644586409446</v>
      </c>
      <c r="F24">
        <f t="shared" si="3"/>
        <v>1.1363864425260373</v>
      </c>
      <c r="G24">
        <f t="shared" si="4"/>
        <v>1767198.0725848456</v>
      </c>
      <c r="L24">
        <f>Input!J25</f>
        <v>26.152826999998979</v>
      </c>
      <c r="M24">
        <f t="shared" si="5"/>
        <v>8.1982024285707666</v>
      </c>
      <c r="N24">
        <f t="shared" si="6"/>
        <v>36.641134248495462</v>
      </c>
      <c r="O24">
        <f t="shared" si="7"/>
        <v>110.00458893886386</v>
      </c>
      <c r="P24">
        <f t="shared" si="8"/>
        <v>485.43739344440462</v>
      </c>
    </row>
    <row r="25" spans="1:35" x14ac:dyDescent="0.25">
      <c r="A25">
        <f>Input!G26</f>
        <v>175</v>
      </c>
      <c r="B25">
        <f t="shared" si="1"/>
        <v>22</v>
      </c>
      <c r="C25" s="4">
        <f>Input!I26</f>
        <v>5540.7775005714293</v>
      </c>
      <c r="D25">
        <f t="shared" si="2"/>
        <v>455.04234342857217</v>
      </c>
      <c r="E25">
        <f t="shared" si="0"/>
        <v>445.05885948690246</v>
      </c>
      <c r="F25">
        <f t="shared" si="3"/>
        <v>99.669951613576842</v>
      </c>
      <c r="G25">
        <f t="shared" si="4"/>
        <v>1716775.0047387609</v>
      </c>
      <c r="L25">
        <f>Input!J26</f>
        <v>28.019883285714968</v>
      </c>
      <c r="M25">
        <f t="shared" si="5"/>
        <v>10.065258714286756</v>
      </c>
      <c r="N25">
        <f t="shared" si="6"/>
        <v>37.479066802565001</v>
      </c>
      <c r="O25">
        <f t="shared" si="7"/>
        <v>89.476152805447342</v>
      </c>
      <c r="P25">
        <f t="shared" si="8"/>
        <v>449.21578540126205</v>
      </c>
    </row>
    <row r="26" spans="1:35" x14ac:dyDescent="0.25">
      <c r="A26">
        <f>Input!G27</f>
        <v>176</v>
      </c>
      <c r="B26">
        <f t="shared" si="1"/>
        <v>23</v>
      </c>
      <c r="C26" s="4">
        <f>Input!I27</f>
        <v>5571.2540368571426</v>
      </c>
      <c r="D26">
        <f t="shared" si="2"/>
        <v>485.5188797142855</v>
      </c>
      <c r="E26">
        <f t="shared" si="0"/>
        <v>465.01785172161703</v>
      </c>
      <c r="F26">
        <f t="shared" si="3"/>
        <v>420.29214875617618</v>
      </c>
      <c r="G26">
        <f t="shared" si="4"/>
        <v>1664870.5231801765</v>
      </c>
      <c r="L26">
        <f>Input!J27</f>
        <v>30.476536285713337</v>
      </c>
      <c r="M26">
        <f t="shared" si="5"/>
        <v>12.521911714285125</v>
      </c>
      <c r="N26">
        <f t="shared" si="6"/>
        <v>38.35456594698752</v>
      </c>
      <c r="O26">
        <f t="shared" si="7"/>
        <v>62.063351343915826</v>
      </c>
      <c r="P26">
        <f t="shared" si="8"/>
        <v>412.8703810040538</v>
      </c>
    </row>
    <row r="27" spans="1:35" x14ac:dyDescent="0.25">
      <c r="A27">
        <f>Input!G28</f>
        <v>177</v>
      </c>
      <c r="B27">
        <f t="shared" si="1"/>
        <v>24</v>
      </c>
      <c r="C27" s="4">
        <f>Input!I28</f>
        <v>5603.4291734285716</v>
      </c>
      <c r="D27">
        <f t="shared" si="2"/>
        <v>517.6940162857145</v>
      </c>
      <c r="E27">
        <f t="shared" si="0"/>
        <v>485.87182476539573</v>
      </c>
      <c r="F27">
        <f t="shared" si="3"/>
        <v>1012.6518731558477</v>
      </c>
      <c r="G27">
        <f t="shared" si="4"/>
        <v>1611489.7061824838</v>
      </c>
      <c r="L27">
        <f>Input!J28</f>
        <v>32.175136571428993</v>
      </c>
      <c r="M27">
        <f t="shared" si="5"/>
        <v>14.220512000000781</v>
      </c>
      <c r="N27">
        <f t="shared" si="6"/>
        <v>39.269315185636486</v>
      </c>
      <c r="O27">
        <f t="shared" si="7"/>
        <v>50.32737021027895</v>
      </c>
      <c r="P27">
        <f t="shared" si="8"/>
        <v>376.53317954803981</v>
      </c>
    </row>
    <row r="28" spans="1:35" x14ac:dyDescent="0.25">
      <c r="A28">
        <f>Input!G29</f>
        <v>178</v>
      </c>
      <c r="B28">
        <f t="shared" si="1"/>
        <v>25</v>
      </c>
      <c r="C28" s="4">
        <f>Input!I29</f>
        <v>5636.1517925714288</v>
      </c>
      <c r="D28">
        <f t="shared" si="2"/>
        <v>550.41663542857168</v>
      </c>
      <c r="E28">
        <f t="shared" si="0"/>
        <v>507.66090173466119</v>
      </c>
      <c r="F28">
        <f t="shared" si="3"/>
        <v>1828.0527637045923</v>
      </c>
      <c r="G28">
        <f t="shared" si="4"/>
        <v>1556644.4159106149</v>
      </c>
      <c r="L28">
        <f>Input!J29</f>
        <v>32.722619142857184</v>
      </c>
      <c r="M28">
        <f t="shared" si="5"/>
        <v>14.767994571428972</v>
      </c>
      <c r="N28">
        <f t="shared" si="6"/>
        <v>40.225073402556248</v>
      </c>
      <c r="O28">
        <f t="shared" si="7"/>
        <v>56.286819918876631</v>
      </c>
      <c r="P28">
        <f t="shared" si="8"/>
        <v>340.35470363787891</v>
      </c>
    </row>
    <row r="29" spans="1:35" x14ac:dyDescent="0.25">
      <c r="A29">
        <f>Input!G30</f>
        <v>179</v>
      </c>
      <c r="B29">
        <f t="shared" si="1"/>
        <v>26</v>
      </c>
      <c r="C29" s="4">
        <f>Input!I30</f>
        <v>5669.2674761428561</v>
      </c>
      <c r="D29">
        <f t="shared" si="2"/>
        <v>583.53231899999901</v>
      </c>
      <c r="E29">
        <f t="shared" si="0"/>
        <v>530.42700371769638</v>
      </c>
      <c r="F29">
        <f t="shared" si="3"/>
        <v>2820.1745112327649</v>
      </c>
      <c r="G29">
        <f t="shared" si="4"/>
        <v>1500354.2035167629</v>
      </c>
      <c r="L29">
        <f>Input!J30</f>
        <v>33.115683571427326</v>
      </c>
      <c r="M29">
        <f t="shared" si="5"/>
        <v>15.161058999999113</v>
      </c>
      <c r="N29">
        <f t="shared" si="6"/>
        <v>41.223678231284254</v>
      </c>
      <c r="O29">
        <f t="shared" si="7"/>
        <v>65.739577404268459</v>
      </c>
      <c r="P29">
        <f t="shared" si="8"/>
        <v>304.50598412700879</v>
      </c>
    </row>
    <row r="30" spans="1:35" x14ac:dyDescent="0.25">
      <c r="A30">
        <f>Input!G31</f>
        <v>180</v>
      </c>
      <c r="B30">
        <f t="shared" si="1"/>
        <v>27</v>
      </c>
      <c r="C30" s="4">
        <f>Input!I31</f>
        <v>5702.6498821428559</v>
      </c>
      <c r="D30">
        <f t="shared" si="2"/>
        <v>616.91472499999873</v>
      </c>
      <c r="E30">
        <f t="shared" si="0"/>
        <v>554.21393027105307</v>
      </c>
      <c r="F30">
        <f t="shared" si="3"/>
        <v>3931.3896596413788</v>
      </c>
      <c r="G30">
        <f t="shared" si="4"/>
        <v>1442647.3098719607</v>
      </c>
      <c r="L30">
        <f>Input!J31</f>
        <v>33.382405999999719</v>
      </c>
      <c r="M30">
        <f t="shared" si="5"/>
        <v>15.427781428571507</v>
      </c>
      <c r="N30">
        <f t="shared" si="6"/>
        <v>42.267049574234761</v>
      </c>
      <c r="O30">
        <f t="shared" si="7"/>
        <v>78.936891441196025</v>
      </c>
      <c r="P30">
        <f t="shared" si="8"/>
        <v>269.18073969481196</v>
      </c>
    </row>
    <row r="31" spans="1:35" x14ac:dyDescent="0.25">
      <c r="A31">
        <f>Input!G32</f>
        <v>181</v>
      </c>
      <c r="B31">
        <f t="shared" si="1"/>
        <v>28</v>
      </c>
      <c r="C31" s="4">
        <f>Input!I32</f>
        <v>5736.1024781428569</v>
      </c>
      <c r="D31">
        <f t="shared" si="2"/>
        <v>650.36732099999972</v>
      </c>
      <c r="E31">
        <f t="shared" si="0"/>
        <v>579.06744351312545</v>
      </c>
      <c r="F31">
        <f t="shared" si="3"/>
        <v>5083.6725296432796</v>
      </c>
      <c r="G31">
        <f t="shared" si="4"/>
        <v>1383561.771262123</v>
      </c>
      <c r="L31">
        <f>Input!J32</f>
        <v>33.452596000000995</v>
      </c>
      <c r="M31">
        <f t="shared" si="5"/>
        <v>15.497971428572782</v>
      </c>
      <c r="N31">
        <f t="shared" si="6"/>
        <v>43.357193278777501</v>
      </c>
      <c r="O31">
        <f t="shared" si="7"/>
        <v>98.101047254746987</v>
      </c>
      <c r="P31">
        <f t="shared" si="8"/>
        <v>234.59776944364177</v>
      </c>
    </row>
    <row r="32" spans="1:35" x14ac:dyDescent="0.25">
      <c r="A32">
        <f>Input!G33</f>
        <v>182</v>
      </c>
      <c r="B32">
        <f t="shared" si="1"/>
        <v>29</v>
      </c>
      <c r="C32" s="4">
        <f>Input!I33</f>
        <v>5771.1273322857151</v>
      </c>
      <c r="D32">
        <f t="shared" si="2"/>
        <v>685.39217514285792</v>
      </c>
      <c r="E32">
        <f t="shared" si="0"/>
        <v>605.03535597502321</v>
      </c>
      <c r="F32">
        <f t="shared" si="3"/>
        <v>6457.2183867720887</v>
      </c>
      <c r="G32">
        <f t="shared" si="4"/>
        <v>1323146.6402565073</v>
      </c>
      <c r="L32">
        <f>Input!J33</f>
        <v>35.024854142858203</v>
      </c>
      <c r="M32">
        <f t="shared" si="5"/>
        <v>17.070229571429991</v>
      </c>
      <c r="N32">
        <f t="shared" si="6"/>
        <v>44.496204976933825</v>
      </c>
      <c r="O32">
        <f t="shared" si="7"/>
        <v>89.706486622144979</v>
      </c>
      <c r="P32">
        <f t="shared" si="8"/>
        <v>201.00357860275565</v>
      </c>
    </row>
    <row r="33" spans="1:16" x14ac:dyDescent="0.25">
      <c r="A33">
        <f>Input!G34</f>
        <v>183</v>
      </c>
      <c r="B33">
        <f t="shared" si="1"/>
        <v>30</v>
      </c>
      <c r="C33" s="4">
        <f>Input!I34</f>
        <v>5806.0819964285711</v>
      </c>
      <c r="D33">
        <f t="shared" si="2"/>
        <v>720.34683928571394</v>
      </c>
      <c r="E33">
        <f t="shared" si="0"/>
        <v>632.16762237594514</v>
      </c>
      <c r="F33">
        <f t="shared" si="3"/>
        <v>7775.574294820055</v>
      </c>
      <c r="G33">
        <f t="shared" si="4"/>
        <v>1261463.3329174099</v>
      </c>
      <c r="L33">
        <f>Input!J34</f>
        <v>34.954664142856018</v>
      </c>
      <c r="M33">
        <f t="shared" si="5"/>
        <v>17.000039571427806</v>
      </c>
      <c r="N33">
        <f t="shared" si="6"/>
        <v>45.686274095913731</v>
      </c>
      <c r="O33">
        <f t="shared" si="7"/>
        <v>115.16745218456738</v>
      </c>
      <c r="P33">
        <f t="shared" si="8"/>
        <v>168.67525928776013</v>
      </c>
    </row>
    <row r="34" spans="1:16" x14ac:dyDescent="0.25">
      <c r="A34">
        <f>Input!G35</f>
        <v>184</v>
      </c>
      <c r="B34">
        <f t="shared" si="1"/>
        <v>31</v>
      </c>
      <c r="C34" s="4">
        <f>Input!I35</f>
        <v>5841.1068504285713</v>
      </c>
      <c r="D34">
        <f t="shared" si="2"/>
        <v>755.37169328571417</v>
      </c>
      <c r="E34">
        <f t="shared" si="0"/>
        <v>660.51643549763844</v>
      </c>
      <c r="F34">
        <f t="shared" si="3"/>
        <v>8997.5199300423028</v>
      </c>
      <c r="G34">
        <f t="shared" si="4"/>
        <v>1198587.1145698263</v>
      </c>
      <c r="L34">
        <f>Input!J35</f>
        <v>35.024854000000232</v>
      </c>
      <c r="M34">
        <f t="shared" si="5"/>
        <v>17.07022942857202</v>
      </c>
      <c r="N34">
        <f t="shared" si="6"/>
        <v>46.929688047030425</v>
      </c>
      <c r="O34">
        <f t="shared" si="7"/>
        <v>141.72507368732926</v>
      </c>
      <c r="P34">
        <f t="shared" si="8"/>
        <v>137.92365029657577</v>
      </c>
    </row>
    <row r="35" spans="1:16" x14ac:dyDescent="0.25">
      <c r="A35">
        <f>Input!G36</f>
        <v>185</v>
      </c>
      <c r="B35">
        <f t="shared" si="1"/>
        <v>32</v>
      </c>
      <c r="C35" s="4">
        <f>Input!I36</f>
        <v>5878.3356732857146</v>
      </c>
      <c r="D35">
        <f t="shared" si="2"/>
        <v>792.60051614285749</v>
      </c>
      <c r="E35">
        <f t="shared" ref="E35:E66" si="9">(_Ac/(1+EXP(-1*(B35-_Muc)/_sc)))</f>
        <v>690.13632634022224</v>
      </c>
      <c r="F35">
        <f t="shared" si="3"/>
        <v>10498.910191910461</v>
      </c>
      <c r="G35">
        <f t="shared" si="4"/>
        <v>1134608.7374969395</v>
      </c>
      <c r="L35">
        <f>Input!J36</f>
        <v>37.228822857143314</v>
      </c>
      <c r="M35">
        <f t="shared" si="5"/>
        <v>19.274198285715102</v>
      </c>
      <c r="N35">
        <f t="shared" ref="N35:N66" si="10">_Ac*EXP(-1*(B35-_Muc)/_sc)*(1/_sc)*(1/(1+EXP(-1*(B35-_Muc)/_sc))^2)+$L$3</f>
        <v>48.228836600855622</v>
      </c>
      <c r="O35">
        <f t="shared" si="7"/>
        <v>121.00030236185968</v>
      </c>
      <c r="P35">
        <f t="shared" si="8"/>
        <v>109.0968021417346</v>
      </c>
    </row>
    <row r="36" spans="1:16" x14ac:dyDescent="0.25">
      <c r="A36">
        <f>Input!G37</f>
        <v>186</v>
      </c>
      <c r="B36">
        <f t="shared" si="1"/>
        <v>33</v>
      </c>
      <c r="C36" s="4">
        <f>Input!I37</f>
        <v>5919.1582287142855</v>
      </c>
      <c r="D36">
        <f t="shared" si="2"/>
        <v>833.42307157142841</v>
      </c>
      <c r="E36">
        <f t="shared" si="9"/>
        <v>721.08426874969211</v>
      </c>
      <c r="F36">
        <f t="shared" si="3"/>
        <v>12620.006619420947</v>
      </c>
      <c r="G36">
        <f t="shared" si="4"/>
        <v>1069636.2451805375</v>
      </c>
      <c r="L36">
        <f>Input!J37</f>
        <v>40.822555428570922</v>
      </c>
      <c r="M36">
        <f t="shared" si="5"/>
        <v>22.86793085714271</v>
      </c>
      <c r="N36">
        <f t="shared" si="10"/>
        <v>49.586216456819209</v>
      </c>
      <c r="O36">
        <f t="shared" si="7"/>
        <v>76.801754618037805</v>
      </c>
      <c r="P36">
        <f t="shared" si="8"/>
        <v>82.583775941008284</v>
      </c>
    </row>
    <row r="37" spans="1:16" x14ac:dyDescent="0.25">
      <c r="A37">
        <f>Input!G38</f>
        <v>187</v>
      </c>
      <c r="B37">
        <f t="shared" si="1"/>
        <v>34</v>
      </c>
      <c r="C37" s="4">
        <f>Input!I38</f>
        <v>5962.3251331428564</v>
      </c>
      <c r="D37">
        <f t="shared" si="2"/>
        <v>876.5899759999993</v>
      </c>
      <c r="E37">
        <f t="shared" si="9"/>
        <v>753.41978871579499</v>
      </c>
      <c r="F37">
        <f t="shared" si="3"/>
        <v>15170.895035625963</v>
      </c>
      <c r="G37">
        <f t="shared" si="4"/>
        <v>1003796.9590746264</v>
      </c>
      <c r="L37">
        <f>Input!J38</f>
        <v>43.166904428570888</v>
      </c>
      <c r="M37">
        <f t="shared" si="5"/>
        <v>25.212279857142676</v>
      </c>
      <c r="N37">
        <f t="shared" si="10"/>
        <v>51.00443601581069</v>
      </c>
      <c r="O37">
        <f t="shared" si="7"/>
        <v>61.426901380981647</v>
      </c>
      <c r="P37">
        <f t="shared" si="8"/>
        <v>58.818807432462485</v>
      </c>
    </row>
    <row r="38" spans="1:16" x14ac:dyDescent="0.25">
      <c r="A38">
        <f>Input!G39</f>
        <v>188</v>
      </c>
      <c r="B38">
        <f t="shared" si="1"/>
        <v>35</v>
      </c>
      <c r="C38" s="4">
        <f>Input!I39</f>
        <v>6009.4367205714289</v>
      </c>
      <c r="D38">
        <f t="shared" si="2"/>
        <v>923.70156342857172</v>
      </c>
      <c r="E38">
        <f t="shared" si="9"/>
        <v>787.20507854771176</v>
      </c>
      <c r="F38">
        <f t="shared" si="3"/>
        <v>18631.290384830831</v>
      </c>
      <c r="G38">
        <f t="shared" si="4"/>
        <v>937239.66539614426</v>
      </c>
      <c r="L38">
        <f>Input!J39</f>
        <v>47.11158742857242</v>
      </c>
      <c r="M38">
        <f t="shared" si="5"/>
        <v>29.156962857144208</v>
      </c>
      <c r="N38">
        <f t="shared" si="10"/>
        <v>52.486220364709141</v>
      </c>
      <c r="O38">
        <f t="shared" si="7"/>
        <v>28.886679198205623</v>
      </c>
      <c r="P38">
        <f t="shared" si="8"/>
        <v>38.285870266190365</v>
      </c>
    </row>
    <row r="39" spans="1:16" x14ac:dyDescent="0.25">
      <c r="A39">
        <f>Input!G40</f>
        <v>189</v>
      </c>
      <c r="B39">
        <f t="shared" si="1"/>
        <v>36</v>
      </c>
      <c r="C39" s="4">
        <f>Input!I40</f>
        <v>6056.7027260000004</v>
      </c>
      <c r="D39">
        <f t="shared" si="2"/>
        <v>970.96756885714331</v>
      </c>
      <c r="E39">
        <f t="shared" si="9"/>
        <v>822.50511614409606</v>
      </c>
      <c r="F39">
        <f t="shared" si="3"/>
        <v>22041.099865573789</v>
      </c>
      <c r="G39">
        <f t="shared" si="4"/>
        <v>870137.02105043014</v>
      </c>
      <c r="L39">
        <f>Input!J40</f>
        <v>47.266005428571589</v>
      </c>
      <c r="M39">
        <f t="shared" si="5"/>
        <v>29.311380857143376</v>
      </c>
      <c r="N39">
        <f t="shared" si="10"/>
        <v>54.03441648215211</v>
      </c>
      <c r="O39">
        <f t="shared" si="7"/>
        <v>45.811388190230986</v>
      </c>
      <c r="P39">
        <f t="shared" si="8"/>
        <v>21.523675875232083</v>
      </c>
    </row>
    <row r="40" spans="1:16" x14ac:dyDescent="0.25">
      <c r="A40">
        <f>Input!G41</f>
        <v>190</v>
      </c>
      <c r="B40">
        <f t="shared" si="1"/>
        <v>37</v>
      </c>
      <c r="C40" s="4">
        <f>Input!I41</f>
        <v>6108.9943417142858</v>
      </c>
      <c r="D40">
        <f t="shared" si="2"/>
        <v>1023.2591845714287</v>
      </c>
      <c r="E40">
        <f t="shared" si="9"/>
        <v>859.387789583531</v>
      </c>
      <c r="F40">
        <f t="shared" si="3"/>
        <v>26853.834095279584</v>
      </c>
      <c r="G40">
        <f t="shared" si="4"/>
        <v>802688.19959363993</v>
      </c>
      <c r="L40">
        <f>Input!J41</f>
        <v>52.291615714285399</v>
      </c>
      <c r="M40">
        <f t="shared" si="5"/>
        <v>34.336991142857187</v>
      </c>
      <c r="N40">
        <f t="shared" si="10"/>
        <v>55.651998675254042</v>
      </c>
      <c r="O40">
        <f t="shared" si="7"/>
        <v>11.292173644368383</v>
      </c>
      <c r="P40">
        <f t="shared" si="8"/>
        <v>9.1311506665028705</v>
      </c>
    </row>
    <row r="41" spans="1:16" x14ac:dyDescent="0.25">
      <c r="A41">
        <f>Input!G42</f>
        <v>191</v>
      </c>
      <c r="B41">
        <f t="shared" si="1"/>
        <v>38</v>
      </c>
      <c r="C41" s="4">
        <f>Input!I42</f>
        <v>6166.3957959999998</v>
      </c>
      <c r="D41">
        <f t="shared" si="2"/>
        <v>1080.6606388571427</v>
      </c>
      <c r="E41">
        <f t="shared" si="9"/>
        <v>897.92402727138131</v>
      </c>
      <c r="F41">
        <f t="shared" si="3"/>
        <v>33392.669213845409</v>
      </c>
      <c r="G41">
        <f t="shared" si="4"/>
        <v>735121.80008336599</v>
      </c>
      <c r="L41">
        <f>Input!J42</f>
        <v>57.401454285713953</v>
      </c>
      <c r="M41">
        <f t="shared" si="5"/>
        <v>39.446829714285741</v>
      </c>
      <c r="N41">
        <f t="shared" si="10"/>
        <v>57.342074257400647</v>
      </c>
      <c r="O41">
        <f t="shared" si="7"/>
        <v>3.5259877624890645E-3</v>
      </c>
      <c r="P41">
        <f t="shared" si="8"/>
        <v>1.773435025097079</v>
      </c>
    </row>
    <row r="42" spans="1:16" x14ac:dyDescent="0.25">
      <c r="A42">
        <f>Input!G43</f>
        <v>192</v>
      </c>
      <c r="B42">
        <f t="shared" si="1"/>
        <v>39</v>
      </c>
      <c r="C42" s="4">
        <f>Input!I43</f>
        <v>6224.3166570000003</v>
      </c>
      <c r="D42">
        <f t="shared" si="2"/>
        <v>1138.5814998571432</v>
      </c>
      <c r="E42">
        <f t="shared" si="9"/>
        <v>938.18793388935262</v>
      </c>
      <c r="F42">
        <f t="shared" si="3"/>
        <v>40157.581281287225</v>
      </c>
      <c r="G42">
        <f t="shared" si="4"/>
        <v>667699.04379746271</v>
      </c>
      <c r="L42">
        <f>Input!J43</f>
        <v>57.920861000000514</v>
      </c>
      <c r="M42">
        <f t="shared" si="5"/>
        <v>39.966236428572302</v>
      </c>
      <c r="N42">
        <f t="shared" si="10"/>
        <v>59.107889477678405</v>
      </c>
      <c r="O42">
        <f t="shared" si="7"/>
        <v>1.4090366068182929</v>
      </c>
      <c r="P42">
        <f t="shared" si="8"/>
        <v>0.18845272059880797</v>
      </c>
    </row>
    <row r="43" spans="1:16" x14ac:dyDescent="0.25">
      <c r="A43">
        <f>Input!G44</f>
        <v>193</v>
      </c>
      <c r="B43">
        <f t="shared" si="1"/>
        <v>40</v>
      </c>
      <c r="C43" s="4">
        <f>Input!I44</f>
        <v>6281.6619592857151</v>
      </c>
      <c r="D43">
        <f t="shared" si="2"/>
        <v>1195.9268021428579</v>
      </c>
      <c r="E43">
        <f t="shared" si="9"/>
        <v>980.25693240488033</v>
      </c>
      <c r="F43">
        <f t="shared" si="3"/>
        <v>46513.492712796222</v>
      </c>
      <c r="G43">
        <f t="shared" si="4"/>
        <v>600717.28612581873</v>
      </c>
      <c r="L43">
        <f>Input!J44</f>
        <v>57.345302285714752</v>
      </c>
      <c r="M43">
        <f t="shared" si="5"/>
        <v>39.390677714286539</v>
      </c>
      <c r="N43">
        <f t="shared" si="10"/>
        <v>60.952835712950161</v>
      </c>
      <c r="O43">
        <f t="shared" si="7"/>
        <v>13.014297428620862</v>
      </c>
      <c r="P43">
        <f t="shared" si="8"/>
        <v>5.1941037730811255</v>
      </c>
    </row>
    <row r="44" spans="1:16" x14ac:dyDescent="0.25">
      <c r="A44">
        <f>Input!G45</f>
        <v>194</v>
      </c>
      <c r="B44">
        <f t="shared" si="1"/>
        <v>41</v>
      </c>
      <c r="C44" s="4">
        <f>Input!I45</f>
        <v>6341.6042947142851</v>
      </c>
      <c r="D44">
        <f t="shared" si="2"/>
        <v>1255.8691375714279</v>
      </c>
      <c r="E44">
        <f t="shared" si="9"/>
        <v>1024.2119124086655</v>
      </c>
      <c r="F44">
        <f t="shared" si="3"/>
        <v>53665.069970110802</v>
      </c>
      <c r="G44">
        <f t="shared" si="4"/>
        <v>534513.8734786862</v>
      </c>
      <c r="L44">
        <f>Input!J45</f>
        <v>59.942335428570004</v>
      </c>
      <c r="M44">
        <f t="shared" si="5"/>
        <v>41.987710857141792</v>
      </c>
      <c r="N44">
        <f t="shared" si="10"/>
        <v>62.88045593405414</v>
      </c>
      <c r="O44">
        <f t="shared" si="7"/>
        <v>8.6325521047463543</v>
      </c>
      <c r="P44">
        <f t="shared" si="8"/>
        <v>17.696138713188024</v>
      </c>
    </row>
    <row r="45" spans="1:16" x14ac:dyDescent="0.25">
      <c r="A45">
        <f>Input!G46</f>
        <v>195</v>
      </c>
      <c r="B45">
        <f t="shared" si="1"/>
        <v>42</v>
      </c>
      <c r="C45" s="4">
        <f>Input!I46</f>
        <v>6402.8521657142855</v>
      </c>
      <c r="D45">
        <f t="shared" si="2"/>
        <v>1317.1170085714284</v>
      </c>
      <c r="E45">
        <f t="shared" si="9"/>
        <v>1070.1373850604434</v>
      </c>
      <c r="F45">
        <f t="shared" si="3"/>
        <v>60998.934429627894</v>
      </c>
      <c r="G45">
        <f t="shared" si="4"/>
        <v>469470.37782743823</v>
      </c>
      <c r="L45">
        <f>Input!J46</f>
        <v>61.247871000000487</v>
      </c>
      <c r="M45">
        <f t="shared" si="5"/>
        <v>43.293246428572274</v>
      </c>
      <c r="N45">
        <f t="shared" si="10"/>
        <v>64.894451458093044</v>
      </c>
      <c r="O45">
        <f t="shared" si="7"/>
        <v>13.297549037342529</v>
      </c>
      <c r="P45">
        <f t="shared" si="8"/>
        <v>38.696777491925204</v>
      </c>
    </row>
    <row r="46" spans="1:16" x14ac:dyDescent="0.25">
      <c r="A46">
        <f>Input!G47</f>
        <v>196</v>
      </c>
      <c r="B46">
        <f t="shared" si="1"/>
        <v>43</v>
      </c>
      <c r="C46" s="4">
        <f>Input!I47</f>
        <v>6469.0414191428572</v>
      </c>
      <c r="D46">
        <f t="shared" si="2"/>
        <v>1383.3062620000001</v>
      </c>
      <c r="E46">
        <f t="shared" si="9"/>
        <v>1118.1216449352592</v>
      </c>
      <c r="F46">
        <f t="shared" si="3"/>
        <v>70322.881127773275</v>
      </c>
      <c r="G46">
        <f t="shared" si="4"/>
        <v>406017.24452091707</v>
      </c>
      <c r="L46">
        <f>Input!J47</f>
        <v>66.189253428571647</v>
      </c>
      <c r="M46">
        <f t="shared" si="5"/>
        <v>48.234628857143434</v>
      </c>
      <c r="N46">
        <f t="shared" si="10"/>
        <v>66.998688999285605</v>
      </c>
      <c r="O46">
        <f t="shared" si="7"/>
        <v>0.6551859431370316</v>
      </c>
      <c r="P46">
        <f t="shared" si="8"/>
        <v>69.30414210178067</v>
      </c>
    </row>
    <row r="47" spans="1:16" x14ac:dyDescent="0.25">
      <c r="A47">
        <f>Input!G48</f>
        <v>197</v>
      </c>
      <c r="B47">
        <f t="shared" si="1"/>
        <v>44</v>
      </c>
      <c r="C47" s="4">
        <f>Input!I48</f>
        <v>6533.5320724285712</v>
      </c>
      <c r="D47">
        <f t="shared" si="2"/>
        <v>1447.796915285714</v>
      </c>
      <c r="E47">
        <f t="shared" si="9"/>
        <v>1168.2569390752731</v>
      </c>
      <c r="F47">
        <f t="shared" si="3"/>
        <v>78142.598299733902</v>
      </c>
      <c r="G47">
        <f t="shared" si="4"/>
        <v>344638.89232591179</v>
      </c>
      <c r="L47">
        <f>Input!J48</f>
        <v>64.490653285713961</v>
      </c>
      <c r="M47">
        <f t="shared" si="5"/>
        <v>46.536028714285749</v>
      </c>
      <c r="N47">
        <f t="shared" si="10"/>
        <v>69.197208031379546</v>
      </c>
      <c r="O47">
        <f t="shared" si="7"/>
        <v>22.15165757394724</v>
      </c>
      <c r="P47">
        <f t="shared" si="8"/>
        <v>110.7425783053211</v>
      </c>
    </row>
    <row r="48" spans="1:16" x14ac:dyDescent="0.25">
      <c r="A48">
        <f>Input!G49</f>
        <v>198</v>
      </c>
      <c r="B48">
        <f t="shared" si="1"/>
        <v>45</v>
      </c>
      <c r="C48" s="4">
        <f>Input!I49</f>
        <v>6598.1631058571429</v>
      </c>
      <c r="D48">
        <f t="shared" si="2"/>
        <v>1512.4279487142858</v>
      </c>
      <c r="E48">
        <f t="shared" si="9"/>
        <v>1220.639643565376</v>
      </c>
      <c r="F48">
        <f t="shared" si="3"/>
        <v>85140.415021673296</v>
      </c>
      <c r="G48">
        <f t="shared" si="4"/>
        <v>285879.308249277</v>
      </c>
      <c r="L48">
        <f>Input!J49</f>
        <v>64.631033428571754</v>
      </c>
      <c r="M48">
        <f t="shared" si="5"/>
        <v>46.676408857143542</v>
      </c>
      <c r="N48">
        <f t="shared" si="10"/>
        <v>71.494228475172562</v>
      </c>
      <c r="O48">
        <f t="shared" si="7"/>
        <v>47.103446247685866</v>
      </c>
      <c r="P48">
        <f t="shared" si="8"/>
        <v>164.36394877820288</v>
      </c>
    </row>
    <row r="49" spans="1:16" x14ac:dyDescent="0.25">
      <c r="A49">
        <f>Input!G50</f>
        <v>199</v>
      </c>
      <c r="B49">
        <f t="shared" si="1"/>
        <v>46</v>
      </c>
      <c r="C49" s="4">
        <f>Input!I50</f>
        <v>6663.3275838571426</v>
      </c>
      <c r="D49">
        <f t="shared" si="2"/>
        <v>1577.5924267142855</v>
      </c>
      <c r="E49">
        <f t="shared" si="9"/>
        <v>1275.3704479647415</v>
      </c>
      <c r="F49">
        <f t="shared" si="3"/>
        <v>91338.124439289793</v>
      </c>
      <c r="G49">
        <f t="shared" si="4"/>
        <v>230348.18363936388</v>
      </c>
      <c r="L49">
        <f>Input!J50</f>
        <v>65.16447799999969</v>
      </c>
      <c r="M49">
        <f t="shared" si="5"/>
        <v>47.209853428571478</v>
      </c>
      <c r="N49">
        <f t="shared" si="10"/>
        <v>73.894158725256048</v>
      </c>
      <c r="O49">
        <f t="shared" si="7"/>
        <v>76.207325564912381</v>
      </c>
      <c r="P49">
        <f t="shared" si="8"/>
        <v>231.65998751255805</v>
      </c>
    </row>
    <row r="50" spans="1:16" x14ac:dyDescent="0.25">
      <c r="A50">
        <f>Input!G51</f>
        <v>200</v>
      </c>
      <c r="B50">
        <f t="shared" si="1"/>
        <v>47</v>
      </c>
      <c r="C50" s="4">
        <f>Input!I51</f>
        <v>6731.2575512857147</v>
      </c>
      <c r="D50">
        <f t="shared" si="2"/>
        <v>1645.5223941428576</v>
      </c>
      <c r="E50">
        <f t="shared" si="9"/>
        <v>1332.5545479408304</v>
      </c>
      <c r="F50">
        <f t="shared" si="3"/>
        <v>97948.872756335753</v>
      </c>
      <c r="G50">
        <f t="shared" si="4"/>
        <v>178727.64236606585</v>
      </c>
      <c r="L50">
        <f>Input!J51</f>
        <v>67.929967428572127</v>
      </c>
      <c r="M50">
        <f t="shared" si="5"/>
        <v>49.975342857143914</v>
      </c>
      <c r="N50">
        <f t="shared" si="10"/>
        <v>76.401604030687096</v>
      </c>
      <c r="O50">
        <f t="shared" si="7"/>
        <v>71.768626718294072</v>
      </c>
      <c r="P50">
        <f t="shared" si="8"/>
        <v>314.27581355059465</v>
      </c>
    </row>
    <row r="51" spans="1:16" x14ac:dyDescent="0.25">
      <c r="A51">
        <f>Input!G52</f>
        <v>201</v>
      </c>
      <c r="B51">
        <f t="shared" si="1"/>
        <v>48</v>
      </c>
      <c r="C51" s="4">
        <f>Input!I52</f>
        <v>6798.0785154285713</v>
      </c>
      <c r="D51">
        <f t="shared" si="2"/>
        <v>1712.3433582857142</v>
      </c>
      <c r="E51">
        <f t="shared" si="9"/>
        <v>1392.3018464673921</v>
      </c>
      <c r="F51">
        <f t="shared" si="3"/>
        <v>102426.56928695719</v>
      </c>
      <c r="G51">
        <f t="shared" si="4"/>
        <v>131779.61657471722</v>
      </c>
      <c r="L51">
        <f>Input!J52</f>
        <v>66.82096414285661</v>
      </c>
      <c r="M51">
        <f t="shared" si="5"/>
        <v>48.866339571428398</v>
      </c>
      <c r="N51">
        <f t="shared" si="10"/>
        <v>79.02137524490729</v>
      </c>
      <c r="O51">
        <f t="shared" si="7"/>
        <v>148.85003105904147</v>
      </c>
      <c r="P51">
        <f t="shared" si="8"/>
        <v>414.02471108863205</v>
      </c>
    </row>
    <row r="52" spans="1:16" x14ac:dyDescent="0.25">
      <c r="A52">
        <f>Input!G53</f>
        <v>202</v>
      </c>
      <c r="B52">
        <f t="shared" si="1"/>
        <v>49</v>
      </c>
      <c r="C52" s="4">
        <f>Input!I53</f>
        <v>6866.570003714286</v>
      </c>
      <c r="D52">
        <f t="shared" si="2"/>
        <v>1780.8348465714289</v>
      </c>
      <c r="E52">
        <f t="shared" si="9"/>
        <v>1454.7271639636272</v>
      </c>
      <c r="F52">
        <f t="shared" si="3"/>
        <v>106346.22065583075</v>
      </c>
      <c r="G52">
        <f t="shared" si="4"/>
        <v>90353.930635306868</v>
      </c>
      <c r="L52">
        <f>Input!J53</f>
        <v>68.491488285714695</v>
      </c>
      <c r="M52">
        <f t="shared" si="5"/>
        <v>50.536863714286483</v>
      </c>
      <c r="N52">
        <f t="shared" si="10"/>
        <v>81.758497960863025</v>
      </c>
      <c r="O52">
        <f t="shared" si="7"/>
        <v>176.01354572047939</v>
      </c>
      <c r="P52">
        <f t="shared" si="8"/>
        <v>532.90429277580665</v>
      </c>
    </row>
    <row r="53" spans="1:16" x14ac:dyDescent="0.25">
      <c r="A53">
        <f>Input!G54</f>
        <v>203</v>
      </c>
      <c r="B53">
        <f t="shared" si="1"/>
        <v>50</v>
      </c>
      <c r="C53" s="4">
        <f>Input!I54</f>
        <v>6935.5528225714288</v>
      </c>
      <c r="D53">
        <f t="shared" si="2"/>
        <v>1849.8176654285717</v>
      </c>
      <c r="E53">
        <f t="shared" si="9"/>
        <v>1519.9504577679643</v>
      </c>
      <c r="F53">
        <f t="shared" si="3"/>
        <v>108812.37468980628</v>
      </c>
      <c r="G53">
        <f t="shared" si="4"/>
        <v>55397.159504067691</v>
      </c>
      <c r="L53">
        <f>Input!J54</f>
        <v>68.982818857142775</v>
      </c>
      <c r="M53">
        <f t="shared" si="5"/>
        <v>51.028194285714562</v>
      </c>
      <c r="N53">
        <f t="shared" si="10"/>
        <v>84.618222047942666</v>
      </c>
      <c r="O53">
        <f t="shared" si="7"/>
        <v>244.46583293887542</v>
      </c>
      <c r="P53">
        <f t="shared" si="8"/>
        <v>673.1141737024534</v>
      </c>
    </row>
    <row r="54" spans="1:16" x14ac:dyDescent="0.25">
      <c r="A54">
        <f>Input!G55</f>
        <v>204</v>
      </c>
      <c r="B54">
        <f t="shared" si="1"/>
        <v>51</v>
      </c>
      <c r="C54" s="4">
        <f>Input!I55</f>
        <v>7006.121937428572</v>
      </c>
      <c r="D54">
        <f t="shared" si="2"/>
        <v>1920.3867802857148</v>
      </c>
      <c r="E54">
        <f t="shared" si="9"/>
        <v>1588.097051356865</v>
      </c>
      <c r="F54">
        <f t="shared" si="3"/>
        <v>110416.46395160852</v>
      </c>
      <c r="G54">
        <f t="shared" si="4"/>
        <v>27962.333822190732</v>
      </c>
      <c r="L54">
        <f>Input!J55</f>
        <v>70.569114857143177</v>
      </c>
      <c r="M54">
        <f t="shared" si="5"/>
        <v>52.614490285714965</v>
      </c>
      <c r="N54">
        <f t="shared" si="10"/>
        <v>87.606031608030506</v>
      </c>
      <c r="O54">
        <f t="shared" si="7"/>
        <v>290.25653237666523</v>
      </c>
      <c r="P54">
        <f t="shared" si="8"/>
        <v>837.07529521024026</v>
      </c>
    </row>
    <row r="55" spans="1:16" x14ac:dyDescent="0.25">
      <c r="A55">
        <f>Input!G56</f>
        <v>205</v>
      </c>
      <c r="B55">
        <f t="shared" si="1"/>
        <v>52</v>
      </c>
      <c r="C55" s="4">
        <f>Input!I56</f>
        <v>7073.9115247142854</v>
      </c>
      <c r="D55">
        <f t="shared" si="2"/>
        <v>1988.1763675714283</v>
      </c>
      <c r="E55">
        <f t="shared" si="9"/>
        <v>1659.2978737367137</v>
      </c>
      <c r="F55">
        <f t="shared" si="3"/>
        <v>108161.06370699042</v>
      </c>
      <c r="G55">
        <f t="shared" si="4"/>
        <v>9219.5707427247817</v>
      </c>
      <c r="L55">
        <f>Input!J56</f>
        <v>67.789587285713424</v>
      </c>
      <c r="M55">
        <f t="shared" si="5"/>
        <v>49.834962714285211</v>
      </c>
      <c r="N55">
        <f t="shared" si="10"/>
        <v>90.727655368687394</v>
      </c>
      <c r="O55">
        <f t="shared" si="7"/>
        <v>526.15496737914918</v>
      </c>
      <c r="P55">
        <f t="shared" si="8"/>
        <v>1027.4510503461311</v>
      </c>
    </row>
    <row r="56" spans="1:16" x14ac:dyDescent="0.25">
      <c r="A56">
        <f>Input!G57</f>
        <v>206</v>
      </c>
      <c r="B56">
        <f t="shared" si="1"/>
        <v>53</v>
      </c>
      <c r="C56" s="4">
        <f>Input!I57</f>
        <v>7144.8596659999994</v>
      </c>
      <c r="D56">
        <f t="shared" si="2"/>
        <v>2059.1245088571422</v>
      </c>
      <c r="E56">
        <f t="shared" si="9"/>
        <v>1733.6897094552248</v>
      </c>
      <c r="F56">
        <f t="shared" si="3"/>
        <v>105907.80866176623</v>
      </c>
      <c r="G56">
        <f t="shared" si="4"/>
        <v>467.71675237028523</v>
      </c>
      <c r="L56">
        <f>Input!J57</f>
        <v>70.948141285713973</v>
      </c>
      <c r="M56">
        <f t="shared" si="5"/>
        <v>52.993516714285761</v>
      </c>
      <c r="N56">
        <f t="shared" si="10"/>
        <v>93.989077532204334</v>
      </c>
      <c r="O56">
        <f t="shared" si="7"/>
        <v>530.88474311483333</v>
      </c>
      <c r="P56">
        <f t="shared" si="8"/>
        <v>1247.1703766194921</v>
      </c>
    </row>
    <row r="57" spans="1:16" x14ac:dyDescent="0.25">
      <c r="A57">
        <f>Input!G58</f>
        <v>207</v>
      </c>
      <c r="B57">
        <f t="shared" si="1"/>
        <v>54</v>
      </c>
      <c r="C57" s="4">
        <f>Input!I58</f>
        <v>7216.130681857142</v>
      </c>
      <c r="D57">
        <f t="shared" si="2"/>
        <v>2130.3955247142849</v>
      </c>
      <c r="E57">
        <f t="shared" si="9"/>
        <v>1811.4154596979515</v>
      </c>
      <c r="F57">
        <f t="shared" si="3"/>
        <v>101748.28187782425</v>
      </c>
      <c r="G57">
        <f t="shared" si="4"/>
        <v>3147.0966951703622</v>
      </c>
      <c r="L57">
        <f>Input!J58</f>
        <v>71.271015857142629</v>
      </c>
      <c r="M57">
        <f t="shared" si="5"/>
        <v>53.316391285714417</v>
      </c>
      <c r="N57">
        <f t="shared" si="10"/>
        <v>97.396549100037845</v>
      </c>
      <c r="O57">
        <f t="shared" si="7"/>
        <v>682.54348722562304</v>
      </c>
      <c r="P57">
        <f t="shared" si="8"/>
        <v>1499.4529968086861</v>
      </c>
    </row>
    <row r="58" spans="1:16" x14ac:dyDescent="0.25">
      <c r="A58">
        <f>Input!G59</f>
        <v>208</v>
      </c>
      <c r="B58">
        <f t="shared" si="1"/>
        <v>55</v>
      </c>
      <c r="C58" s="4">
        <f>Input!I59</f>
        <v>7289.6898944285704</v>
      </c>
      <c r="D58">
        <f t="shared" si="2"/>
        <v>2203.9547372857132</v>
      </c>
      <c r="E58">
        <f t="shared" si="9"/>
        <v>1892.624414955327</v>
      </c>
      <c r="F58">
        <f t="shared" si="3"/>
        <v>96926.569602342206</v>
      </c>
      <c r="G58">
        <f t="shared" si="4"/>
        <v>18853.471870331814</v>
      </c>
      <c r="L58">
        <f>Input!J59</f>
        <v>73.559212571428361</v>
      </c>
      <c r="M58">
        <f t="shared" si="5"/>
        <v>55.604588000000149</v>
      </c>
      <c r="N58">
        <f t="shared" si="10"/>
        <v>100.95659969292421</v>
      </c>
      <c r="O58">
        <f t="shared" si="7"/>
        <v>750.61682108510684</v>
      </c>
      <c r="P58">
        <f t="shared" si="8"/>
        <v>1787.8370050118231</v>
      </c>
    </row>
    <row r="59" spans="1:16" x14ac:dyDescent="0.25">
      <c r="A59">
        <f>Input!G60</f>
        <v>209</v>
      </c>
      <c r="B59">
        <f t="shared" si="1"/>
        <v>56</v>
      </c>
      <c r="C59" s="4">
        <f>Input!I60</f>
        <v>7363.0946888571425</v>
      </c>
      <c r="D59">
        <f t="shared" si="2"/>
        <v>2277.3595317142854</v>
      </c>
      <c r="E59">
        <f t="shared" si="9"/>
        <v>1977.4725397664354</v>
      </c>
      <c r="F59">
        <f t="shared" si="3"/>
        <v>89932.20793952985</v>
      </c>
      <c r="G59">
        <f t="shared" si="4"/>
        <v>49353.319532229318</v>
      </c>
      <c r="L59">
        <f>Input!J60</f>
        <v>73.404794428572131</v>
      </c>
      <c r="M59">
        <f t="shared" si="5"/>
        <v>55.450169857143919</v>
      </c>
      <c r="N59">
        <f t="shared" si="10"/>
        <v>104.67604988778865</v>
      </c>
      <c r="O59">
        <f t="shared" si="7"/>
        <v>977.89141799557899</v>
      </c>
      <c r="P59">
        <f t="shared" si="8"/>
        <v>2116.2090130676766</v>
      </c>
    </row>
    <row r="60" spans="1:16" x14ac:dyDescent="0.25">
      <c r="A60">
        <f>Input!G61</f>
        <v>210</v>
      </c>
      <c r="B60">
        <f t="shared" si="1"/>
        <v>57</v>
      </c>
      <c r="C60" s="4">
        <f>Input!I61</f>
        <v>7437.6084865714283</v>
      </c>
      <c r="D60">
        <f t="shared" si="2"/>
        <v>2351.8733294285712</v>
      </c>
      <c r="E60">
        <f t="shared" si="9"/>
        <v>2066.1227700671948</v>
      </c>
      <c r="F60">
        <f t="shared" si="3"/>
        <v>81653.382175339502</v>
      </c>
      <c r="G60">
        <f t="shared" si="4"/>
        <v>96600.556438693864</v>
      </c>
      <c r="L60">
        <f>Input!J61</f>
        <v>74.513797714285829</v>
      </c>
      <c r="M60">
        <f t="shared" si="5"/>
        <v>56.559173142857617</v>
      </c>
      <c r="N60">
        <f t="shared" si="10"/>
        <v>108.56202409340942</v>
      </c>
      <c r="O60">
        <f t="shared" si="7"/>
        <v>1159.2817195640475</v>
      </c>
      <c r="P60">
        <f t="shared" si="8"/>
        <v>2488.8370920187849</v>
      </c>
    </row>
    <row r="61" spans="1:16" x14ac:dyDescent="0.25">
      <c r="A61">
        <f>Input!G62</f>
        <v>211</v>
      </c>
      <c r="B61">
        <f t="shared" si="1"/>
        <v>58</v>
      </c>
      <c r="C61" s="4">
        <f>Input!I62</f>
        <v>7515.4773705714297</v>
      </c>
      <c r="D61">
        <f t="shared" si="2"/>
        <v>2429.7422134285725</v>
      </c>
      <c r="E61">
        <f t="shared" si="9"/>
        <v>2158.7453236930655</v>
      </c>
      <c r="F61">
        <f t="shared" si="3"/>
        <v>73439.31424631855</v>
      </c>
      <c r="G61">
        <f t="shared" si="4"/>
        <v>162754.84035195361</v>
      </c>
      <c r="L61">
        <f>Input!J62</f>
        <v>77.868884000001344</v>
      </c>
      <c r="M61">
        <f t="shared" si="5"/>
        <v>59.914259428573132</v>
      </c>
      <c r="N61">
        <f t="shared" si="10"/>
        <v>112.62196398767171</v>
      </c>
      <c r="O61">
        <f t="shared" si="7"/>
        <v>1207.7765686294142</v>
      </c>
      <c r="P61">
        <f t="shared" si="8"/>
        <v>2910.4067645933583</v>
      </c>
    </row>
    <row r="62" spans="1:16" x14ac:dyDescent="0.25">
      <c r="A62">
        <f>Input!G63</f>
        <v>212</v>
      </c>
      <c r="B62">
        <f t="shared" si="1"/>
        <v>59</v>
      </c>
      <c r="C62" s="4">
        <f>Input!I63</f>
        <v>7597.684002142857</v>
      </c>
      <c r="D62">
        <f t="shared" si="2"/>
        <v>2511.9488449999999</v>
      </c>
      <c r="E62">
        <f t="shared" si="9"/>
        <v>2255.5180246096575</v>
      </c>
      <c r="F62">
        <f t="shared" si="3"/>
        <v>65756.765646064057</v>
      </c>
      <c r="G62">
        <f t="shared" si="4"/>
        <v>250201.59568009072</v>
      </c>
      <c r="L62">
        <f>Input!J63</f>
        <v>82.206631571427351</v>
      </c>
      <c r="M62">
        <f t="shared" si="5"/>
        <v>64.252006999999139</v>
      </c>
      <c r="N62">
        <f t="shared" si="10"/>
        <v>116.86364254014876</v>
      </c>
      <c r="O62">
        <f t="shared" si="7"/>
        <v>1201.108409286076</v>
      </c>
      <c r="P62">
        <f t="shared" si="8"/>
        <v>3386.0603279017423</v>
      </c>
    </row>
    <row r="63" spans="1:16" x14ac:dyDescent="0.25">
      <c r="A63">
        <f>Input!G64</f>
        <v>213</v>
      </c>
      <c r="B63">
        <f t="shared" si="1"/>
        <v>60</v>
      </c>
      <c r="C63" s="4">
        <f>Input!I64</f>
        <v>7676.2267111428573</v>
      </c>
      <c r="D63">
        <f t="shared" si="2"/>
        <v>2590.4915540000002</v>
      </c>
      <c r="E63">
        <f t="shared" si="9"/>
        <v>2356.6266414688175</v>
      </c>
      <c r="F63">
        <f t="shared" si="3"/>
        <v>54692.797313217714</v>
      </c>
      <c r="G63">
        <f t="shared" si="4"/>
        <v>361573.92284821876</v>
      </c>
      <c r="L63">
        <f>Input!J64</f>
        <v>78.542709000000286</v>
      </c>
      <c r="M63">
        <f t="shared" si="5"/>
        <v>60.588084428572074</v>
      </c>
      <c r="N63">
        <f t="shared" si="10"/>
        <v>121.29517864468089</v>
      </c>
      <c r="O63">
        <f t="shared" si="7"/>
        <v>1827.7736607193362</v>
      </c>
      <c r="P63">
        <f t="shared" si="8"/>
        <v>3921.4398108466448</v>
      </c>
    </row>
    <row r="64" spans="1:16" x14ac:dyDescent="0.25">
      <c r="A64">
        <f>Input!G65</f>
        <v>214</v>
      </c>
      <c r="B64">
        <f t="shared" si="1"/>
        <v>61</v>
      </c>
      <c r="C64" s="4">
        <f>Input!I65</f>
        <v>7756.4399441428568</v>
      </c>
      <c r="D64">
        <f t="shared" si="2"/>
        <v>2670.7047869999997</v>
      </c>
      <c r="E64">
        <f t="shared" si="9"/>
        <v>2462.2652411129461</v>
      </c>
      <c r="F64">
        <f t="shared" si="3"/>
        <v>43447.044289601108</v>
      </c>
      <c r="G64">
        <f t="shared" si="4"/>
        <v>499776.56560869282</v>
      </c>
      <c r="L64">
        <f>Input!J65</f>
        <v>80.213232999999491</v>
      </c>
      <c r="M64">
        <f t="shared" si="5"/>
        <v>62.258608428571279</v>
      </c>
      <c r="N64">
        <f t="shared" si="10"/>
        <v>125.92505238758541</v>
      </c>
      <c r="O64">
        <f t="shared" si="7"/>
        <v>2089.5704317232758</v>
      </c>
      <c r="P64">
        <f t="shared" si="8"/>
        <v>4522.7338983185509</v>
      </c>
    </row>
    <row r="65" spans="1:16" x14ac:dyDescent="0.25">
      <c r="A65">
        <f>Input!G66</f>
        <v>215</v>
      </c>
      <c r="B65">
        <f t="shared" si="1"/>
        <v>62</v>
      </c>
      <c r="C65" s="4">
        <f>Input!I66</f>
        <v>7842.605296714285</v>
      </c>
      <c r="D65">
        <f t="shared" si="2"/>
        <v>2756.8701395714279</v>
      </c>
      <c r="E65">
        <f t="shared" si="9"/>
        <v>2572.6365576763692</v>
      </c>
      <c r="F65">
        <f t="shared" si="3"/>
        <v>33942.0126978833</v>
      </c>
      <c r="G65">
        <f t="shared" si="4"/>
        <v>668012.1264483456</v>
      </c>
      <c r="L65">
        <f>Input!J66</f>
        <v>86.16535257142823</v>
      </c>
      <c r="M65">
        <f t="shared" si="5"/>
        <v>68.210728000000017</v>
      </c>
      <c r="N65">
        <f t="shared" si="10"/>
        <v>130.76212097812282</v>
      </c>
      <c r="O65">
        <f t="shared" si="7"/>
        <v>1988.8717523203529</v>
      </c>
      <c r="P65">
        <f t="shared" si="8"/>
        <v>5196.7291842889781</v>
      </c>
    </row>
    <row r="66" spans="1:16" x14ac:dyDescent="0.25">
      <c r="A66">
        <f>Input!G67</f>
        <v>216</v>
      </c>
      <c r="B66">
        <f t="shared" si="1"/>
        <v>63</v>
      </c>
      <c r="C66" s="4">
        <f>Input!I67</f>
        <v>7935.8738861428574</v>
      </c>
      <c r="D66">
        <f t="shared" si="2"/>
        <v>2850.1387290000002</v>
      </c>
      <c r="E66">
        <f t="shared" si="9"/>
        <v>2687.952377959813</v>
      </c>
      <c r="F66">
        <f t="shared" si="3"/>
        <v>26304.412463730838</v>
      </c>
      <c r="G66">
        <f t="shared" si="4"/>
        <v>869809.73764792259</v>
      </c>
      <c r="L66">
        <f>Input!J67</f>
        <v>93.268589428572341</v>
      </c>
      <c r="M66">
        <f t="shared" si="5"/>
        <v>75.313964857144128</v>
      </c>
      <c r="N66">
        <f t="shared" si="10"/>
        <v>135.81563536886927</v>
      </c>
      <c r="O66">
        <f t="shared" si="7"/>
        <v>1810.2511182457372</v>
      </c>
      <c r="P66">
        <f t="shared" si="8"/>
        <v>5950.8661486425835</v>
      </c>
    </row>
    <row r="67" spans="1:16" x14ac:dyDescent="0.25">
      <c r="A67">
        <f>Input!G68</f>
        <v>217</v>
      </c>
      <c r="B67">
        <f t="shared" si="1"/>
        <v>64</v>
      </c>
      <c r="C67" s="4">
        <f>Input!I68</f>
        <v>8038.7304417142859</v>
      </c>
      <c r="D67">
        <f t="shared" si="2"/>
        <v>2952.9952845714288</v>
      </c>
      <c r="E67">
        <f t="shared" ref="E67:E83" si="11">(_Ac/(1+EXP(-1*(B67-_Muc)/_sc)))</f>
        <v>2808.4339437820895</v>
      </c>
      <c r="F67">
        <f t="shared" si="3"/>
        <v>20897.981250811488</v>
      </c>
      <c r="G67">
        <f t="shared" si="4"/>
        <v>1109056.4145245356</v>
      </c>
      <c r="L67">
        <f>Input!J68</f>
        <v>102.85655557142854</v>
      </c>
      <c r="M67">
        <f t="shared" si="5"/>
        <v>84.901931000000332</v>
      </c>
      <c r="N67">
        <f t="shared" ref="N67:N83" si="12">_Ac*EXP(-1*(B67-_Muc)/_sc)*(1/_sc)*(1/(1+EXP(-1*(B67-_Muc)/_sc))^2)+$L$3</f>
        <v>141.09525759469594</v>
      </c>
      <c r="O67">
        <f t="shared" si="7"/>
        <v>1462.1983324242337</v>
      </c>
      <c r="P67">
        <f t="shared" si="8"/>
        <v>6793.300288240237</v>
      </c>
    </row>
    <row r="68" spans="1:16" x14ac:dyDescent="0.25">
      <c r="A68">
        <f>Input!G69</f>
        <v>218</v>
      </c>
      <c r="B68">
        <f t="shared" ref="B68:B84" si="13">A68-$A$3</f>
        <v>65</v>
      </c>
      <c r="C68" s="4">
        <f>Input!I69</f>
        <v>8144.1980685714288</v>
      </c>
      <c r="D68">
        <f t="shared" ref="D68:D83" si="14">C68-$C$3</f>
        <v>3058.4629114285717</v>
      </c>
      <c r="E68">
        <f t="shared" si="11"/>
        <v>2934.312372042446</v>
      </c>
      <c r="F68">
        <f t="shared" ref="F68:F83" si="15">(D68-E68)^2</f>
        <v>15413.356429865957</v>
      </c>
      <c r="G68">
        <f t="shared" ref="G68:G83" si="16">(E68-$H$4)^2</f>
        <v>1390031.3380845282</v>
      </c>
      <c r="L68">
        <f>Input!J69</f>
        <v>105.46762685714293</v>
      </c>
      <c r="M68">
        <f t="shared" ref="M68:M83" si="17">L68-$L$3</f>
        <v>87.51300228571472</v>
      </c>
      <c r="N68">
        <f t="shared" si="12"/>
        <v>146.61107886014278</v>
      </c>
      <c r="O68">
        <f t="shared" ref="O68:O83" si="18">(L68-N68)^2</f>
        <v>1692.7836427231525</v>
      </c>
      <c r="P68">
        <f t="shared" ref="P68:P83" si="19">(N68-$Q$4)^2</f>
        <v>7732.9688715367429</v>
      </c>
    </row>
    <row r="69" spans="1:16" x14ac:dyDescent="0.25">
      <c r="A69">
        <f>Input!G70</f>
        <v>219</v>
      </c>
      <c r="B69">
        <f t="shared" si="13"/>
        <v>66</v>
      </c>
      <c r="C69" s="4">
        <f>Input!I70</f>
        <v>8256.8952744285725</v>
      </c>
      <c r="D69">
        <f t="shared" si="14"/>
        <v>3171.1601172857154</v>
      </c>
      <c r="E69">
        <f t="shared" si="11"/>
        <v>3065.8290932573077</v>
      </c>
      <c r="F69">
        <f t="shared" si="15"/>
        <v>11094.624622872996</v>
      </c>
      <c r="G69">
        <f t="shared" si="16"/>
        <v>1717443.3368857086</v>
      </c>
      <c r="L69">
        <f>Input!J70</f>
        <v>112.69720585714367</v>
      </c>
      <c r="M69">
        <f t="shared" si="17"/>
        <v>94.74258128571546</v>
      </c>
      <c r="N69">
        <f t="shared" si="12"/>
        <v>152.37363840608649</v>
      </c>
      <c r="O69">
        <f t="shared" si="18"/>
        <v>1574.2192998108087</v>
      </c>
      <c r="P69">
        <f t="shared" si="19"/>
        <v>8779.6638283667344</v>
      </c>
    </row>
    <row r="70" spans="1:16" x14ac:dyDescent="0.25">
      <c r="A70">
        <f>Input!G71</f>
        <v>220</v>
      </c>
      <c r="B70">
        <f t="shared" si="13"/>
        <v>67</v>
      </c>
      <c r="C70" s="4">
        <f>Input!I71</f>
        <v>8380.5561721428567</v>
      </c>
      <c r="D70">
        <f t="shared" si="14"/>
        <v>3294.8210149999995</v>
      </c>
      <c r="E70">
        <f t="shared" si="11"/>
        <v>3203.2363093666418</v>
      </c>
      <c r="F70">
        <f t="shared" si="15"/>
        <v>8387.7583059487952</v>
      </c>
      <c r="G70">
        <f t="shared" si="16"/>
        <v>2096471.8625230454</v>
      </c>
      <c r="L70">
        <f>Input!J71</f>
        <v>123.66089771428415</v>
      </c>
      <c r="M70">
        <f t="shared" si="17"/>
        <v>105.70627314285593</v>
      </c>
      <c r="N70">
        <f t="shared" si="12"/>
        <v>158.39394318774643</v>
      </c>
      <c r="O70">
        <f t="shared" si="18"/>
        <v>1206.3844478615988</v>
      </c>
      <c r="P70">
        <f t="shared" si="19"/>
        <v>9944.1113325629103</v>
      </c>
    </row>
    <row r="71" spans="1:16" x14ac:dyDescent="0.25">
      <c r="A71">
        <f>Input!G72</f>
        <v>221</v>
      </c>
      <c r="B71">
        <f t="shared" si="13"/>
        <v>68</v>
      </c>
      <c r="C71" s="4">
        <f>Input!I72</f>
        <v>8520.0519537142864</v>
      </c>
      <c r="D71">
        <f t="shared" si="14"/>
        <v>3434.3167965714292</v>
      </c>
      <c r="E71">
        <f t="shared" si="11"/>
        <v>3346.7974716377848</v>
      </c>
      <c r="F71">
        <f t="shared" si="15"/>
        <v>7659.6322368408273</v>
      </c>
      <c r="G71">
        <f t="shared" si="16"/>
        <v>2532811.7799935848</v>
      </c>
      <c r="L71">
        <f>Input!J72</f>
        <v>139.49578157142969</v>
      </c>
      <c r="M71">
        <f t="shared" si="17"/>
        <v>121.54115700000148</v>
      </c>
      <c r="N71">
        <f t="shared" si="12"/>
        <v>164.68348839724743</v>
      </c>
      <c r="O71">
        <f t="shared" si="18"/>
        <v>634.42057514334567</v>
      </c>
      <c r="P71">
        <f t="shared" si="19"/>
        <v>11238.058685210808</v>
      </c>
    </row>
    <row r="72" spans="1:16" x14ac:dyDescent="0.25">
      <c r="A72">
        <f>Input!G73</f>
        <v>222</v>
      </c>
      <c r="B72">
        <f t="shared" si="13"/>
        <v>69</v>
      </c>
      <c r="C72" s="4">
        <f>Input!I73</f>
        <v>8671.1010238571434</v>
      </c>
      <c r="D72">
        <f t="shared" si="14"/>
        <v>3585.3658667142863</v>
      </c>
      <c r="E72">
        <f t="shared" si="11"/>
        <v>3496.7877795284012</v>
      </c>
      <c r="F72">
        <f t="shared" si="15"/>
        <v>7846.0775295102667</v>
      </c>
      <c r="G72">
        <f t="shared" si="16"/>
        <v>3032722.3234639317</v>
      </c>
      <c r="L72">
        <f>Input!J73</f>
        <v>151.04907014285709</v>
      </c>
      <c r="M72">
        <f t="shared" si="17"/>
        <v>133.09444557142888</v>
      </c>
      <c r="N72">
        <f t="shared" si="12"/>
        <v>171.25427886515783</v>
      </c>
      <c r="O72">
        <f t="shared" si="18"/>
        <v>408.25045951173786</v>
      </c>
      <c r="P72">
        <f t="shared" si="19"/>
        <v>12674.369160928127</v>
      </c>
    </row>
    <row r="73" spans="1:16" x14ac:dyDescent="0.25">
      <c r="A73">
        <f>Input!G74</f>
        <v>223</v>
      </c>
      <c r="B73">
        <f t="shared" si="13"/>
        <v>70</v>
      </c>
      <c r="C73" s="4">
        <f>Input!I74</f>
        <v>8839.1922475714291</v>
      </c>
      <c r="D73">
        <f t="shared" si="14"/>
        <v>3753.457090428572</v>
      </c>
      <c r="E73">
        <f t="shared" si="11"/>
        <v>3653.4947014052809</v>
      </c>
      <c r="F73">
        <f t="shared" si="15"/>
        <v>9992.4792192437799</v>
      </c>
      <c r="G73">
        <f t="shared" si="16"/>
        <v>3603080.599874028</v>
      </c>
      <c r="L73">
        <f>Input!J74</f>
        <v>168.09122371428566</v>
      </c>
      <c r="M73">
        <f t="shared" si="17"/>
        <v>150.13659914285745</v>
      </c>
      <c r="N73">
        <f t="shared" si="12"/>
        <v>178.11885137665516</v>
      </c>
      <c r="O73">
        <f t="shared" si="18"/>
        <v>100.55331653511794</v>
      </c>
      <c r="P73">
        <f t="shared" si="19"/>
        <v>14267.125538971792</v>
      </c>
    </row>
    <row r="74" spans="1:16" x14ac:dyDescent="0.25">
      <c r="A74">
        <f>Input!G75</f>
        <v>224</v>
      </c>
      <c r="B74">
        <f t="shared" si="13"/>
        <v>71</v>
      </c>
      <c r="C74" s="4">
        <f>Input!I75</f>
        <v>9014.4007461428573</v>
      </c>
      <c r="D74">
        <f t="shared" si="14"/>
        <v>3928.6655890000002</v>
      </c>
      <c r="E74">
        <f t="shared" si="11"/>
        <v>3817.2185180519132</v>
      </c>
      <c r="F74">
        <f t="shared" si="15"/>
        <v>12420.449622907938</v>
      </c>
      <c r="G74">
        <f t="shared" si="16"/>
        <v>4251440.0575998612</v>
      </c>
      <c r="L74">
        <f>Input!J75</f>
        <v>175.20849857142821</v>
      </c>
      <c r="M74">
        <f t="shared" si="17"/>
        <v>157.253874</v>
      </c>
      <c r="N74">
        <f t="shared" si="12"/>
        <v>185.2902979392257</v>
      </c>
      <c r="O74">
        <f t="shared" si="18"/>
        <v>101.64267849252181</v>
      </c>
      <c r="P74">
        <f t="shared" si="19"/>
        <v>16031.743105638036</v>
      </c>
    </row>
    <row r="75" spans="1:16" x14ac:dyDescent="0.25">
      <c r="A75">
        <f>Input!G76</f>
        <v>225</v>
      </c>
      <c r="B75">
        <f t="shared" si="13"/>
        <v>72</v>
      </c>
      <c r="C75" s="4">
        <f>Input!I76</f>
        <v>9200.3623662857153</v>
      </c>
      <c r="D75">
        <f t="shared" si="14"/>
        <v>4114.6272091428582</v>
      </c>
      <c r="E75">
        <f t="shared" si="11"/>
        <v>3988.2728899354279</v>
      </c>
      <c r="F75">
        <f t="shared" si="15"/>
        <v>15965.413982373191</v>
      </c>
      <c r="G75">
        <f t="shared" si="16"/>
        <v>4986094.3753226083</v>
      </c>
      <c r="L75">
        <f>Input!J76</f>
        <v>185.96162014285801</v>
      </c>
      <c r="M75">
        <f t="shared" si="17"/>
        <v>168.0069955714298</v>
      </c>
      <c r="N75">
        <f t="shared" si="12"/>
        <v>192.78229004009023</v>
      </c>
      <c r="O75">
        <f t="shared" si="18"/>
        <v>46.521537847009803</v>
      </c>
      <c r="P75">
        <f t="shared" si="19"/>
        <v>17985.092984784958</v>
      </c>
    </row>
    <row r="76" spans="1:16" x14ac:dyDescent="0.25">
      <c r="A76">
        <f>Input!G77</f>
        <v>226</v>
      </c>
      <c r="B76">
        <f t="shared" si="13"/>
        <v>73</v>
      </c>
      <c r="C76" s="4">
        <f>Input!I77</f>
        <v>9396.1505988571425</v>
      </c>
      <c r="D76">
        <f t="shared" si="14"/>
        <v>4310.4154417142854</v>
      </c>
      <c r="E76">
        <f t="shared" si="11"/>
        <v>4166.9854492421946</v>
      </c>
      <c r="F76">
        <f t="shared" si="15"/>
        <v>20572.162740544027</v>
      </c>
      <c r="G76">
        <f t="shared" si="16"/>
        <v>5816147.2675902629</v>
      </c>
      <c r="L76">
        <f>Input!J77</f>
        <v>195.78823257142722</v>
      </c>
      <c r="M76">
        <f t="shared" si="17"/>
        <v>177.833607999999</v>
      </c>
      <c r="N76">
        <f t="shared" si="12"/>
        <v>200.60910393285263</v>
      </c>
      <c r="O76">
        <f t="shared" si="18"/>
        <v>23.240800683411763</v>
      </c>
      <c r="P76">
        <f t="shared" si="19"/>
        <v>20145.636729861275</v>
      </c>
    </row>
    <row r="77" spans="1:16" x14ac:dyDescent="0.25">
      <c r="A77">
        <f>Input!G78</f>
        <v>227</v>
      </c>
      <c r="B77">
        <f t="shared" si="13"/>
        <v>74</v>
      </c>
      <c r="C77" s="4">
        <f>Input!I78</f>
        <v>9601.3162271428573</v>
      </c>
      <c r="D77">
        <f t="shared" si="14"/>
        <v>4515.5810700000002</v>
      </c>
      <c r="E77">
        <f t="shared" si="11"/>
        <v>4353.6984177316444</v>
      </c>
      <c r="F77">
        <f t="shared" si="15"/>
        <v>26205.993105437381</v>
      </c>
      <c r="G77">
        <f t="shared" si="16"/>
        <v>6751588.7486154139</v>
      </c>
      <c r="L77">
        <f>Input!J78</f>
        <v>205.16562828571477</v>
      </c>
      <c r="M77">
        <f t="shared" si="17"/>
        <v>187.21100371428656</v>
      </c>
      <c r="N77">
        <f t="shared" si="12"/>
        <v>208.78564699420031</v>
      </c>
      <c r="O77">
        <f t="shared" si="18"/>
        <v>13.104535449785256</v>
      </c>
      <c r="P77">
        <f t="shared" si="19"/>
        <v>22533.573194102486</v>
      </c>
    </row>
    <row r="78" spans="1:16" x14ac:dyDescent="0.25">
      <c r="A78">
        <f>Input!G79</f>
        <v>228</v>
      </c>
      <c r="B78">
        <f t="shared" si="13"/>
        <v>75</v>
      </c>
      <c r="C78" s="4">
        <f>Input!I79</f>
        <v>9812.9814577142861</v>
      </c>
      <c r="D78">
        <f t="shared" si="14"/>
        <v>4727.2463005714289</v>
      </c>
      <c r="E78">
        <f t="shared" si="11"/>
        <v>4548.769251499346</v>
      </c>
      <c r="F78">
        <f t="shared" si="15"/>
        <v>31854.057045478719</v>
      </c>
      <c r="G78">
        <f t="shared" si="16"/>
        <v>7803378.4449581522</v>
      </c>
      <c r="L78">
        <f>Input!J79</f>
        <v>211.66523057142876</v>
      </c>
      <c r="M78">
        <f t="shared" si="17"/>
        <v>193.71060600000055</v>
      </c>
      <c r="N78">
        <f t="shared" si="12"/>
        <v>217.32748519283132</v>
      </c>
      <c r="O78">
        <f t="shared" si="18"/>
        <v>32.061127397594575</v>
      </c>
      <c r="P78">
        <f t="shared" si="19"/>
        <v>25170.99878612773</v>
      </c>
    </row>
    <row r="79" spans="1:16" x14ac:dyDescent="0.25">
      <c r="A79">
        <f>Input!G80</f>
        <v>229</v>
      </c>
      <c r="B79">
        <f t="shared" si="13"/>
        <v>76</v>
      </c>
      <c r="C79" s="4">
        <f>Input!I80</f>
        <v>10041.057130857143</v>
      </c>
      <c r="D79">
        <f t="shared" si="14"/>
        <v>4955.3219737142863</v>
      </c>
      <c r="E79">
        <f t="shared" si="11"/>
        <v>4752.5713137831945</v>
      </c>
      <c r="F79">
        <f t="shared" si="15"/>
        <v>41107.830102493244</v>
      </c>
      <c r="G79">
        <f t="shared" si="16"/>
        <v>8983536.6012553293</v>
      </c>
      <c r="L79">
        <f>Input!J80</f>
        <v>228.07567314285734</v>
      </c>
      <c r="M79">
        <f t="shared" si="17"/>
        <v>210.12104857142913</v>
      </c>
      <c r="N79">
        <f t="shared" si="12"/>
        <v>226.2508717141539</v>
      </c>
      <c r="O79">
        <f t="shared" si="18"/>
        <v>3.3299002541981086</v>
      </c>
      <c r="P79">
        <f t="shared" si="19"/>
        <v>28082.082316662076</v>
      </c>
    </row>
    <row r="80" spans="1:16" x14ac:dyDescent="0.25">
      <c r="A80">
        <f>Input!G81</f>
        <v>230</v>
      </c>
      <c r="B80">
        <f t="shared" si="13"/>
        <v>77</v>
      </c>
      <c r="C80" s="4">
        <f>Input!I81</f>
        <v>10273.217867142857</v>
      </c>
      <c r="D80">
        <f t="shared" si="14"/>
        <v>5187.4827100000002</v>
      </c>
      <c r="E80">
        <f t="shared" si="11"/>
        <v>4965.49457699086</v>
      </c>
      <c r="F80">
        <f t="shared" si="15"/>
        <v>49278.731196883746</v>
      </c>
      <c r="G80">
        <f t="shared" si="16"/>
        <v>10305243.481466854</v>
      </c>
      <c r="L80">
        <f>Input!J81</f>
        <v>232.16073628571394</v>
      </c>
      <c r="M80">
        <f t="shared" si="17"/>
        <v>214.20611171428573</v>
      </c>
      <c r="N80">
        <f t="shared" si="12"/>
        <v>235.57277678568101</v>
      </c>
      <c r="O80">
        <f t="shared" si="18"/>
        <v>11.64202037341558</v>
      </c>
      <c r="P80">
        <f t="shared" si="19"/>
        <v>31293.255749186825</v>
      </c>
    </row>
    <row r="81" spans="1:16" x14ac:dyDescent="0.25">
      <c r="A81">
        <f>Input!G82</f>
        <v>231</v>
      </c>
      <c r="B81">
        <f t="shared" si="13"/>
        <v>78</v>
      </c>
      <c r="C81" s="4">
        <f>Input!I82</f>
        <v>10526.660238285713</v>
      </c>
      <c r="D81">
        <f t="shared" si="14"/>
        <v>5440.9250811428556</v>
      </c>
      <c r="E81">
        <f t="shared" si="11"/>
        <v>5187.946355172201</v>
      </c>
      <c r="F81">
        <f t="shared" si="15"/>
        <v>63998.235793735512</v>
      </c>
      <c r="G81">
        <f t="shared" si="16"/>
        <v>11782947.931639174</v>
      </c>
      <c r="L81">
        <f>Input!J82</f>
        <v>253.44237114285534</v>
      </c>
      <c r="M81">
        <f t="shared" si="17"/>
        <v>235.48774657142712</v>
      </c>
      <c r="N81">
        <f t="shared" si="12"/>
        <v>245.31091874943695</v>
      </c>
      <c r="O81">
        <f t="shared" si="18"/>
        <v>66.120518026429593</v>
      </c>
      <c r="P81">
        <f t="shared" si="19"/>
        <v>34833.422283714077</v>
      </c>
    </row>
    <row r="82" spans="1:16" x14ac:dyDescent="0.25">
      <c r="A82">
        <f>Input!G83</f>
        <v>232</v>
      </c>
      <c r="B82">
        <f t="shared" si="13"/>
        <v>79</v>
      </c>
      <c r="C82" s="4">
        <f>Input!I83</f>
        <v>10790.224020142856</v>
      </c>
      <c r="D82">
        <f t="shared" si="14"/>
        <v>5704.4888629999987</v>
      </c>
      <c r="E82">
        <f t="shared" si="11"/>
        <v>5420.3520682074395</v>
      </c>
      <c r="F82">
        <f t="shared" si="15"/>
        <v>80733.718154988877</v>
      </c>
      <c r="G82">
        <f t="shared" si="16"/>
        <v>13432485.939396923</v>
      </c>
      <c r="L82">
        <f>Input!J83</f>
        <v>263.56378185714311</v>
      </c>
      <c r="M82">
        <f t="shared" si="17"/>
        <v>245.6091572857149</v>
      </c>
      <c r="N82">
        <f t="shared" si="12"/>
        <v>255.48379642909177</v>
      </c>
      <c r="O82">
        <f t="shared" si="18"/>
        <v>65.286164517522067</v>
      </c>
      <c r="P82">
        <f t="shared" si="19"/>
        <v>38734.183329372332</v>
      </c>
    </row>
    <row r="83" spans="1:16" x14ac:dyDescent="0.25">
      <c r="A83">
        <f>Input!G84</f>
        <v>233</v>
      </c>
      <c r="B83">
        <f t="shared" si="13"/>
        <v>80</v>
      </c>
      <c r="C83" s="4">
        <f>Input!I84</f>
        <v>11060.778734714286</v>
      </c>
      <c r="D83">
        <f t="shared" si="14"/>
        <v>5975.0435775714286</v>
      </c>
      <c r="E83">
        <f t="shared" si="11"/>
        <v>5663.1560390301975</v>
      </c>
      <c r="F83">
        <f t="shared" si="15"/>
        <v>97273.836697307954</v>
      </c>
      <c r="G83">
        <f t="shared" si="16"/>
        <v>15271210.100763856</v>
      </c>
      <c r="L83">
        <f>Input!J84</f>
        <v>270.55471457142994</v>
      </c>
      <c r="M83">
        <f t="shared" si="17"/>
        <v>252.60009000000173</v>
      </c>
      <c r="N83">
        <f t="shared" si="12"/>
        <v>266.11072284093666</v>
      </c>
      <c r="O83">
        <f t="shared" si="18"/>
        <v>19.749062500692663</v>
      </c>
      <c r="P83">
        <f t="shared" si="19"/>
        <v>43030.086058921683</v>
      </c>
    </row>
    <row r="84" spans="1:16" x14ac:dyDescent="0.25">
      <c r="A84">
        <f>Input!G85</f>
        <v>234</v>
      </c>
      <c r="B84">
        <f t="shared" si="13"/>
        <v>81</v>
      </c>
      <c r="C84" s="4">
        <f>Input!I85</f>
        <v>11351.309548571429</v>
      </c>
      <c r="D84">
        <f t="shared" ref="D84" si="20">C84-$C$3</f>
        <v>6265.5743914285722</v>
      </c>
      <c r="E84">
        <f t="shared" ref="E84" si="21">(_Ac/(1+EXP(-1*(B84-_Muc)/_sc)))</f>
        <v>5916.8223252544785</v>
      </c>
      <c r="F84">
        <f t="shared" ref="F84" si="22">(D84-E84)^2</f>
        <v>121628.00366069941</v>
      </c>
      <c r="G84">
        <f t="shared" ref="G84" si="23">(E84-$H$4)^2</f>
        <v>17318130.98702931</v>
      </c>
      <c r="L84">
        <f>Input!J85</f>
        <v>290.53081385714358</v>
      </c>
      <c r="M84">
        <f t="shared" ref="M84" si="24">L84-$L$3</f>
        <v>272.57618928571537</v>
      </c>
      <c r="N84">
        <f t="shared" ref="N84" si="25">_Ac*EXP(-1*(B84-_Muc)/_sc)*(1/_sc)*(1/(1+EXP(-1*(B84-_Muc)/_sc))^2)+$L$3</f>
        <v>277.21186029921893</v>
      </c>
      <c r="O84">
        <f t="shared" ref="O84" si="26">(L84-N84)^2</f>
        <v>177.3945238781539</v>
      </c>
      <c r="P84">
        <f t="shared" ref="P84" si="27">(N84-$Q$4)^2</f>
        <v>47758.893387607583</v>
      </c>
    </row>
  </sheetData>
  <scenarios current="0">
    <scenario name="1" count="3" user="Pre-Setup" comment="Created by Pre-Setup on 6/11/2021">
      <inputCells r="X3" val="1772.33141208547"/>
      <inputCells r="Y3" val="27.9013684746188"/>
      <inputCells r="Z3" val="4.87769446178679"/>
    </scenario>
  </scenarios>
  <mergeCells count="3">
    <mergeCell ref="C1:J1"/>
    <mergeCell ref="L1:S1"/>
    <mergeCell ref="AB3:AI18"/>
  </mergeCells>
  <conditionalFormatting sqref="W6">
    <cfRule type="cellIs" dxfId="17" priority="1" operator="greaterThan">
      <formula>0.05</formula>
    </cfRule>
    <cfRule type="cellIs" dxfId="16" priority="2" operator="between">
      <formula>0.05</formula>
      <formula>0.025</formula>
    </cfRule>
    <cfRule type="cellIs" dxfId="15" priority="3" operator="lessThan">
      <formula>0.025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4"/>
  <sheetViews>
    <sheetView topLeftCell="F1" zoomScale="80" zoomScaleNormal="80" workbookViewId="0">
      <selection activeCell="V90" sqref="V90"/>
    </sheetView>
  </sheetViews>
  <sheetFormatPr defaultRowHeight="15" x14ac:dyDescent="0.25"/>
  <cols>
    <col min="7" max="7" width="12.42578125" bestFit="1" customWidth="1"/>
    <col min="8" max="8" width="12" bestFit="1" customWidth="1"/>
    <col min="9" max="10" width="12" customWidth="1"/>
    <col min="11" max="11" width="12" bestFit="1" customWidth="1"/>
    <col min="16" max="17" width="12" bestFit="1" customWidth="1"/>
    <col min="18" max="19" width="12" customWidth="1"/>
    <col min="20" max="20" width="12" bestFit="1" customWidth="1"/>
    <col min="23" max="23" width="11.28515625" bestFit="1" customWidth="1"/>
  </cols>
  <sheetData>
    <row r="1" spans="1:27" ht="18" x14ac:dyDescent="0.35">
      <c r="C1" s="30" t="s">
        <v>18</v>
      </c>
      <c r="D1" s="30"/>
      <c r="E1" s="30"/>
      <c r="F1" s="30"/>
      <c r="G1" s="30"/>
      <c r="H1" s="30"/>
      <c r="I1" s="30"/>
      <c r="J1" s="30"/>
      <c r="K1" s="30"/>
      <c r="L1" s="30"/>
      <c r="N1" s="31" t="s">
        <v>19</v>
      </c>
      <c r="O1" s="31"/>
      <c r="P1" s="31"/>
      <c r="Q1" s="31"/>
      <c r="R1" s="31"/>
      <c r="S1" s="31"/>
      <c r="T1" s="31"/>
      <c r="U1" s="31"/>
    </row>
    <row r="2" spans="1:27" ht="14.45" x14ac:dyDescent="0.3">
      <c r="A2" t="s">
        <v>30</v>
      </c>
      <c r="B2" t="s">
        <v>9</v>
      </c>
      <c r="C2" t="s">
        <v>14</v>
      </c>
      <c r="D2" t="s">
        <v>15</v>
      </c>
      <c r="E2" t="s">
        <v>0</v>
      </c>
      <c r="F2" t="s">
        <v>16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16</v>
      </c>
      <c r="P2" t="s">
        <v>8</v>
      </c>
      <c r="Q2" t="s">
        <v>2</v>
      </c>
      <c r="T2" t="s">
        <v>4</v>
      </c>
      <c r="U2" t="s">
        <v>3</v>
      </c>
      <c r="W2" t="s">
        <v>7</v>
      </c>
      <c r="Y2" t="s">
        <v>10</v>
      </c>
      <c r="Z2" t="s">
        <v>13</v>
      </c>
      <c r="AA2" t="s">
        <v>12</v>
      </c>
    </row>
    <row r="3" spans="1:27" ht="14.45" x14ac:dyDescent="0.3">
      <c r="A3">
        <f>Input!G4</f>
        <v>153</v>
      </c>
      <c r="B3">
        <f>A3-$A$3</f>
        <v>0</v>
      </c>
      <c r="C3" s="3"/>
      <c r="D3" s="3"/>
      <c r="E3" s="15">
        <f>Input!I4</f>
        <v>5085.7351571428571</v>
      </c>
      <c r="F3" s="3"/>
      <c r="G3" s="3"/>
      <c r="H3" s="3"/>
      <c r="I3" s="3"/>
      <c r="J3" s="2" t="s">
        <v>11</v>
      </c>
      <c r="K3" s="23">
        <f>SUM(H4:H161)</f>
        <v>4843204.6649124529</v>
      </c>
      <c r="L3">
        <f>1-(K3/K5)</f>
        <v>0.95069347331904053</v>
      </c>
      <c r="N3" s="15">
        <f>Input!J4</f>
        <v>17.954624571428212</v>
      </c>
      <c r="O3" s="3"/>
      <c r="P3" s="3">
        <v>0</v>
      </c>
      <c r="Q3" s="3">
        <v>0</v>
      </c>
      <c r="R3" s="3">
        <v>0</v>
      </c>
      <c r="S3" s="2" t="s">
        <v>11</v>
      </c>
      <c r="T3" s="23">
        <f>SUM(Q4:Q167)</f>
        <v>27222.003653394877</v>
      </c>
      <c r="U3">
        <f>1-(T3/T5)</f>
        <v>0.89562798194009052</v>
      </c>
      <c r="W3">
        <f>COUNT(B4:B500)</f>
        <v>73</v>
      </c>
      <c r="Y3">
        <v>28056998852.776611</v>
      </c>
      <c r="Z3">
        <v>16.96923445990376</v>
      </c>
      <c r="AA3">
        <v>2.3246538556894154</v>
      </c>
    </row>
    <row r="4" spans="1:27" ht="14.45" x14ac:dyDescent="0.3">
      <c r="A4">
        <f>Input!G5</f>
        <v>154</v>
      </c>
      <c r="B4">
        <f t="shared" ref="B4:B67" si="0">A4-$A$3</f>
        <v>1</v>
      </c>
      <c r="C4">
        <f>LN(B4)</f>
        <v>0</v>
      </c>
      <c r="D4">
        <f>((C4-$Z$3)/$AA$3)</f>
        <v>-7.2996822380126982</v>
      </c>
      <c r="E4" s="4">
        <f>Input!I5</f>
        <v>5102.9598048571424</v>
      </c>
      <c r="F4">
        <f>E4-$E$4</f>
        <v>0</v>
      </c>
      <c r="G4">
        <f>P4</f>
        <v>6.9910192757281289E-2</v>
      </c>
      <c r="H4">
        <f>(F4-G4)^2</f>
        <v>4.887435051360225E-3</v>
      </c>
      <c r="I4">
        <f>(G4-$J$4)^2</f>
        <v>1872840.3843455419</v>
      </c>
      <c r="J4">
        <f>AVERAGE(F3:F161)</f>
        <v>1368.5874966144818</v>
      </c>
      <c r="K4" t="s">
        <v>5</v>
      </c>
      <c r="L4" t="s">
        <v>6</v>
      </c>
      <c r="N4" s="4">
        <f>Input!J5</f>
        <v>17.224647714285311</v>
      </c>
      <c r="O4">
        <f>N4-$N$4</f>
        <v>0</v>
      </c>
      <c r="P4">
        <f>$Y$3*((1/B4*$AA$3)*(1/SQRT(2*PI()))*EXP(-1*D4*D4/2))</f>
        <v>6.9910192757281289E-2</v>
      </c>
      <c r="Q4">
        <f>(O4-P4)^2</f>
        <v>4.887435051360225E-3</v>
      </c>
      <c r="R4">
        <f>(O4-S4)^2</f>
        <v>1749.0913237940363</v>
      </c>
      <c r="S4">
        <f>AVERAGE(O3:O167)</f>
        <v>41.822139158513117</v>
      </c>
      <c r="T4" t="s">
        <v>5</v>
      </c>
      <c r="U4" t="s">
        <v>6</v>
      </c>
    </row>
    <row r="5" spans="1:27" ht="14.45" x14ac:dyDescent="0.3">
      <c r="A5">
        <f>Input!G6</f>
        <v>155</v>
      </c>
      <c r="B5">
        <f t="shared" si="0"/>
        <v>2</v>
      </c>
      <c r="C5">
        <f t="shared" ref="C5:C68" si="1">LN(B5)</f>
        <v>0.69314718055994529</v>
      </c>
      <c r="D5">
        <f t="shared" ref="D5:D68" si="2">((C5-$Z$3)/$AA$3)</f>
        <v>-7.0015100267548727</v>
      </c>
      <c r="E5" s="4">
        <f>Input!I6</f>
        <v>5119.8756161428564</v>
      </c>
      <c r="F5">
        <f t="shared" ref="F5:F68" si="3">E5-$E$4</f>
        <v>16.915811285713971</v>
      </c>
      <c r="G5">
        <f>G4+P5</f>
        <v>0.36467369213526535</v>
      </c>
      <c r="H5">
        <f t="shared" ref="H5:H68" si="4">(F5-G5)^2</f>
        <v>273.94015564157428</v>
      </c>
      <c r="I5">
        <f t="shared" ref="I5:I68" si="5">(G5-$J$4)^2</f>
        <v>1872033.6931655947</v>
      </c>
      <c r="K5">
        <f>SUM(I4:I161)</f>
        <v>98226441.628116921</v>
      </c>
      <c r="L5">
        <f>1-((1-L3)*(W3-1)/(W3-1-1))</f>
        <v>0.94999901519677354</v>
      </c>
      <c r="N5" s="4">
        <f>Input!J6</f>
        <v>16.915811285713971</v>
      </c>
      <c r="O5">
        <f t="shared" ref="O5:O68" si="6">N5-$N$4</f>
        <v>-0.30883642857133964</v>
      </c>
      <c r="P5">
        <f t="shared" ref="P5:P68" si="7">$Y$3*((1/B5*$AA$3)*(1/SQRT(2*PI()))*EXP(-1*D5*D5/2))</f>
        <v>0.29476349937798407</v>
      </c>
      <c r="Q5">
        <f t="shared" ref="Q5:Q68" si="8">(O5-P5)^2</f>
        <v>0.36433287302042877</v>
      </c>
      <c r="R5">
        <f t="shared" ref="R5:R68" si="9">(O5-S5)^2</f>
        <v>9.5379939612700165E-2</v>
      </c>
      <c r="T5">
        <f>SUM(R4:R167)</f>
        <v>260817.06725043358</v>
      </c>
      <c r="U5">
        <f>1-((1-U3)*(Y3-1)/(Y3-1-1))</f>
        <v>0.8956279819363705</v>
      </c>
    </row>
    <row r="6" spans="1:27" ht="14.45" x14ac:dyDescent="0.3">
      <c r="A6">
        <f>Input!G7</f>
        <v>156</v>
      </c>
      <c r="B6">
        <f t="shared" si="0"/>
        <v>3</v>
      </c>
      <c r="C6">
        <f t="shared" si="1"/>
        <v>1.0986122886681098</v>
      </c>
      <c r="D6">
        <f t="shared" si="2"/>
        <v>-6.8270904644119366</v>
      </c>
      <c r="E6" s="4">
        <f>Input!I7</f>
        <v>5137.507366428571</v>
      </c>
      <c r="F6">
        <f t="shared" si="3"/>
        <v>34.54756157142856</v>
      </c>
      <c r="G6">
        <f t="shared" ref="G6:G69" si="10">G5+P6</f>
        <v>1.0210258378584056</v>
      </c>
      <c r="H6">
        <f t="shared" si="4"/>
        <v>1124.0285982943567</v>
      </c>
      <c r="I6">
        <f t="shared" si="5"/>
        <v>1870238.0519924292</v>
      </c>
      <c r="N6" s="4">
        <f>Input!J7</f>
        <v>17.631750285714588</v>
      </c>
      <c r="O6">
        <f t="shared" si="6"/>
        <v>0.4071025714292773</v>
      </c>
      <c r="P6">
        <f t="shared" si="7"/>
        <v>0.65635214572314038</v>
      </c>
      <c r="Q6">
        <f t="shared" si="8"/>
        <v>6.2125350285671968E-2</v>
      </c>
      <c r="R6">
        <f t="shared" si="9"/>
        <v>0.16573250366432982</v>
      </c>
    </row>
    <row r="7" spans="1:27" ht="14.45" x14ac:dyDescent="0.3">
      <c r="A7">
        <f>Input!G8</f>
        <v>157</v>
      </c>
      <c r="B7">
        <f t="shared" si="0"/>
        <v>4</v>
      </c>
      <c r="C7">
        <f t="shared" si="1"/>
        <v>1.3862943611198906</v>
      </c>
      <c r="D7">
        <f t="shared" si="2"/>
        <v>-6.7033378154970453</v>
      </c>
      <c r="E7" s="4">
        <f>Input!I8</f>
        <v>5155.2514208571429</v>
      </c>
      <c r="F7">
        <f t="shared" si="3"/>
        <v>52.291616000000431</v>
      </c>
      <c r="G7">
        <f t="shared" si="10"/>
        <v>2.1581168657570977</v>
      </c>
      <c r="H7">
        <f t="shared" si="4"/>
        <v>2513.3677354431775</v>
      </c>
      <c r="I7">
        <f t="shared" si="5"/>
        <v>1867129.2498404842</v>
      </c>
      <c r="N7" s="4">
        <f>Input!J8</f>
        <v>17.744054428571872</v>
      </c>
      <c r="O7">
        <f t="shared" si="6"/>
        <v>0.5194067142865606</v>
      </c>
      <c r="P7">
        <f t="shared" si="7"/>
        <v>1.1370910278986923</v>
      </c>
      <c r="Q7">
        <f t="shared" si="8"/>
        <v>0.38153391128249031</v>
      </c>
      <c r="R7">
        <f t="shared" si="9"/>
        <v>0.26978333484596079</v>
      </c>
      <c r="T7" s="17"/>
      <c r="U7" s="18"/>
    </row>
    <row r="8" spans="1:27" ht="14.45" x14ac:dyDescent="0.3">
      <c r="A8">
        <f>Input!G9</f>
        <v>158</v>
      </c>
      <c r="B8">
        <f t="shared" si="0"/>
        <v>5</v>
      </c>
      <c r="C8">
        <f t="shared" si="1"/>
        <v>1.6094379124341003</v>
      </c>
      <c r="D8">
        <f t="shared" si="2"/>
        <v>-6.6073478035784614</v>
      </c>
      <c r="E8" s="4">
        <f>Input!I9</f>
        <v>5174.5536951428576</v>
      </c>
      <c r="F8">
        <f t="shared" si="3"/>
        <v>71.593890285715133</v>
      </c>
      <c r="G8">
        <f t="shared" si="10"/>
        <v>3.881305024237566</v>
      </c>
      <c r="H8">
        <f t="shared" si="4"/>
        <v>4584.9942027928691</v>
      </c>
      <c r="I8">
        <f t="shared" si="5"/>
        <v>1862422.9893647486</v>
      </c>
      <c r="N8" s="4">
        <f>Input!J9</f>
        <v>19.302274285714702</v>
      </c>
      <c r="O8">
        <f t="shared" si="6"/>
        <v>2.0776265714293913</v>
      </c>
      <c r="P8">
        <f t="shared" si="7"/>
        <v>1.7231881584804685</v>
      </c>
      <c r="Q8">
        <f t="shared" si="8"/>
        <v>0.12562658857375117</v>
      </c>
      <c r="R8">
        <f t="shared" si="9"/>
        <v>4.3165321703094479</v>
      </c>
      <c r="T8" s="19" t="s">
        <v>28</v>
      </c>
      <c r="U8" s="24">
        <f>SQRT((U5-L5)^2)</f>
        <v>5.4371033260403046E-2</v>
      </c>
    </row>
    <row r="9" spans="1:27" ht="14.45" x14ac:dyDescent="0.3">
      <c r="A9">
        <f>Input!G10</f>
        <v>159</v>
      </c>
      <c r="B9">
        <f t="shared" si="0"/>
        <v>6</v>
      </c>
      <c r="C9">
        <f t="shared" si="1"/>
        <v>1.791759469228055</v>
      </c>
      <c r="D9">
        <f t="shared" si="2"/>
        <v>-6.5289182531541101</v>
      </c>
      <c r="E9" s="4">
        <f>Input!I10</f>
        <v>5195.4282274285715</v>
      </c>
      <c r="F9">
        <f t="shared" si="3"/>
        <v>92.468422571429073</v>
      </c>
      <c r="G9">
        <f t="shared" si="10"/>
        <v>6.2849596006317086</v>
      </c>
      <c r="H9">
        <f t="shared" si="4"/>
        <v>7427.5892896388004</v>
      </c>
      <c r="I9">
        <f t="shared" si="5"/>
        <v>1855868.2023543722</v>
      </c>
      <c r="N9" s="4">
        <f>Input!J10</f>
        <v>20.87453228571394</v>
      </c>
      <c r="O9">
        <f t="shared" si="6"/>
        <v>3.649884571428629</v>
      </c>
      <c r="P9">
        <f t="shared" si="7"/>
        <v>2.4036545763941422</v>
      </c>
      <c r="Q9">
        <f t="shared" si="8"/>
        <v>1.5530892005236572</v>
      </c>
      <c r="R9">
        <f t="shared" si="9"/>
        <v>13.321657384752747</v>
      </c>
      <c r="T9" s="21"/>
      <c r="U9" s="22"/>
    </row>
    <row r="10" spans="1:27" ht="14.45" x14ac:dyDescent="0.3">
      <c r="A10">
        <f>Input!G11</f>
        <v>160</v>
      </c>
      <c r="B10">
        <f t="shared" si="0"/>
        <v>7</v>
      </c>
      <c r="C10">
        <f t="shared" si="1"/>
        <v>1.9459101490553132</v>
      </c>
      <c r="D10">
        <f t="shared" si="2"/>
        <v>-6.4626070131172391</v>
      </c>
      <c r="E10" s="4">
        <f>Input!I11</f>
        <v>5215.5306687142856</v>
      </c>
      <c r="F10">
        <f t="shared" si="3"/>
        <v>112.57086385714319</v>
      </c>
      <c r="G10">
        <f t="shared" si="10"/>
        <v>9.4544845381782565</v>
      </c>
      <c r="H10">
        <f t="shared" si="4"/>
        <v>10632.987683852658</v>
      </c>
      <c r="I10">
        <f t="shared" si="5"/>
        <v>1847242.5445156051</v>
      </c>
      <c r="N10" s="4">
        <f>Input!J11</f>
        <v>20.102441285714121</v>
      </c>
      <c r="O10">
        <f t="shared" si="6"/>
        <v>2.8777935714288105</v>
      </c>
      <c r="P10">
        <f t="shared" si="7"/>
        <v>3.1695249375465488</v>
      </c>
      <c r="Q10">
        <f t="shared" si="8"/>
        <v>8.5107189976921876E-2</v>
      </c>
      <c r="R10">
        <f t="shared" si="9"/>
        <v>8.2816958397569884</v>
      </c>
    </row>
    <row r="11" spans="1:27" ht="14.45" x14ac:dyDescent="0.3">
      <c r="A11">
        <f>Input!G12</f>
        <v>161</v>
      </c>
      <c r="B11">
        <f t="shared" si="0"/>
        <v>8</v>
      </c>
      <c r="C11">
        <f t="shared" si="1"/>
        <v>2.0794415416798357</v>
      </c>
      <c r="D11">
        <f t="shared" si="2"/>
        <v>-6.4051656042392189</v>
      </c>
      <c r="E11" s="4">
        <f>Input!I12</f>
        <v>5235.8015662857142</v>
      </c>
      <c r="F11">
        <f t="shared" si="3"/>
        <v>132.84176142857177</v>
      </c>
      <c r="G11">
        <f t="shared" si="10"/>
        <v>13.467816526966718</v>
      </c>
      <c r="H11">
        <f t="shared" si="4"/>
        <v>14250.138721371441</v>
      </c>
      <c r="I11">
        <f t="shared" si="5"/>
        <v>1836349.347360489</v>
      </c>
      <c r="N11" s="4">
        <f>Input!J12</f>
        <v>20.270897571428577</v>
      </c>
      <c r="O11">
        <f t="shared" si="6"/>
        <v>3.0462498571432661</v>
      </c>
      <c r="P11">
        <f t="shared" si="7"/>
        <v>4.0133319887884618</v>
      </c>
      <c r="Q11">
        <f t="shared" si="8"/>
        <v>0.93524784934741545</v>
      </c>
      <c r="R11">
        <f t="shared" si="9"/>
        <v>9.2796381921453701</v>
      </c>
    </row>
    <row r="12" spans="1:27" ht="14.45" x14ac:dyDescent="0.3">
      <c r="A12">
        <f>Input!G13</f>
        <v>162</v>
      </c>
      <c r="B12">
        <f t="shared" si="0"/>
        <v>9</v>
      </c>
      <c r="C12">
        <f t="shared" si="1"/>
        <v>2.1972245773362196</v>
      </c>
      <c r="D12">
        <f t="shared" si="2"/>
        <v>-6.3544986908111749</v>
      </c>
      <c r="E12" s="4">
        <f>Input!I13</f>
        <v>5255.9320837142868</v>
      </c>
      <c r="F12">
        <f t="shared" si="3"/>
        <v>152.97227885714437</v>
      </c>
      <c r="G12">
        <f t="shared" si="10"/>
        <v>18.396565429980132</v>
      </c>
      <c r="H12">
        <f t="shared" si="4"/>
        <v>18110.62264443023</v>
      </c>
      <c r="I12">
        <f t="shared" si="5"/>
        <v>1823015.5506528714</v>
      </c>
      <c r="N12" s="4">
        <f>Input!J13</f>
        <v>20.130517428572603</v>
      </c>
      <c r="O12">
        <f t="shared" si="6"/>
        <v>2.9058697142872916</v>
      </c>
      <c r="P12">
        <f t="shared" si="7"/>
        <v>4.9287489030134131</v>
      </c>
      <c r="Q12">
        <f t="shared" si="8"/>
        <v>4.0920402121812511</v>
      </c>
      <c r="R12">
        <f t="shared" si="9"/>
        <v>8.4440787964121053</v>
      </c>
    </row>
    <row r="13" spans="1:27" ht="14.45" x14ac:dyDescent="0.3">
      <c r="A13">
        <f>Input!G14</f>
        <v>163</v>
      </c>
      <c r="B13">
        <f t="shared" si="0"/>
        <v>10</v>
      </c>
      <c r="C13">
        <f t="shared" si="1"/>
        <v>2.3025850929940459</v>
      </c>
      <c r="D13">
        <f t="shared" si="2"/>
        <v>-6.3091755923206341</v>
      </c>
      <c r="E13" s="4">
        <f>Input!I14</f>
        <v>5275.7116505714284</v>
      </c>
      <c r="F13">
        <f t="shared" si="3"/>
        <v>172.75184571428599</v>
      </c>
      <c r="G13">
        <f t="shared" si="10"/>
        <v>24.306904171090306</v>
      </c>
      <c r="H13">
        <f t="shared" si="4"/>
        <v>22035.900669762785</v>
      </c>
      <c r="I13">
        <f t="shared" si="5"/>
        <v>1807090.3112199556</v>
      </c>
      <c r="N13" s="4">
        <f>Input!J14</f>
        <v>19.779566857141617</v>
      </c>
      <c r="O13">
        <f t="shared" si="6"/>
        <v>2.5549191428563063</v>
      </c>
      <c r="P13">
        <f t="shared" si="7"/>
        <v>5.9103387411101744</v>
      </c>
      <c r="Q13">
        <f t="shared" si="8"/>
        <v>11.25884068034615</v>
      </c>
      <c r="R13">
        <f t="shared" si="9"/>
        <v>6.5276118265336027</v>
      </c>
    </row>
    <row r="14" spans="1:27" ht="14.45" x14ac:dyDescent="0.3">
      <c r="A14">
        <f>Input!G15</f>
        <v>164</v>
      </c>
      <c r="B14">
        <f t="shared" si="0"/>
        <v>11</v>
      </c>
      <c r="C14">
        <f t="shared" si="1"/>
        <v>2.3978952727983707</v>
      </c>
      <c r="D14">
        <f t="shared" si="2"/>
        <v>-6.2681758625883734</v>
      </c>
      <c r="E14" s="4">
        <f>Input!I15</f>
        <v>5296.8107911428579</v>
      </c>
      <c r="F14">
        <f t="shared" si="3"/>
        <v>193.85098628571541</v>
      </c>
      <c r="G14">
        <f t="shared" si="10"/>
        <v>31.260277909434855</v>
      </c>
      <c r="H14">
        <f t="shared" si="4"/>
        <v>26435.738450300709</v>
      </c>
      <c r="I14">
        <f t="shared" si="5"/>
        <v>1788444.0898893767</v>
      </c>
      <c r="N14" s="4">
        <f>Input!J15</f>
        <v>21.099140571429416</v>
      </c>
      <c r="O14">
        <f t="shared" si="6"/>
        <v>3.8744928571441051</v>
      </c>
      <c r="P14">
        <f t="shared" si="7"/>
        <v>6.9533737383445509</v>
      </c>
      <c r="Q14">
        <f t="shared" si="8"/>
        <v>9.4795074806216331</v>
      </c>
      <c r="R14">
        <f t="shared" si="9"/>
        <v>15.011694900060691</v>
      </c>
    </row>
    <row r="15" spans="1:27" ht="14.45" x14ac:dyDescent="0.3">
      <c r="A15">
        <f>Input!G16</f>
        <v>165</v>
      </c>
      <c r="B15">
        <f t="shared" si="0"/>
        <v>12</v>
      </c>
      <c r="C15">
        <f t="shared" si="1"/>
        <v>2.4849066497880004</v>
      </c>
      <c r="D15">
        <f t="shared" si="2"/>
        <v>-6.2307460418962837</v>
      </c>
      <c r="E15" s="4">
        <f>Input!I16</f>
        <v>5317.5589812857152</v>
      </c>
      <c r="F15">
        <f t="shared" si="3"/>
        <v>214.59917642857272</v>
      </c>
      <c r="G15">
        <f t="shared" si="10"/>
        <v>39.313979395205386</v>
      </c>
      <c r="H15">
        <f t="shared" si="4"/>
        <v>30724.900299026405</v>
      </c>
      <c r="I15">
        <f t="shared" si="5"/>
        <v>1766968.0835805056</v>
      </c>
      <c r="N15" s="4">
        <f>Input!J16</f>
        <v>20.748190142857311</v>
      </c>
      <c r="O15">
        <f t="shared" si="6"/>
        <v>3.5235424285720001</v>
      </c>
      <c r="P15">
        <f t="shared" si="7"/>
        <v>8.0537014857705298</v>
      </c>
      <c r="Q15">
        <f t="shared" si="8"/>
        <v>20.522341083517873</v>
      </c>
      <c r="R15">
        <f t="shared" si="9"/>
        <v>12.415351245947068</v>
      </c>
    </row>
    <row r="16" spans="1:27" ht="14.45" x14ac:dyDescent="0.3">
      <c r="A16">
        <f>Input!G17</f>
        <v>166</v>
      </c>
      <c r="B16">
        <f t="shared" si="0"/>
        <v>13</v>
      </c>
      <c r="C16">
        <f t="shared" si="1"/>
        <v>2.5649493574615367</v>
      </c>
      <c r="D16">
        <f t="shared" si="2"/>
        <v>-6.1963139446282804</v>
      </c>
      <c r="E16" s="4">
        <f>Input!I17</f>
        <v>5337.8298788571428</v>
      </c>
      <c r="F16">
        <f t="shared" si="3"/>
        <v>234.87007400000039</v>
      </c>
      <c r="G16">
        <f t="shared" si="10"/>
        <v>48.521622938868013</v>
      </c>
      <c r="H16">
        <f t="shared" si="4"/>
        <v>34725.745212883252</v>
      </c>
      <c r="I16">
        <f t="shared" si="5"/>
        <v>1742573.9108429616</v>
      </c>
      <c r="N16" s="4">
        <f>Input!J17</f>
        <v>20.270897571427668</v>
      </c>
      <c r="O16">
        <f t="shared" si="6"/>
        <v>3.0462498571423566</v>
      </c>
      <c r="P16">
        <f t="shared" si="7"/>
        <v>9.2076435436626269</v>
      </c>
      <c r="Q16">
        <f t="shared" si="8"/>
        <v>37.962772160291848</v>
      </c>
      <c r="R16">
        <f t="shared" si="9"/>
        <v>9.2796381921398279</v>
      </c>
    </row>
    <row r="17" spans="1:18" ht="14.45" x14ac:dyDescent="0.3">
      <c r="A17">
        <f>Input!G18</f>
        <v>167</v>
      </c>
      <c r="B17">
        <f t="shared" si="0"/>
        <v>14</v>
      </c>
      <c r="C17">
        <f t="shared" si="1"/>
        <v>2.6390573296152584</v>
      </c>
      <c r="D17">
        <f t="shared" si="2"/>
        <v>-6.1644348018594126</v>
      </c>
      <c r="E17" s="4">
        <f>Input!I18</f>
        <v>5357.8761681428578</v>
      </c>
      <c r="F17">
        <f t="shared" si="3"/>
        <v>254.91636328571531</v>
      </c>
      <c r="G17">
        <f t="shared" si="10"/>
        <v>58.933540026381749</v>
      </c>
      <c r="H17">
        <f t="shared" si="4"/>
        <v>38409.267012699165</v>
      </c>
      <c r="I17">
        <f t="shared" si="5"/>
        <v>1715193.486006865</v>
      </c>
      <c r="N17" s="4">
        <f>Input!J18</f>
        <v>20.04628928571492</v>
      </c>
      <c r="O17">
        <f t="shared" si="6"/>
        <v>2.821641571429609</v>
      </c>
      <c r="P17">
        <f t="shared" si="7"/>
        <v>10.411917087513734</v>
      </c>
      <c r="Q17">
        <f t="shared" si="8"/>
        <v>57.612282410066129</v>
      </c>
      <c r="R17">
        <f t="shared" si="9"/>
        <v>7.9616611576197531</v>
      </c>
    </row>
    <row r="18" spans="1:18" ht="14.45" x14ac:dyDescent="0.3">
      <c r="A18">
        <f>Input!G19</f>
        <v>168</v>
      </c>
      <c r="B18">
        <f t="shared" si="0"/>
        <v>15</v>
      </c>
      <c r="C18">
        <f t="shared" si="1"/>
        <v>2.7080502011022101</v>
      </c>
      <c r="D18">
        <f t="shared" si="2"/>
        <v>-6.1347560299776989</v>
      </c>
      <c r="E18" s="4">
        <f>Input!I19</f>
        <v>5378.5260921428571</v>
      </c>
      <c r="F18">
        <f t="shared" si="3"/>
        <v>275.56628728571468</v>
      </c>
      <c r="G18">
        <f t="shared" si="10"/>
        <v>70.597113326517999</v>
      </c>
      <c r="H18">
        <f t="shared" si="4"/>
        <v>42012.362273515428</v>
      </c>
      <c r="I18">
        <f t="shared" si="5"/>
        <v>1684779.0351080352</v>
      </c>
      <c r="N18" s="4">
        <f>Input!J19</f>
        <v>20.649923999999373</v>
      </c>
      <c r="O18">
        <f t="shared" si="6"/>
        <v>3.4252762857140624</v>
      </c>
      <c r="P18">
        <f t="shared" si="7"/>
        <v>11.663573300136248</v>
      </c>
      <c r="Q18">
        <f t="shared" si="8"/>
        <v>67.869537697837501</v>
      </c>
      <c r="R18">
        <f t="shared" si="9"/>
        <v>11.732517633475123</v>
      </c>
    </row>
    <row r="19" spans="1:18" ht="14.45" x14ac:dyDescent="0.3">
      <c r="A19">
        <f>Input!G20</f>
        <v>169</v>
      </c>
      <c r="B19">
        <f t="shared" si="0"/>
        <v>16</v>
      </c>
      <c r="C19">
        <f t="shared" si="1"/>
        <v>2.7725887222397811</v>
      </c>
      <c r="D19">
        <f t="shared" si="2"/>
        <v>-6.1069933929813915</v>
      </c>
      <c r="E19" s="4">
        <f>Input!I20</f>
        <v>5399.5129285714283</v>
      </c>
      <c r="F19">
        <f t="shared" si="3"/>
        <v>296.5531237142859</v>
      </c>
      <c r="G19">
        <f t="shared" si="10"/>
        <v>83.557061520503453</v>
      </c>
      <c r="H19">
        <f t="shared" si="4"/>
        <v>45367.322510057638</v>
      </c>
      <c r="I19">
        <f t="shared" si="5"/>
        <v>1651303.2191178189</v>
      </c>
      <c r="N19" s="4">
        <f>Input!J20</f>
        <v>20.986836428571223</v>
      </c>
      <c r="O19">
        <f t="shared" si="6"/>
        <v>3.7621887142859123</v>
      </c>
      <c r="P19">
        <f t="shared" si="7"/>
        <v>12.959948193985461</v>
      </c>
      <c r="Q19">
        <f t="shared" si="8"/>
        <v>84.598779446402915</v>
      </c>
      <c r="R19">
        <f t="shared" si="9"/>
        <v>14.154063921900285</v>
      </c>
    </row>
    <row r="20" spans="1:18" ht="14.45" x14ac:dyDescent="0.3">
      <c r="A20">
        <f>Input!G21</f>
        <v>170</v>
      </c>
      <c r="B20">
        <f t="shared" si="0"/>
        <v>17</v>
      </c>
      <c r="C20">
        <f t="shared" si="1"/>
        <v>2.8332133440562162</v>
      </c>
      <c r="D20">
        <f t="shared" si="2"/>
        <v>-6.0809144042028862</v>
      </c>
      <c r="E20" s="4">
        <f>Input!I21</f>
        <v>5420.3734228571429</v>
      </c>
      <c r="F20">
        <f t="shared" si="3"/>
        <v>317.4136180000005</v>
      </c>
      <c r="G20">
        <f t="shared" si="10"/>
        <v>97.855684350880622</v>
      </c>
      <c r="H20">
        <f t="shared" si="4"/>
        <v>48205.686228271334</v>
      </c>
      <c r="I20">
        <f t="shared" si="5"/>
        <v>1614759.3386987359</v>
      </c>
      <c r="N20" s="4">
        <f>Input!J21</f>
        <v>20.860494285714594</v>
      </c>
      <c r="O20">
        <f t="shared" si="6"/>
        <v>3.6358465714292834</v>
      </c>
      <c r="P20">
        <f t="shared" si="7"/>
        <v>14.298622830377164</v>
      </c>
      <c r="Q20">
        <f t="shared" si="8"/>
        <v>113.69479754838257</v>
      </c>
      <c r="R20">
        <f t="shared" si="9"/>
        <v>13.219380290974074</v>
      </c>
    </row>
    <row r="21" spans="1:18" ht="14.45" x14ac:dyDescent="0.3">
      <c r="A21">
        <f>Input!G22</f>
        <v>171</v>
      </c>
      <c r="B21">
        <f t="shared" si="0"/>
        <v>18</v>
      </c>
      <c r="C21">
        <f t="shared" si="1"/>
        <v>2.8903717578961645</v>
      </c>
      <c r="D21">
        <f t="shared" si="2"/>
        <v>-6.0563264795533485</v>
      </c>
      <c r="E21" s="4">
        <f>Input!I22</f>
        <v>5440.9250807142862</v>
      </c>
      <c r="F21">
        <f t="shared" si="3"/>
        <v>337.96527585714375</v>
      </c>
      <c r="G21">
        <f t="shared" si="10"/>
        <v>113.53307510944894</v>
      </c>
      <c r="H21">
        <f t="shared" si="4"/>
        <v>50369.812732453589</v>
      </c>
      <c r="I21">
        <f t="shared" si="5"/>
        <v>1575161.6009393327</v>
      </c>
      <c r="N21" s="4">
        <f>Input!J22</f>
        <v>20.551657857143255</v>
      </c>
      <c r="O21">
        <f t="shared" si="6"/>
        <v>3.3270101428579437</v>
      </c>
      <c r="P21">
        <f t="shared" si="7"/>
        <v>15.677390758568324</v>
      </c>
      <c r="Q21">
        <f t="shared" si="8"/>
        <v>152.5319013529147</v>
      </c>
      <c r="R21">
        <f t="shared" si="9"/>
        <v>11.068996490679636</v>
      </c>
    </row>
    <row r="22" spans="1:18" ht="14.45" x14ac:dyDescent="0.3">
      <c r="A22">
        <f>Input!G23</f>
        <v>172</v>
      </c>
      <c r="B22">
        <f t="shared" si="0"/>
        <v>19</v>
      </c>
      <c r="C22">
        <f t="shared" si="1"/>
        <v>2.9444389791664403</v>
      </c>
      <c r="D22">
        <f t="shared" si="2"/>
        <v>-6.0330682980662642</v>
      </c>
      <c r="E22" s="4">
        <f>Input!I23</f>
        <v>5463.0068825714279</v>
      </c>
      <c r="F22">
        <f t="shared" si="3"/>
        <v>360.04707771428548</v>
      </c>
      <c r="G22">
        <f t="shared" si="10"/>
        <v>130.62730619216589</v>
      </c>
      <c r="H22">
        <f t="shared" si="4"/>
        <v>52633.431565261555</v>
      </c>
      <c r="I22">
        <f t="shared" si="5"/>
        <v>1532545.4330704566</v>
      </c>
      <c r="N22" s="4">
        <f>Input!J23</f>
        <v>22.081801857141727</v>
      </c>
      <c r="O22">
        <f t="shared" si="6"/>
        <v>4.857154142856416</v>
      </c>
      <c r="P22">
        <f t="shared" si="7"/>
        <v>17.094231082716949</v>
      </c>
      <c r="Q22">
        <f t="shared" si="8"/>
        <v>149.74605203206642</v>
      </c>
      <c r="R22">
        <f t="shared" si="9"/>
        <v>23.591946367467244</v>
      </c>
    </row>
    <row r="23" spans="1:18" ht="14.45" x14ac:dyDescent="0.3">
      <c r="A23">
        <f>Input!G24</f>
        <v>173</v>
      </c>
      <c r="B23">
        <f t="shared" si="0"/>
        <v>20</v>
      </c>
      <c r="C23">
        <f t="shared" si="1"/>
        <v>2.9957322735539909</v>
      </c>
      <c r="D23">
        <f t="shared" si="2"/>
        <v>-6.0110033810628085</v>
      </c>
      <c r="E23" s="4">
        <f>Input!I24</f>
        <v>5486.6047902857154</v>
      </c>
      <c r="F23">
        <f t="shared" si="3"/>
        <v>383.64498542857291</v>
      </c>
      <c r="G23">
        <f t="shared" si="10"/>
        <v>149.1745921650373</v>
      </c>
      <c r="H23">
        <f t="shared" si="4"/>
        <v>54976.365317157048</v>
      </c>
      <c r="I23">
        <f t="shared" si="5"/>
        <v>1486967.8315378302</v>
      </c>
      <c r="N23" s="4">
        <f>Input!J24</f>
        <v>23.59790771428743</v>
      </c>
      <c r="O23">
        <f t="shared" si="6"/>
        <v>6.3732600000021193</v>
      </c>
      <c r="P23">
        <f t="shared" si="7"/>
        <v>18.5472859728714</v>
      </c>
      <c r="Q23">
        <f t="shared" si="8"/>
        <v>148.20690838809583</v>
      </c>
      <c r="R23">
        <f t="shared" si="9"/>
        <v>40.618443027627016</v>
      </c>
    </row>
    <row r="24" spans="1:18" x14ac:dyDescent="0.25">
      <c r="A24">
        <f>Input!G25</f>
        <v>174</v>
      </c>
      <c r="B24">
        <f t="shared" si="0"/>
        <v>21</v>
      </c>
      <c r="C24">
        <f t="shared" si="1"/>
        <v>3.044522437723423</v>
      </c>
      <c r="D24">
        <f t="shared" si="2"/>
        <v>-5.9900152395164774</v>
      </c>
      <c r="E24" s="4">
        <f>Input!I25</f>
        <v>5512.7576172857143</v>
      </c>
      <c r="F24">
        <f t="shared" si="3"/>
        <v>409.79781242857189</v>
      </c>
      <c r="G24">
        <f t="shared" si="10"/>
        <v>169.20943389128792</v>
      </c>
      <c r="H24">
        <f t="shared" si="4"/>
        <v>57882.767887199443</v>
      </c>
      <c r="I24">
        <f t="shared" si="5"/>
        <v>1438507.7373416414</v>
      </c>
      <c r="N24" s="4">
        <f>Input!J25</f>
        <v>26.152826999998979</v>
      </c>
      <c r="O24">
        <f t="shared" si="6"/>
        <v>8.9281792857136679</v>
      </c>
      <c r="P24">
        <f t="shared" si="7"/>
        <v>20.034841726250633</v>
      </c>
      <c r="Q24">
        <f t="shared" si="8"/>
        <v>123.35795056803454</v>
      </c>
      <c r="R24">
        <f t="shared" si="9"/>
        <v>79.712385357846628</v>
      </c>
    </row>
    <row r="25" spans="1:18" x14ac:dyDescent="0.25">
      <c r="A25">
        <f>Input!G26</f>
        <v>175</v>
      </c>
      <c r="B25">
        <f t="shared" si="0"/>
        <v>22</v>
      </c>
      <c r="C25">
        <f t="shared" si="1"/>
        <v>3.0910424533583161</v>
      </c>
      <c r="D25">
        <f t="shared" si="2"/>
        <v>-5.970003651330547</v>
      </c>
      <c r="E25" s="4">
        <f>Input!I26</f>
        <v>5540.7775005714293</v>
      </c>
      <c r="F25">
        <f t="shared" si="3"/>
        <v>437.81769571428686</v>
      </c>
      <c r="G25">
        <f t="shared" si="10"/>
        <v>190.76474658612096</v>
      </c>
      <c r="H25">
        <f t="shared" si="4"/>
        <v>61035.159672924121</v>
      </c>
      <c r="I25">
        <f t="shared" si="5"/>
        <v>1387266.4304843706</v>
      </c>
      <c r="N25" s="4">
        <f>Input!J26</f>
        <v>28.019883285714968</v>
      </c>
      <c r="O25">
        <f t="shared" si="6"/>
        <v>10.795235571429657</v>
      </c>
      <c r="P25">
        <f t="shared" si="7"/>
        <v>21.555312694833052</v>
      </c>
      <c r="Q25">
        <f t="shared" si="8"/>
        <v>115.77925970158908</v>
      </c>
      <c r="R25">
        <f t="shared" si="9"/>
        <v>116.5371110426602</v>
      </c>
    </row>
    <row r="26" spans="1:18" x14ac:dyDescent="0.25">
      <c r="A26">
        <f>Input!G27</f>
        <v>176</v>
      </c>
      <c r="B26">
        <f t="shared" si="0"/>
        <v>23</v>
      </c>
      <c r="C26">
        <f t="shared" si="1"/>
        <v>3.1354942159291497</v>
      </c>
      <c r="D26">
        <f t="shared" si="2"/>
        <v>-5.9508817668133993</v>
      </c>
      <c r="E26" s="4">
        <f>Input!I27</f>
        <v>5571.2540368571426</v>
      </c>
      <c r="F26">
        <f t="shared" si="3"/>
        <v>468.29423200000019</v>
      </c>
      <c r="G26">
        <f t="shared" si="10"/>
        <v>213.87197413540733</v>
      </c>
      <c r="H26">
        <f t="shared" si="4"/>
        <v>64730.685296917385</v>
      </c>
      <c r="I26">
        <f t="shared" si="5"/>
        <v>1333367.9378541219</v>
      </c>
      <c r="N26" s="4">
        <f>Input!J27</f>
        <v>30.476536285713337</v>
      </c>
      <c r="O26">
        <f t="shared" si="6"/>
        <v>13.251888571428026</v>
      </c>
      <c r="P26">
        <f t="shared" si="7"/>
        <v>23.107227549286371</v>
      </c>
      <c r="Q26">
        <f t="shared" si="8"/>
        <v>97.127706368493975</v>
      </c>
      <c r="R26">
        <f t="shared" si="9"/>
        <v>175.61255070954473</v>
      </c>
    </row>
    <row r="27" spans="1:18" x14ac:dyDescent="0.25">
      <c r="A27">
        <f>Input!G28</f>
        <v>177</v>
      </c>
      <c r="B27">
        <f t="shared" si="0"/>
        <v>24</v>
      </c>
      <c r="C27">
        <f t="shared" si="1"/>
        <v>3.1780538303479458</v>
      </c>
      <c r="D27">
        <f t="shared" si="2"/>
        <v>-5.9325738306384572</v>
      </c>
      <c r="E27" s="4">
        <f>Input!I28</f>
        <v>5603.4291734285716</v>
      </c>
      <c r="F27">
        <f t="shared" si="3"/>
        <v>500.46936857142919</v>
      </c>
      <c r="G27">
        <f t="shared" si="10"/>
        <v>238.56119159935179</v>
      </c>
      <c r="H27">
        <f t="shared" si="4"/>
        <v>68595.89316483702</v>
      </c>
      <c r="I27">
        <f t="shared" si="5"/>
        <v>1276959.4500261475</v>
      </c>
      <c r="N27" s="4">
        <f>Input!J28</f>
        <v>32.175136571428993</v>
      </c>
      <c r="O27">
        <f t="shared" si="6"/>
        <v>14.950488857143682</v>
      </c>
      <c r="P27">
        <f t="shared" si="7"/>
        <v>24.689217463944455</v>
      </c>
      <c r="Q27">
        <f t="shared" si="8"/>
        <v>94.842834876919724</v>
      </c>
      <c r="R27">
        <f t="shared" si="9"/>
        <v>223.5171170675774</v>
      </c>
    </row>
    <row r="28" spans="1:18" x14ac:dyDescent="0.25">
      <c r="A28">
        <f>Input!G29</f>
        <v>178</v>
      </c>
      <c r="B28">
        <f t="shared" si="0"/>
        <v>25</v>
      </c>
      <c r="C28">
        <f t="shared" si="1"/>
        <v>3.2188758248682006</v>
      </c>
      <c r="D28">
        <f t="shared" si="2"/>
        <v>-5.9150133691442237</v>
      </c>
      <c r="E28" s="4">
        <f>Input!I29</f>
        <v>5636.1517925714288</v>
      </c>
      <c r="F28">
        <f t="shared" si="3"/>
        <v>533.19198771428637</v>
      </c>
      <c r="G28">
        <f t="shared" si="10"/>
        <v>264.86119749339463</v>
      </c>
      <c r="H28">
        <f t="shared" si="4"/>
        <v>72001.412980568217</v>
      </c>
      <c r="I28">
        <f t="shared" si="5"/>
        <v>1218211.7433715314</v>
      </c>
      <c r="N28" s="4">
        <f>Input!J29</f>
        <v>32.722619142857184</v>
      </c>
      <c r="O28">
        <f t="shared" si="6"/>
        <v>15.497971428571873</v>
      </c>
      <c r="P28">
        <f t="shared" si="7"/>
        <v>26.300005894042837</v>
      </c>
      <c r="Q28">
        <f t="shared" si="8"/>
        <v>116.68394859322257</v>
      </c>
      <c r="R28">
        <f t="shared" si="9"/>
        <v>240.18711840083009</v>
      </c>
    </row>
    <row r="29" spans="1:18" x14ac:dyDescent="0.25">
      <c r="A29">
        <f>Input!G30</f>
        <v>179</v>
      </c>
      <c r="B29">
        <f t="shared" si="0"/>
        <v>26</v>
      </c>
      <c r="C29">
        <f t="shared" si="1"/>
        <v>3.2580965380214821</v>
      </c>
      <c r="D29">
        <f t="shared" si="2"/>
        <v>-5.898141733370454</v>
      </c>
      <c r="E29" s="4">
        <f>Input!I30</f>
        <v>5669.2674761428561</v>
      </c>
      <c r="F29">
        <f t="shared" si="3"/>
        <v>566.3076712857137</v>
      </c>
      <c r="G29">
        <f t="shared" si="10"/>
        <v>292.79959717581437</v>
      </c>
      <c r="H29">
        <f t="shared" si="4"/>
        <v>74806.666603306177</v>
      </c>
      <c r="I29">
        <f t="shared" si="5"/>
        <v>1157319.6045786603</v>
      </c>
      <c r="N29" s="4">
        <f>Input!J30</f>
        <v>33.115683571427326</v>
      </c>
      <c r="O29">
        <f t="shared" si="6"/>
        <v>15.891035857142015</v>
      </c>
      <c r="P29">
        <f t="shared" si="7"/>
        <v>27.938399682419746</v>
      </c>
      <c r="Q29">
        <f t="shared" si="8"/>
        <v>145.1389751386105</v>
      </c>
      <c r="R29">
        <f t="shared" si="9"/>
        <v>252.52502061297324</v>
      </c>
    </row>
    <row r="30" spans="1:18" x14ac:dyDescent="0.25">
      <c r="A30">
        <f>Input!G31</f>
        <v>180</v>
      </c>
      <c r="B30">
        <f t="shared" si="0"/>
        <v>27</v>
      </c>
      <c r="C30">
        <f t="shared" si="1"/>
        <v>3.2958368660043291</v>
      </c>
      <c r="D30">
        <f t="shared" si="2"/>
        <v>-5.8819069172104133</v>
      </c>
      <c r="E30" s="4">
        <f>Input!I31</f>
        <v>5702.6498821428559</v>
      </c>
      <c r="F30">
        <f t="shared" si="3"/>
        <v>599.69007728571341</v>
      </c>
      <c r="G30">
        <f t="shared" si="10"/>
        <v>322.40287845963445</v>
      </c>
      <c r="H30">
        <f t="shared" si="4"/>
        <v>76888.19063281345</v>
      </c>
      <c r="I30">
        <f t="shared" si="5"/>
        <v>1094502.2552638038</v>
      </c>
      <c r="N30" s="4">
        <f>Input!J31</f>
        <v>33.382405999999719</v>
      </c>
      <c r="O30">
        <f t="shared" si="6"/>
        <v>16.157758285714408</v>
      </c>
      <c r="P30">
        <f t="shared" si="7"/>
        <v>29.603281283820095</v>
      </c>
      <c r="Q30">
        <f t="shared" si="8"/>
        <v>180.78208869258896</v>
      </c>
      <c r="R30">
        <f t="shared" si="9"/>
        <v>261.07315281957261</v>
      </c>
    </row>
    <row r="31" spans="1:18" x14ac:dyDescent="0.25">
      <c r="A31">
        <f>Input!G32</f>
        <v>181</v>
      </c>
      <c r="B31">
        <f t="shared" si="0"/>
        <v>28</v>
      </c>
      <c r="C31">
        <f t="shared" si="1"/>
        <v>3.3322045101752038</v>
      </c>
      <c r="D31">
        <f t="shared" si="2"/>
        <v>-5.8662625906015862</v>
      </c>
      <c r="E31" s="4">
        <f>Input!I32</f>
        <v>5736.1024781428569</v>
      </c>
      <c r="F31">
        <f t="shared" si="3"/>
        <v>633.14267328571441</v>
      </c>
      <c r="G31">
        <f t="shared" si="10"/>
        <v>353.69648039424186</v>
      </c>
      <c r="H31">
        <f t="shared" si="4"/>
        <v>78090.174721538089</v>
      </c>
      <c r="I31">
        <f t="shared" si="5"/>
        <v>1030003.7748045512</v>
      </c>
      <c r="N31" s="4">
        <f>Input!J32</f>
        <v>33.452596000000995</v>
      </c>
      <c r="O31">
        <f t="shared" si="6"/>
        <v>16.227948285715684</v>
      </c>
      <c r="P31">
        <f t="shared" si="7"/>
        <v>31.293601934607398</v>
      </c>
      <c r="Q31">
        <f t="shared" si="8"/>
        <v>226.97391986836425</v>
      </c>
      <c r="R31">
        <f t="shared" si="9"/>
        <v>263.34630556386259</v>
      </c>
    </row>
    <row r="32" spans="1:18" x14ac:dyDescent="0.25">
      <c r="A32">
        <f>Input!G33</f>
        <v>182</v>
      </c>
      <c r="B32">
        <f t="shared" si="0"/>
        <v>29</v>
      </c>
      <c r="C32">
        <f t="shared" si="1"/>
        <v>3.3672958299864741</v>
      </c>
      <c r="D32">
        <f t="shared" si="2"/>
        <v>-5.8511673024470134</v>
      </c>
      <c r="E32" s="4">
        <f>Input!I33</f>
        <v>5771.1273322857151</v>
      </c>
      <c r="F32">
        <f t="shared" si="3"/>
        <v>668.16752742857261</v>
      </c>
      <c r="G32">
        <f t="shared" si="10"/>
        <v>386.7048560211324</v>
      </c>
      <c r="H32">
        <f t="shared" si="4"/>
        <v>79221.235395812662</v>
      </c>
      <c r="I32">
        <f t="shared" si="5"/>
        <v>964093.51989856851</v>
      </c>
      <c r="N32" s="4">
        <f>Input!J33</f>
        <v>35.024854142858203</v>
      </c>
      <c r="O32">
        <f t="shared" si="6"/>
        <v>17.800206428572892</v>
      </c>
      <c r="P32">
        <f t="shared" si="7"/>
        <v>33.008375626890526</v>
      </c>
      <c r="Q32">
        <f t="shared" si="8"/>
        <v>231.28841036465724</v>
      </c>
      <c r="R32">
        <f t="shared" si="9"/>
        <v>316.84734889980768</v>
      </c>
    </row>
    <row r="33" spans="1:18" x14ac:dyDescent="0.25">
      <c r="A33">
        <f>Input!G34</f>
        <v>183</v>
      </c>
      <c r="B33">
        <f t="shared" si="0"/>
        <v>30</v>
      </c>
      <c r="C33">
        <f t="shared" si="1"/>
        <v>3.4011973816621555</v>
      </c>
      <c r="D33">
        <f t="shared" si="2"/>
        <v>-5.8365838187198724</v>
      </c>
      <c r="E33" s="4">
        <f>Input!I34</f>
        <v>5806.0819964285711</v>
      </c>
      <c r="F33">
        <f t="shared" si="3"/>
        <v>703.12219157142863</v>
      </c>
      <c r="G33">
        <f t="shared" si="10"/>
        <v>421.45152979194614</v>
      </c>
      <c r="H33">
        <f t="shared" si="4"/>
        <v>79338.361707291609</v>
      </c>
      <c r="I33">
        <f t="shared" si="5"/>
        <v>897066.53964885941</v>
      </c>
      <c r="N33" s="4">
        <f>Input!J34</f>
        <v>34.954664142856018</v>
      </c>
      <c r="O33">
        <f t="shared" si="6"/>
        <v>17.730016428570707</v>
      </c>
      <c r="P33">
        <f t="shared" si="7"/>
        <v>34.746673770813729</v>
      </c>
      <c r="Q33">
        <f t="shared" si="8"/>
        <v>289.56662710331335</v>
      </c>
      <c r="R33">
        <f t="shared" si="9"/>
        <v>314.35348255738717</v>
      </c>
    </row>
    <row r="34" spans="1:18" x14ac:dyDescent="0.25">
      <c r="A34">
        <f>Input!G35</f>
        <v>184</v>
      </c>
      <c r="B34">
        <f t="shared" si="0"/>
        <v>31</v>
      </c>
      <c r="C34">
        <f t="shared" si="1"/>
        <v>3.4339872044851463</v>
      </c>
      <c r="D34">
        <f t="shared" si="2"/>
        <v>-5.8224785691392782</v>
      </c>
      <c r="E34" s="4">
        <f>Input!I35</f>
        <v>5841.1068504285713</v>
      </c>
      <c r="F34">
        <f t="shared" si="3"/>
        <v>738.14704557142886</v>
      </c>
      <c r="G34">
        <f t="shared" si="10"/>
        <v>457.95915024048946</v>
      </c>
      <c r="H34">
        <f t="shared" si="4"/>
        <v>78505.256689981456</v>
      </c>
      <c r="I34">
        <f t="shared" si="5"/>
        <v>829243.98521983181</v>
      </c>
      <c r="N34" s="4">
        <f>Input!J35</f>
        <v>35.024854000000232</v>
      </c>
      <c r="O34">
        <f t="shared" si="6"/>
        <v>17.800206285714921</v>
      </c>
      <c r="P34">
        <f t="shared" si="7"/>
        <v>36.507620448543314</v>
      </c>
      <c r="Q34">
        <f t="shared" si="8"/>
        <v>349.9673446595923</v>
      </c>
      <c r="R34">
        <f t="shared" si="9"/>
        <v>316.847343814005</v>
      </c>
    </row>
    <row r="35" spans="1:18" x14ac:dyDescent="0.25">
      <c r="A35">
        <f>Input!G36</f>
        <v>185</v>
      </c>
      <c r="B35">
        <f t="shared" si="0"/>
        <v>32</v>
      </c>
      <c r="C35">
        <f t="shared" si="1"/>
        <v>3.4657359027997265</v>
      </c>
      <c r="D35">
        <f t="shared" si="2"/>
        <v>-5.8088211817235651</v>
      </c>
      <c r="E35" s="4">
        <f>Input!I36</f>
        <v>5878.3356732857146</v>
      </c>
      <c r="F35">
        <f t="shared" si="3"/>
        <v>775.37586842857218</v>
      </c>
      <c r="G35">
        <f t="shared" si="10"/>
        <v>496.2495384199039</v>
      </c>
      <c r="H35">
        <f t="shared" si="4"/>
        <v>77911.508104107983</v>
      </c>
      <c r="I35">
        <f t="shared" si="5"/>
        <v>760973.51330708503</v>
      </c>
      <c r="N35" s="4">
        <f>Input!J36</f>
        <v>37.228822857143314</v>
      </c>
      <c r="O35">
        <f t="shared" si="6"/>
        <v>20.004175142858003</v>
      </c>
      <c r="P35">
        <f t="shared" si="7"/>
        <v>38.290388179414435</v>
      </c>
      <c r="Q35">
        <f t="shared" si="8"/>
        <v>334.38558721832641</v>
      </c>
      <c r="R35">
        <f t="shared" si="9"/>
        <v>400.16702314613798</v>
      </c>
    </row>
    <row r="36" spans="1:18" x14ac:dyDescent="0.25">
      <c r="A36">
        <f>Input!G37</f>
        <v>186</v>
      </c>
      <c r="B36">
        <f t="shared" si="0"/>
        <v>33</v>
      </c>
      <c r="C36">
        <f t="shared" si="1"/>
        <v>3.4965075614664802</v>
      </c>
      <c r="D36">
        <f t="shared" si="2"/>
        <v>-5.7955840889876118</v>
      </c>
      <c r="E36" s="4">
        <f>Input!I37</f>
        <v>5919.1582287142855</v>
      </c>
      <c r="F36">
        <f t="shared" si="3"/>
        <v>816.1984238571431</v>
      </c>
      <c r="G36">
        <f t="shared" si="10"/>
        <v>536.34373254852505</v>
      </c>
      <c r="H36">
        <f t="shared" si="4"/>
        <v>78318.648247441903</v>
      </c>
      <c r="I36">
        <f t="shared" si="5"/>
        <v>692629.68282667187</v>
      </c>
      <c r="N36" s="4">
        <f>Input!J37</f>
        <v>40.822555428570922</v>
      </c>
      <c r="O36">
        <f t="shared" si="6"/>
        <v>23.597907714285611</v>
      </c>
      <c r="P36">
        <f t="shared" si="7"/>
        <v>40.094194128621119</v>
      </c>
      <c r="Q36">
        <f t="shared" si="8"/>
        <v>272.12746546379026</v>
      </c>
      <c r="R36">
        <f t="shared" si="9"/>
        <v>556.86124849194039</v>
      </c>
    </row>
    <row r="37" spans="1:18" x14ac:dyDescent="0.25">
      <c r="A37">
        <f>Input!G38</f>
        <v>187</v>
      </c>
      <c r="B37">
        <f t="shared" si="0"/>
        <v>34</v>
      </c>
      <c r="C37">
        <f t="shared" si="1"/>
        <v>3.5263605246161616</v>
      </c>
      <c r="D37">
        <f t="shared" si="2"/>
        <v>-5.7827421929450589</v>
      </c>
      <c r="E37" s="4">
        <f>Input!I38</f>
        <v>5962.3251331428564</v>
      </c>
      <c r="F37">
        <f t="shared" si="3"/>
        <v>859.36532828571399</v>
      </c>
      <c r="G37">
        <f t="shared" si="10"/>
        <v>578.2620292509132</v>
      </c>
      <c r="H37">
        <f t="shared" si="4"/>
        <v>79019.064728248632</v>
      </c>
      <c r="I37">
        <f t="shared" si="5"/>
        <v>624614.34436344309</v>
      </c>
      <c r="N37" s="4">
        <f>Input!J38</f>
        <v>43.166904428570888</v>
      </c>
      <c r="O37">
        <f t="shared" si="6"/>
        <v>25.942256714285577</v>
      </c>
      <c r="P37">
        <f t="shared" si="7"/>
        <v>41.918296702388147</v>
      </c>
      <c r="Q37">
        <f t="shared" si="8"/>
        <v>255.23385370145238</v>
      </c>
      <c r="R37">
        <f t="shared" si="9"/>
        <v>673.00068342989505</v>
      </c>
    </row>
    <row r="38" spans="1:18" x14ac:dyDescent="0.25">
      <c r="A38">
        <f>Input!G39</f>
        <v>188</v>
      </c>
      <c r="B38">
        <f t="shared" si="0"/>
        <v>35</v>
      </c>
      <c r="C38">
        <f t="shared" si="1"/>
        <v>3.5553480614894135</v>
      </c>
      <c r="D38">
        <f t="shared" si="2"/>
        <v>-5.7702725786830023</v>
      </c>
      <c r="E38" s="4">
        <f>Input!I39</f>
        <v>6009.4367205714289</v>
      </c>
      <c r="F38">
        <f t="shared" si="3"/>
        <v>906.47691571428641</v>
      </c>
      <c r="G38">
        <f t="shared" si="10"/>
        <v>622.02402173212397</v>
      </c>
      <c r="H38">
        <f t="shared" si="4"/>
        <v>80913.448894827336</v>
      </c>
      <c r="I38">
        <f t="shared" si="5"/>
        <v>557357.02202842094</v>
      </c>
      <c r="N38" s="4">
        <f>Input!J39</f>
        <v>47.11158742857242</v>
      </c>
      <c r="O38">
        <f t="shared" si="6"/>
        <v>29.886939714287109</v>
      </c>
      <c r="P38">
        <f t="shared" si="7"/>
        <v>43.761992481210768</v>
      </c>
      <c r="Q38">
        <f t="shared" si="8"/>
        <v>192.5170892849159</v>
      </c>
      <c r="R38">
        <f t="shared" si="9"/>
        <v>893.22916548543208</v>
      </c>
    </row>
    <row r="39" spans="1:18" x14ac:dyDescent="0.25">
      <c r="A39">
        <f>Input!G40</f>
        <v>189</v>
      </c>
      <c r="B39">
        <f t="shared" si="0"/>
        <v>36</v>
      </c>
      <c r="C39">
        <f t="shared" si="1"/>
        <v>3.5835189384561099</v>
      </c>
      <c r="D39">
        <f t="shared" si="2"/>
        <v>-5.758154268295522</v>
      </c>
      <c r="E39" s="4">
        <f>Input!I40</f>
        <v>6056.7027260000004</v>
      </c>
      <c r="F39">
        <f t="shared" si="3"/>
        <v>953.74292114285799</v>
      </c>
      <c r="G39">
        <f t="shared" si="10"/>
        <v>667.64863518204925</v>
      </c>
      <c r="H39">
        <f t="shared" si="4"/>
        <v>81849.940459425008</v>
      </c>
      <c r="I39">
        <f t="shared" si="5"/>
        <v>491315.28746619483</v>
      </c>
      <c r="N39" s="4">
        <f>Input!J40</f>
        <v>47.266005428571589</v>
      </c>
      <c r="O39">
        <f t="shared" si="6"/>
        <v>30.041357714286278</v>
      </c>
      <c r="P39">
        <f t="shared" si="7"/>
        <v>45.624613449925285</v>
      </c>
      <c r="Q39">
        <f t="shared" si="8"/>
        <v>242.83785932232601</v>
      </c>
      <c r="R39">
        <f t="shared" si="9"/>
        <v>902.48317331770761</v>
      </c>
    </row>
    <row r="40" spans="1:18" x14ac:dyDescent="0.25">
      <c r="A40">
        <f>Input!G41</f>
        <v>190</v>
      </c>
      <c r="B40">
        <f t="shared" si="0"/>
        <v>37</v>
      </c>
      <c r="C40">
        <f t="shared" si="1"/>
        <v>3.6109179126442243</v>
      </c>
      <c r="D40">
        <f t="shared" si="2"/>
        <v>-5.746368008538588</v>
      </c>
      <c r="E40" s="4">
        <f>Input!I41</f>
        <v>6108.9943417142858</v>
      </c>
      <c r="F40">
        <f t="shared" si="3"/>
        <v>1006.0345368571434</v>
      </c>
      <c r="G40">
        <f t="shared" si="10"/>
        <v>715.15415967133788</v>
      </c>
      <c r="H40">
        <f t="shared" si="4"/>
        <v>84611.39383175649</v>
      </c>
      <c r="I40">
        <f t="shared" si="5"/>
        <v>426975.12582865224</v>
      </c>
      <c r="N40" s="4">
        <f>Input!J41</f>
        <v>52.291615714285399</v>
      </c>
      <c r="O40">
        <f t="shared" si="6"/>
        <v>35.066968000000088</v>
      </c>
      <c r="P40">
        <f t="shared" si="7"/>
        <v>47.505524489288582</v>
      </c>
      <c r="Q40">
        <f t="shared" si="8"/>
        <v>154.71768753722091</v>
      </c>
      <c r="R40">
        <f t="shared" si="9"/>
        <v>1229.6922447130303</v>
      </c>
    </row>
    <row r="41" spans="1:18" x14ac:dyDescent="0.25">
      <c r="A41">
        <f>Input!G42</f>
        <v>191</v>
      </c>
      <c r="B41">
        <f t="shared" si="0"/>
        <v>38</v>
      </c>
      <c r="C41">
        <f t="shared" si="1"/>
        <v>3.6375861597263857</v>
      </c>
      <c r="D41">
        <f t="shared" si="2"/>
        <v>-5.7348960868084369</v>
      </c>
      <c r="E41" s="4">
        <f>Input!I42</f>
        <v>6166.3957959999998</v>
      </c>
      <c r="F41">
        <f t="shared" si="3"/>
        <v>1063.4359911428573</v>
      </c>
      <c r="G41">
        <f t="shared" si="10"/>
        <v>764.55828077007322</v>
      </c>
      <c r="H41">
        <f t="shared" si="4"/>
        <v>89327.885757677825</v>
      </c>
      <c r="I41">
        <f t="shared" si="5"/>
        <v>364851.2935936111</v>
      </c>
      <c r="N41" s="4">
        <f>Input!J42</f>
        <v>57.401454285713953</v>
      </c>
      <c r="O41">
        <f t="shared" si="6"/>
        <v>40.176806571428642</v>
      </c>
      <c r="P41">
        <f t="shared" si="7"/>
        <v>49.404121098735359</v>
      </c>
      <c r="Q41">
        <f t="shared" si="8"/>
        <v>85.14333338584558</v>
      </c>
      <c r="R41">
        <f t="shared" si="9"/>
        <v>1614.1757862779916</v>
      </c>
    </row>
    <row r="42" spans="1:18" x14ac:dyDescent="0.25">
      <c r="A42">
        <f>Input!G43</f>
        <v>192</v>
      </c>
      <c r="B42">
        <f t="shared" si="0"/>
        <v>39</v>
      </c>
      <c r="C42">
        <f t="shared" si="1"/>
        <v>3.6635616461296463</v>
      </c>
      <c r="D42">
        <f t="shared" si="2"/>
        <v>-5.7237221710275188</v>
      </c>
      <c r="E42" s="4">
        <f>Input!I43</f>
        <v>6224.3166570000003</v>
      </c>
      <c r="F42">
        <f t="shared" si="3"/>
        <v>1121.3568521428579</v>
      </c>
      <c r="G42">
        <f t="shared" si="10"/>
        <v>815.87810809418409</v>
      </c>
      <c r="H42">
        <f t="shared" si="4"/>
        <v>93317.263065555147</v>
      </c>
      <c r="I42">
        <f t="shared" si="5"/>
        <v>305487.66815848136</v>
      </c>
      <c r="N42" s="4">
        <f>Input!J43</f>
        <v>57.920861000000514</v>
      </c>
      <c r="O42">
        <f t="shared" si="6"/>
        <v>40.696213285715203</v>
      </c>
      <c r="P42">
        <f t="shared" si="7"/>
        <v>51.319827324110825</v>
      </c>
      <c r="Q42">
        <f t="shared" si="8"/>
        <v>112.86117523679656</v>
      </c>
      <c r="R42">
        <f t="shared" si="9"/>
        <v>1656.1817757964225</v>
      </c>
    </row>
    <row r="43" spans="1:18" x14ac:dyDescent="0.25">
      <c r="A43">
        <f>Input!G44</f>
        <v>193</v>
      </c>
      <c r="B43">
        <f t="shared" si="0"/>
        <v>40</v>
      </c>
      <c r="C43">
        <f t="shared" si="1"/>
        <v>3.6888794541139363</v>
      </c>
      <c r="D43">
        <f t="shared" si="2"/>
        <v>-5.7128311698049812</v>
      </c>
      <c r="E43" s="4">
        <f>Input!I44</f>
        <v>6281.6619592857151</v>
      </c>
      <c r="F43">
        <f t="shared" si="3"/>
        <v>1178.7021544285726</v>
      </c>
      <c r="G43">
        <f t="shared" si="10"/>
        <v>869.13020196189507</v>
      </c>
      <c r="H43">
        <f t="shared" si="4"/>
        <v>95834.793754030863</v>
      </c>
      <c r="I43">
        <f t="shared" si="5"/>
        <v>249457.58918168081</v>
      </c>
      <c r="N43" s="4">
        <f>Input!J44</f>
        <v>57.345302285714752</v>
      </c>
      <c r="O43">
        <f t="shared" si="6"/>
        <v>40.120654571429441</v>
      </c>
      <c r="P43">
        <f t="shared" si="7"/>
        <v>53.252093867710975</v>
      </c>
      <c r="Q43">
        <f t="shared" si="8"/>
        <v>172.4346979919269</v>
      </c>
      <c r="R43">
        <f t="shared" si="9"/>
        <v>1609.666923239962</v>
      </c>
    </row>
    <row r="44" spans="1:18" x14ac:dyDescent="0.25">
      <c r="A44">
        <f>Input!G45</f>
        <v>194</v>
      </c>
      <c r="B44">
        <f t="shared" si="0"/>
        <v>41</v>
      </c>
      <c r="C44">
        <f t="shared" si="1"/>
        <v>3.713572066704308</v>
      </c>
      <c r="D44">
        <f t="shared" si="2"/>
        <v>-5.7022091098669225</v>
      </c>
      <c r="E44" s="4">
        <f>Input!I45</f>
        <v>6341.6042947142851</v>
      </c>
      <c r="F44">
        <f t="shared" si="3"/>
        <v>1238.6444898571426</v>
      </c>
      <c r="G44">
        <f t="shared" si="10"/>
        <v>924.33059832280128</v>
      </c>
      <c r="H44">
        <f t="shared" si="4"/>
        <v>98793.222411461684</v>
      </c>
      <c r="I44">
        <f t="shared" si="5"/>
        <v>197364.19167974454</v>
      </c>
      <c r="N44" s="4">
        <f>Input!J45</f>
        <v>59.942335428570004</v>
      </c>
      <c r="O44">
        <f t="shared" si="6"/>
        <v>42.717687714284693</v>
      </c>
      <c r="P44">
        <f t="shared" si="7"/>
        <v>55.200396360906218</v>
      </c>
      <c r="Q44">
        <f t="shared" si="8"/>
        <v>155.81801515643977</v>
      </c>
      <c r="R44">
        <f t="shared" si="9"/>
        <v>1824.8008436551495</v>
      </c>
    </row>
    <row r="45" spans="1:18" x14ac:dyDescent="0.25">
      <c r="A45">
        <f>Input!G46</f>
        <v>195</v>
      </c>
      <c r="B45">
        <f t="shared" si="0"/>
        <v>42</v>
      </c>
      <c r="C45">
        <f t="shared" si="1"/>
        <v>3.7376696182833684</v>
      </c>
      <c r="D45">
        <f t="shared" si="2"/>
        <v>-5.691843028258651</v>
      </c>
      <c r="E45" s="4">
        <f>Input!I46</f>
        <v>6402.8521657142855</v>
      </c>
      <c r="F45">
        <f t="shared" si="3"/>
        <v>1299.8923608571431</v>
      </c>
      <c r="G45">
        <f t="shared" si="10"/>
        <v>981.49483210495885</v>
      </c>
      <c r="H45">
        <f t="shared" si="4"/>
        <v>101376.986315498</v>
      </c>
      <c r="I45">
        <f t="shared" si="5"/>
        <v>149840.73091708208</v>
      </c>
      <c r="N45" s="4">
        <f>Input!J46</f>
        <v>61.247871000000487</v>
      </c>
      <c r="O45">
        <f t="shared" si="6"/>
        <v>44.023223285715176</v>
      </c>
      <c r="P45">
        <f t="shared" si="7"/>
        <v>57.164233782157545</v>
      </c>
      <c r="Q45">
        <f t="shared" si="8"/>
        <v>172.68615686760853</v>
      </c>
      <c r="R45">
        <f t="shared" si="9"/>
        <v>1938.0441884639349</v>
      </c>
    </row>
    <row r="46" spans="1:18" x14ac:dyDescent="0.25">
      <c r="A46">
        <f>Input!G47</f>
        <v>196</v>
      </c>
      <c r="B46">
        <f t="shared" si="0"/>
        <v>43</v>
      </c>
      <c r="C46">
        <f t="shared" si="1"/>
        <v>3.7612001156935624</v>
      </c>
      <c r="D46">
        <f t="shared" si="2"/>
        <v>-5.6817208772327659</v>
      </c>
      <c r="E46" s="4">
        <f>Input!I47</f>
        <v>6469.0414191428572</v>
      </c>
      <c r="F46">
        <f t="shared" si="3"/>
        <v>1366.0816142857147</v>
      </c>
      <c r="G46">
        <f t="shared" si="10"/>
        <v>1040.6379591103419</v>
      </c>
      <c r="H46">
        <f t="shared" si="4"/>
        <v>105913.57269390702</v>
      </c>
      <c r="I46">
        <f t="shared" si="5"/>
        <v>107550.89914917928</v>
      </c>
      <c r="N46" s="4">
        <f>Input!J47</f>
        <v>66.189253428571647</v>
      </c>
      <c r="O46">
        <f t="shared" si="6"/>
        <v>48.964605714286336</v>
      </c>
      <c r="P46">
        <f t="shared" si="7"/>
        <v>59.143127005383022</v>
      </c>
      <c r="Q46">
        <f t="shared" si="8"/>
        <v>103.60229567330855</v>
      </c>
      <c r="R46">
        <f t="shared" si="9"/>
        <v>2397.5326127555222</v>
      </c>
    </row>
    <row r="47" spans="1:18" x14ac:dyDescent="0.25">
      <c r="A47">
        <f>Input!G48</f>
        <v>197</v>
      </c>
      <c r="B47">
        <f t="shared" si="0"/>
        <v>44</v>
      </c>
      <c r="C47">
        <f t="shared" si="1"/>
        <v>3.784189633918261</v>
      </c>
      <c r="D47">
        <f t="shared" si="2"/>
        <v>-5.6718314400727197</v>
      </c>
      <c r="E47" s="4">
        <f>Input!I48</f>
        <v>6533.5320724285712</v>
      </c>
      <c r="F47">
        <f t="shared" si="3"/>
        <v>1430.5722675714287</v>
      </c>
      <c r="G47">
        <f t="shared" si="10"/>
        <v>1101.7745765758075</v>
      </c>
      <c r="H47">
        <f t="shared" si="4"/>
        <v>108107.92160405201</v>
      </c>
      <c r="I47">
        <f t="shared" si="5"/>
        <v>71189.134299564001</v>
      </c>
      <c r="N47" s="4">
        <f>Input!J48</f>
        <v>64.490653285713961</v>
      </c>
      <c r="O47">
        <f t="shared" si="6"/>
        <v>47.26600557142865</v>
      </c>
      <c r="P47">
        <f t="shared" si="7"/>
        <v>61.136617465465697</v>
      </c>
      <c r="Q47">
        <f t="shared" si="8"/>
        <v>192.39387431500199</v>
      </c>
      <c r="R47">
        <f t="shared" si="9"/>
        <v>2234.0752826783241</v>
      </c>
    </row>
    <row r="48" spans="1:18" x14ac:dyDescent="0.25">
      <c r="A48">
        <f>Input!G49</f>
        <v>198</v>
      </c>
      <c r="B48">
        <f t="shared" si="0"/>
        <v>45</v>
      </c>
      <c r="C48">
        <f t="shared" si="1"/>
        <v>3.8066624897703196</v>
      </c>
      <c r="D48">
        <f t="shared" si="2"/>
        <v>-5.6621642563769381</v>
      </c>
      <c r="E48" s="4">
        <f>Input!I49</f>
        <v>6598.1631058571429</v>
      </c>
      <c r="F48">
        <f t="shared" si="3"/>
        <v>1495.2033010000005</v>
      </c>
      <c r="G48">
        <f t="shared" si="10"/>
        <v>1164.9188425050952</v>
      </c>
      <c r="H48">
        <f t="shared" si="4"/>
        <v>109087.8235232728</v>
      </c>
      <c r="I48">
        <f t="shared" si="5"/>
        <v>41480.920666728955</v>
      </c>
      <c r="N48" s="4">
        <f>Input!J49</f>
        <v>64.631033428571754</v>
      </c>
      <c r="O48">
        <f t="shared" si="6"/>
        <v>47.406385714286444</v>
      </c>
      <c r="P48">
        <f t="shared" si="7"/>
        <v>63.144265929287819</v>
      </c>
      <c r="Q48">
        <f t="shared" si="8"/>
        <v>247.68087366173174</v>
      </c>
      <c r="R48">
        <f t="shared" si="9"/>
        <v>2247.3654064917018</v>
      </c>
    </row>
    <row r="49" spans="1:18" x14ac:dyDescent="0.25">
      <c r="A49">
        <f>Input!G50</f>
        <v>199</v>
      </c>
      <c r="B49">
        <f t="shared" si="0"/>
        <v>46</v>
      </c>
      <c r="C49">
        <f t="shared" si="1"/>
        <v>3.8286413964890951</v>
      </c>
      <c r="D49">
        <f t="shared" si="2"/>
        <v>-5.6527095555555729</v>
      </c>
      <c r="E49" s="4">
        <f>Input!I50</f>
        <v>6663.3275838571426</v>
      </c>
      <c r="F49">
        <f t="shared" si="3"/>
        <v>1560.3677790000002</v>
      </c>
      <c r="G49">
        <f t="shared" si="10"/>
        <v>1230.0844938671294</v>
      </c>
      <c r="H49">
        <f t="shared" si="4"/>
        <v>109087.04843816122</v>
      </c>
      <c r="I49">
        <f t="shared" si="5"/>
        <v>19183.08177003311</v>
      </c>
      <c r="N49" s="4">
        <f>Input!J50</f>
        <v>65.16447799999969</v>
      </c>
      <c r="O49">
        <f t="shared" si="6"/>
        <v>47.939830285714379</v>
      </c>
      <c r="P49">
        <f t="shared" si="7"/>
        <v>65.165651362034168</v>
      </c>
      <c r="Q49">
        <f t="shared" si="8"/>
        <v>296.72891175338304</v>
      </c>
      <c r="R49">
        <f t="shared" si="9"/>
        <v>2298.2273278230978</v>
      </c>
    </row>
    <row r="50" spans="1:18" x14ac:dyDescent="0.25">
      <c r="A50">
        <f>Input!G51</f>
        <v>200</v>
      </c>
      <c r="B50">
        <f t="shared" si="0"/>
        <v>47</v>
      </c>
      <c r="C50">
        <f t="shared" si="1"/>
        <v>3.8501476017100584</v>
      </c>
      <c r="D50">
        <f t="shared" si="2"/>
        <v>-5.6434581974799052</v>
      </c>
      <c r="E50" s="4">
        <f>Input!I51</f>
        <v>6731.2575512857147</v>
      </c>
      <c r="F50">
        <f t="shared" si="3"/>
        <v>1628.2977464285723</v>
      </c>
      <c r="G50">
        <f t="shared" si="10"/>
        <v>1297.284863746806</v>
      </c>
      <c r="H50">
        <f t="shared" si="4"/>
        <v>109569.52850129279</v>
      </c>
      <c r="I50">
        <f t="shared" si="5"/>
        <v>5084.0654538625631</v>
      </c>
      <c r="N50" s="4">
        <f>Input!J51</f>
        <v>67.929967428572127</v>
      </c>
      <c r="O50">
        <f t="shared" si="6"/>
        <v>50.705319714286816</v>
      </c>
      <c r="P50">
        <f t="shared" si="7"/>
        <v>67.2003698796766</v>
      </c>
      <c r="Q50">
        <f t="shared" si="8"/>
        <v>272.08667995872554</v>
      </c>
      <c r="R50">
        <f t="shared" si="9"/>
        <v>2571.0294473280433</v>
      </c>
    </row>
    <row r="51" spans="1:18" x14ac:dyDescent="0.25">
      <c r="A51">
        <f>Input!G52</f>
        <v>201</v>
      </c>
      <c r="B51">
        <f t="shared" si="0"/>
        <v>48</v>
      </c>
      <c r="C51">
        <f t="shared" si="1"/>
        <v>3.8712010109078911</v>
      </c>
      <c r="D51">
        <f t="shared" si="2"/>
        <v>-5.6344016193806308</v>
      </c>
      <c r="E51" s="4">
        <f>Input!I52</f>
        <v>6798.0785154285713</v>
      </c>
      <c r="F51">
        <f t="shared" si="3"/>
        <v>1695.1187105714289</v>
      </c>
      <c r="G51">
        <f t="shared" si="10"/>
        <v>1366.5328975264074</v>
      </c>
      <c r="H51">
        <f t="shared" si="4"/>
        <v>107968.63653445782</v>
      </c>
      <c r="I51">
        <f t="shared" si="5"/>
        <v>4.2213774127160857</v>
      </c>
      <c r="N51" s="4">
        <f>Input!J52</f>
        <v>66.82096414285661</v>
      </c>
      <c r="O51">
        <f t="shared" si="6"/>
        <v>49.596316428571299</v>
      </c>
      <c r="P51">
        <f t="shared" si="7"/>
        <v>69.248033779601414</v>
      </c>
      <c r="Q51">
        <f t="shared" si="8"/>
        <v>386.18999484477808</v>
      </c>
      <c r="R51">
        <f t="shared" si="9"/>
        <v>2459.7946032829714</v>
      </c>
    </row>
    <row r="52" spans="1:18" x14ac:dyDescent="0.25">
      <c r="A52">
        <f>Input!G53</f>
        <v>202</v>
      </c>
      <c r="B52">
        <f t="shared" si="0"/>
        <v>49</v>
      </c>
      <c r="C52">
        <f t="shared" si="1"/>
        <v>3.8918202981106265</v>
      </c>
      <c r="D52">
        <f t="shared" si="2"/>
        <v>-5.6255317882217799</v>
      </c>
      <c r="E52" s="4">
        <f>Input!I53</f>
        <v>6866.570003714286</v>
      </c>
      <c r="F52">
        <f t="shared" si="3"/>
        <v>1763.6101988571436</v>
      </c>
      <c r="G52">
        <f t="shared" si="10"/>
        <v>1437.8411681686146</v>
      </c>
      <c r="H52">
        <f t="shared" si="4"/>
        <v>106125.46135574377</v>
      </c>
      <c r="I52">
        <f t="shared" si="5"/>
        <v>4796.0710237276999</v>
      </c>
      <c r="N52" s="4">
        <f>Input!J53</f>
        <v>68.491488285714695</v>
      </c>
      <c r="O52">
        <f t="shared" si="6"/>
        <v>51.266840571429384</v>
      </c>
      <c r="P52">
        <f t="shared" si="7"/>
        <v>71.308270642207091</v>
      </c>
      <c r="Q52">
        <f t="shared" si="8"/>
        <v>401.65891928187295</v>
      </c>
      <c r="R52">
        <f t="shared" si="9"/>
        <v>2628.288942176358</v>
      </c>
    </row>
    <row r="53" spans="1:18" x14ac:dyDescent="0.25">
      <c r="A53">
        <f>Input!G54</f>
        <v>203</v>
      </c>
      <c r="B53">
        <f t="shared" si="0"/>
        <v>50</v>
      </c>
      <c r="C53">
        <f t="shared" si="1"/>
        <v>3.912023005428146</v>
      </c>
      <c r="D53">
        <f t="shared" si="2"/>
        <v>-5.6168411578863973</v>
      </c>
      <c r="E53" s="4">
        <f>Input!I54</f>
        <v>6935.5528225714288</v>
      </c>
      <c r="F53">
        <f t="shared" si="3"/>
        <v>1832.5930177142864</v>
      </c>
      <c r="G53">
        <f t="shared" si="10"/>
        <v>1511.2218906656969</v>
      </c>
      <c r="H53">
        <f t="shared" si="4"/>
        <v>103279.4013004806</v>
      </c>
      <c r="I53">
        <f t="shared" si="5"/>
        <v>20344.570366357326</v>
      </c>
      <c r="N53" s="4">
        <f>Input!J54</f>
        <v>68.982818857142775</v>
      </c>
      <c r="O53">
        <f t="shared" si="6"/>
        <v>51.758171142857464</v>
      </c>
      <c r="P53">
        <f t="shared" si="7"/>
        <v>73.380722497082331</v>
      </c>
      <c r="Q53">
        <f t="shared" si="8"/>
        <v>467.53472706609165</v>
      </c>
      <c r="R53">
        <f t="shared" si="9"/>
        <v>2678.9082800533229</v>
      </c>
    </row>
    <row r="54" spans="1:18" x14ac:dyDescent="0.25">
      <c r="A54">
        <f>Input!G55</f>
        <v>204</v>
      </c>
      <c r="B54">
        <f t="shared" si="0"/>
        <v>51</v>
      </c>
      <c r="C54">
        <f t="shared" si="1"/>
        <v>3.9318256327243257</v>
      </c>
      <c r="D54">
        <f t="shared" si="2"/>
        <v>-5.6083226306021245</v>
      </c>
      <c r="E54" s="4">
        <f>Input!I55</f>
        <v>7006.121937428572</v>
      </c>
      <c r="F54">
        <f t="shared" si="3"/>
        <v>1903.1621325714295</v>
      </c>
      <c r="G54">
        <f t="shared" si="10"/>
        <v>1586.6869357137689</v>
      </c>
      <c r="H54">
        <f t="shared" si="4"/>
        <v>100156.55022609506</v>
      </c>
      <c r="I54">
        <f t="shared" si="5"/>
        <v>47567.365335423645</v>
      </c>
      <c r="N54" s="4">
        <f>Input!J55</f>
        <v>70.569114857143177</v>
      </c>
      <c r="O54">
        <f t="shared" si="6"/>
        <v>53.344467142857866</v>
      </c>
      <c r="P54">
        <f t="shared" si="7"/>
        <v>75.465045048071957</v>
      </c>
      <c r="Q54">
        <f t="shared" si="8"/>
        <v>489.31996686064582</v>
      </c>
      <c r="R54">
        <f t="shared" si="9"/>
        <v>2845.6321747554425</v>
      </c>
    </row>
    <row r="55" spans="1:18" x14ac:dyDescent="0.25">
      <c r="A55">
        <f>Input!G56</f>
        <v>205</v>
      </c>
      <c r="B55">
        <f t="shared" si="0"/>
        <v>52</v>
      </c>
      <c r="C55">
        <f t="shared" si="1"/>
        <v>3.9512437185814275</v>
      </c>
      <c r="D55">
        <f t="shared" si="2"/>
        <v>-5.5999695221126276</v>
      </c>
      <c r="E55" s="4">
        <f>Input!I56</f>
        <v>7073.9115247142854</v>
      </c>
      <c r="F55">
        <f t="shared" si="3"/>
        <v>1970.951719857143</v>
      </c>
      <c r="G55">
        <f t="shared" si="10"/>
        <v>1664.2478426658763</v>
      </c>
      <c r="H55">
        <f t="shared" si="4"/>
        <v>94067.26828415558</v>
      </c>
      <c r="I55">
        <f t="shared" si="5"/>
        <v>87415.040227230362</v>
      </c>
      <c r="N55" s="4">
        <f>Input!J56</f>
        <v>67.789587285713424</v>
      </c>
      <c r="O55">
        <f t="shared" si="6"/>
        <v>50.564939571428113</v>
      </c>
      <c r="P55">
        <f t="shared" si="7"/>
        <v>77.560906952107501</v>
      </c>
      <c r="Q55">
        <f t="shared" si="8"/>
        <v>728.78225481870561</v>
      </c>
      <c r="R55">
        <f t="shared" si="9"/>
        <v>2556.8131138621766</v>
      </c>
    </row>
    <row r="56" spans="1:18" x14ac:dyDescent="0.25">
      <c r="A56">
        <f>Input!G57</f>
        <v>206</v>
      </c>
      <c r="B56">
        <f t="shared" si="0"/>
        <v>53</v>
      </c>
      <c r="C56">
        <f t="shared" si="1"/>
        <v>3.970291913552122</v>
      </c>
      <c r="D56">
        <f t="shared" si="2"/>
        <v>-5.5917755301666539</v>
      </c>
      <c r="E56" s="4">
        <f>Input!I57</f>
        <v>7144.8596659999994</v>
      </c>
      <c r="F56">
        <f t="shared" si="3"/>
        <v>2041.8998611428569</v>
      </c>
      <c r="G56">
        <f t="shared" si="10"/>
        <v>1743.9158318131047</v>
      </c>
      <c r="H56">
        <f t="shared" si="4"/>
        <v>88794.481735594658</v>
      </c>
      <c r="I56">
        <f t="shared" si="5"/>
        <v>140871.35920296982</v>
      </c>
      <c r="N56" s="4">
        <f>Input!J57</f>
        <v>70.948141285713973</v>
      </c>
      <c r="O56">
        <f t="shared" si="6"/>
        <v>53.723493571428662</v>
      </c>
      <c r="P56">
        <f t="shared" si="7"/>
        <v>79.667989147228411</v>
      </c>
      <c r="Q56">
        <f t="shared" si="8"/>
        <v>673.11685068269276</v>
      </c>
      <c r="R56">
        <f t="shared" si="9"/>
        <v>2886.2137615193369</v>
      </c>
    </row>
    <row r="57" spans="1:18" x14ac:dyDescent="0.25">
      <c r="A57">
        <f>Input!G58</f>
        <v>207</v>
      </c>
      <c r="B57">
        <f t="shared" si="0"/>
        <v>54</v>
      </c>
      <c r="C57">
        <f t="shared" si="1"/>
        <v>3.9889840465642745</v>
      </c>
      <c r="D57">
        <f t="shared" si="2"/>
        <v>-5.5837347059525868</v>
      </c>
      <c r="E57" s="4">
        <f>Input!I58</f>
        <v>7216.130681857142</v>
      </c>
      <c r="F57">
        <f t="shared" si="3"/>
        <v>2113.1708769999996</v>
      </c>
      <c r="G57">
        <f t="shared" si="10"/>
        <v>1825.7018160387699</v>
      </c>
      <c r="H57">
        <f t="shared" si="4"/>
        <v>82638.461009931154</v>
      </c>
      <c r="I57">
        <f t="shared" si="5"/>
        <v>208953.50102273017</v>
      </c>
      <c r="N57" s="4">
        <f>Input!J58</f>
        <v>71.271015857142629</v>
      </c>
      <c r="O57">
        <f t="shared" si="6"/>
        <v>54.046368142857318</v>
      </c>
      <c r="P57">
        <f t="shared" si="7"/>
        <v>81.785984225665189</v>
      </c>
      <c r="Q57">
        <f t="shared" si="8"/>
        <v>769.48630042157311</v>
      </c>
      <c r="R57">
        <f t="shared" si="9"/>
        <v>2921.0099094332622</v>
      </c>
    </row>
    <row r="58" spans="1:18" x14ac:dyDescent="0.25">
      <c r="A58">
        <f>Input!G59</f>
        <v>208</v>
      </c>
      <c r="B58">
        <f t="shared" si="0"/>
        <v>55</v>
      </c>
      <c r="C58">
        <f t="shared" si="1"/>
        <v>4.0073331852324712</v>
      </c>
      <c r="D58">
        <f t="shared" si="2"/>
        <v>-5.5758414281541357</v>
      </c>
      <c r="E58" s="4">
        <f>Input!I59</f>
        <v>7289.6898944285704</v>
      </c>
      <c r="F58">
        <f t="shared" si="3"/>
        <v>2186.7300895714279</v>
      </c>
      <c r="G58">
        <f t="shared" si="10"/>
        <v>1909.6164118870488</v>
      </c>
      <c r="H58">
        <f t="shared" si="4"/>
        <v>76791.990359761956</v>
      </c>
      <c r="I58">
        <f t="shared" si="5"/>
        <v>292712.28716101049</v>
      </c>
      <c r="N58" s="4">
        <f>Input!J59</f>
        <v>73.559212571428361</v>
      </c>
      <c r="O58">
        <f t="shared" si="6"/>
        <v>56.33456485714305</v>
      </c>
      <c r="P58">
        <f t="shared" si="7"/>
        <v>83.914595848278779</v>
      </c>
      <c r="Q58">
        <f t="shared" si="8"/>
        <v>760.65810947200725</v>
      </c>
      <c r="R58">
        <f t="shared" si="9"/>
        <v>3173.5831976436566</v>
      </c>
    </row>
    <row r="59" spans="1:18" x14ac:dyDescent="0.25">
      <c r="A59">
        <f>Input!G60</f>
        <v>209</v>
      </c>
      <c r="B59">
        <f t="shared" si="0"/>
        <v>56</v>
      </c>
      <c r="C59">
        <f t="shared" si="1"/>
        <v>4.0253516907351496</v>
      </c>
      <c r="D59">
        <f t="shared" si="2"/>
        <v>-5.5680903793437597</v>
      </c>
      <c r="E59" s="4">
        <f>Input!I60</f>
        <v>7363.0946888571425</v>
      </c>
      <c r="F59">
        <f t="shared" si="3"/>
        <v>2260.1348840000001</v>
      </c>
      <c r="G59">
        <f t="shared" si="10"/>
        <v>1995.6699500840471</v>
      </c>
      <c r="H59">
        <f t="shared" si="4"/>
        <v>69941.701271169382</v>
      </c>
      <c r="I59">
        <f t="shared" si="5"/>
        <v>393232.40344940952</v>
      </c>
      <c r="N59" s="4">
        <f>Input!J60</f>
        <v>73.404794428572131</v>
      </c>
      <c r="O59">
        <f t="shared" si="6"/>
        <v>56.18014671428682</v>
      </c>
      <c r="P59">
        <f t="shared" si="7"/>
        <v>86.053538196998161</v>
      </c>
      <c r="Q59">
        <f t="shared" si="8"/>
        <v>892.41951867933051</v>
      </c>
      <c r="R59">
        <f t="shared" si="9"/>
        <v>3156.2088848387921</v>
      </c>
    </row>
    <row r="60" spans="1:18" x14ac:dyDescent="0.25">
      <c r="A60">
        <f>Input!G61</f>
        <v>210</v>
      </c>
      <c r="B60">
        <f t="shared" si="0"/>
        <v>57</v>
      </c>
      <c r="C60">
        <f t="shared" si="1"/>
        <v>4.0430512678345503</v>
      </c>
      <c r="D60">
        <f t="shared" si="2"/>
        <v>-5.5604765244655026</v>
      </c>
      <c r="E60" s="4">
        <f>Input!I61</f>
        <v>7437.6084865714283</v>
      </c>
      <c r="F60">
        <f t="shared" si="3"/>
        <v>2334.6486817142859</v>
      </c>
      <c r="G60">
        <f t="shared" si="10"/>
        <v>2083.872485546281</v>
      </c>
      <c r="H60">
        <f t="shared" si="4"/>
        <v>62888.700564493651</v>
      </c>
      <c r="I60">
        <f t="shared" si="5"/>
        <v>511632.6153911642</v>
      </c>
      <c r="N60" s="4">
        <f>Input!J61</f>
        <v>74.513797714285829</v>
      </c>
      <c r="O60">
        <f t="shared" si="6"/>
        <v>57.289150000000518</v>
      </c>
      <c r="P60">
        <f t="shared" si="7"/>
        <v>88.202535462233783</v>
      </c>
      <c r="Q60">
        <f t="shared" si="8"/>
        <v>955.63740073661495</v>
      </c>
      <c r="R60">
        <f t="shared" si="9"/>
        <v>3282.0467077225594</v>
      </c>
    </row>
    <row r="61" spans="1:18" x14ac:dyDescent="0.25">
      <c r="A61">
        <f>Input!G62</f>
        <v>211</v>
      </c>
      <c r="B61">
        <f t="shared" si="0"/>
        <v>58</v>
      </c>
      <c r="C61">
        <f t="shared" si="1"/>
        <v>4.0604430105464191</v>
      </c>
      <c r="D61">
        <f t="shared" si="2"/>
        <v>-5.552995091189187</v>
      </c>
      <c r="E61" s="4">
        <f>Input!I62</f>
        <v>7515.4773705714297</v>
      </c>
      <c r="F61">
        <f t="shared" si="3"/>
        <v>2412.5175657142872</v>
      </c>
      <c r="G61">
        <f t="shared" si="10"/>
        <v>2174.2338069088014</v>
      </c>
      <c r="H61">
        <f t="shared" si="4"/>
        <v>56779.149710470949</v>
      </c>
      <c r="I61">
        <f t="shared" si="5"/>
        <v>649065.97729085118</v>
      </c>
      <c r="N61" s="4">
        <f>Input!J62</f>
        <v>77.868884000001344</v>
      </c>
      <c r="O61">
        <f t="shared" si="6"/>
        <v>60.644236285716033</v>
      </c>
      <c r="P61">
        <f t="shared" si="7"/>
        <v>90.361321362520414</v>
      </c>
      <c r="Q61">
        <f t="shared" si="8"/>
        <v>883.10514546202967</v>
      </c>
      <c r="R61">
        <f t="shared" si="9"/>
        <v>3677.7233946777574</v>
      </c>
    </row>
    <row r="62" spans="1:18" x14ac:dyDescent="0.25">
      <c r="A62">
        <f>Input!G63</f>
        <v>212</v>
      </c>
      <c r="B62">
        <f t="shared" si="0"/>
        <v>59</v>
      </c>
      <c r="C62">
        <f t="shared" si="1"/>
        <v>4.0775374439057197</v>
      </c>
      <c r="D62">
        <f t="shared" si="2"/>
        <v>-5.5456415519439943</v>
      </c>
      <c r="E62" s="4">
        <f>Input!I63</f>
        <v>7597.684002142857</v>
      </c>
      <c r="F62">
        <f t="shared" si="3"/>
        <v>2494.7241972857146</v>
      </c>
      <c r="G62">
        <f t="shared" si="10"/>
        <v>2266.7634456027008</v>
      </c>
      <c r="H62">
        <f t="shared" si="4"/>
        <v>51966.104307884663</v>
      </c>
      <c r="I62">
        <f t="shared" si="5"/>
        <v>806720.03534088784</v>
      </c>
      <c r="N62" s="4">
        <f>Input!J63</f>
        <v>82.206631571427351</v>
      </c>
      <c r="O62">
        <f t="shared" si="6"/>
        <v>64.981983857142041</v>
      </c>
      <c r="P62">
        <f t="shared" si="7"/>
        <v>92.529638693899429</v>
      </c>
      <c r="Q62">
        <f t="shared" si="8"/>
        <v>758.87328700512273</v>
      </c>
      <c r="R62">
        <f t="shared" si="9"/>
        <v>4222.6582260098685</v>
      </c>
    </row>
    <row r="63" spans="1:18" x14ac:dyDescent="0.25">
      <c r="A63">
        <f>Input!G64</f>
        <v>213</v>
      </c>
      <c r="B63">
        <f t="shared" si="0"/>
        <v>60</v>
      </c>
      <c r="C63">
        <f t="shared" si="1"/>
        <v>4.0943445622221004</v>
      </c>
      <c r="D63">
        <f t="shared" si="2"/>
        <v>-5.538411607462046</v>
      </c>
      <c r="E63" s="4">
        <f>Input!I64</f>
        <v>7676.2267111428573</v>
      </c>
      <c r="F63">
        <f t="shared" si="3"/>
        <v>2573.2669062857149</v>
      </c>
      <c r="G63">
        <f t="shared" si="10"/>
        <v>2361.4706845094861</v>
      </c>
      <c r="H63">
        <f t="shared" si="4"/>
        <v>44857.639558685485</v>
      </c>
      <c r="I63">
        <f t="shared" si="5"/>
        <v>985817.02480454638</v>
      </c>
      <c r="N63" s="4">
        <f>Input!J64</f>
        <v>78.542709000000286</v>
      </c>
      <c r="O63">
        <f t="shared" si="6"/>
        <v>61.318061285714975</v>
      </c>
      <c r="P63">
        <f t="shared" si="7"/>
        <v>94.707238906785477</v>
      </c>
      <c r="Q63">
        <f t="shared" si="8"/>
        <v>1114.8371822113952</v>
      </c>
      <c r="R63">
        <f t="shared" si="9"/>
        <v>3759.9046398386977</v>
      </c>
    </row>
    <row r="64" spans="1:18" x14ac:dyDescent="0.25">
      <c r="A64">
        <f>Input!G65</f>
        <v>214</v>
      </c>
      <c r="B64">
        <f t="shared" si="0"/>
        <v>61</v>
      </c>
      <c r="C64">
        <f t="shared" si="1"/>
        <v>4.1108738641733114</v>
      </c>
      <c r="D64">
        <f t="shared" si="2"/>
        <v>-5.5313011716822178</v>
      </c>
      <c r="E64" s="4">
        <f>Input!I65</f>
        <v>7756.4399441428568</v>
      </c>
      <c r="F64">
        <f t="shared" si="3"/>
        <v>2653.4801392857144</v>
      </c>
      <c r="G64">
        <f t="shared" si="10"/>
        <v>2458.3645662177396</v>
      </c>
      <c r="H64">
        <f t="shared" si="4"/>
        <v>38070.086853644199</v>
      </c>
      <c r="I64">
        <f t="shared" si="5"/>
        <v>1187614.0614330638</v>
      </c>
      <c r="N64" s="4">
        <f>Input!J65</f>
        <v>80.213232999999491</v>
      </c>
      <c r="O64">
        <f t="shared" si="6"/>
        <v>62.98858528571418</v>
      </c>
      <c r="P64">
        <f t="shared" si="7"/>
        <v>96.893881708253588</v>
      </c>
      <c r="Q64">
        <f t="shared" si="8"/>
        <v>1149.5691255002635</v>
      </c>
      <c r="R64">
        <f t="shared" si="9"/>
        <v>3967.5618762956888</v>
      </c>
    </row>
    <row r="65" spans="1:18" x14ac:dyDescent="0.25">
      <c r="A65">
        <f>Input!G66</f>
        <v>215</v>
      </c>
      <c r="B65">
        <f t="shared" si="0"/>
        <v>62</v>
      </c>
      <c r="C65">
        <f t="shared" si="1"/>
        <v>4.1271343850450917</v>
      </c>
      <c r="D65">
        <f t="shared" si="2"/>
        <v>-5.5243063578814509</v>
      </c>
      <c r="E65" s="4">
        <f>Input!I66</f>
        <v>7842.605296714285</v>
      </c>
      <c r="F65">
        <f t="shared" si="3"/>
        <v>2739.6454918571426</v>
      </c>
      <c r="G65">
        <f t="shared" si="10"/>
        <v>2557.453900905617</v>
      </c>
      <c r="H65">
        <f t="shared" si="4"/>
        <v>33193.775813448003</v>
      </c>
      <c r="I65">
        <f t="shared" si="5"/>
        <v>1413403.3272521331</v>
      </c>
      <c r="N65" s="4">
        <f>Input!J66</f>
        <v>86.16535257142823</v>
      </c>
      <c r="O65">
        <f t="shared" si="6"/>
        <v>68.940704857142919</v>
      </c>
      <c r="P65">
        <f t="shared" si="7"/>
        <v>99.089334687877653</v>
      </c>
      <c r="Q65">
        <f t="shared" si="8"/>
        <v>908.93988067066823</v>
      </c>
      <c r="R65">
        <f t="shared" si="9"/>
        <v>4752.8207861996889</v>
      </c>
    </row>
    <row r="66" spans="1:18" x14ac:dyDescent="0.25">
      <c r="A66">
        <f>Input!G67</f>
        <v>216</v>
      </c>
      <c r="B66">
        <f t="shared" si="0"/>
        <v>63</v>
      </c>
      <c r="C66">
        <f t="shared" si="1"/>
        <v>4.1431347263915326</v>
      </c>
      <c r="D66">
        <f t="shared" si="2"/>
        <v>-5.5174234659157158</v>
      </c>
      <c r="E66" s="4">
        <f>Input!I67</f>
        <v>7935.8738861428574</v>
      </c>
      <c r="F66">
        <f t="shared" si="3"/>
        <v>2832.9140812857149</v>
      </c>
      <c r="G66">
        <f t="shared" si="10"/>
        <v>2658.747273871018</v>
      </c>
      <c r="H66">
        <f t="shared" si="4"/>
        <v>30334.076805028122</v>
      </c>
      <c r="I66">
        <f t="shared" si="5"/>
        <v>1664512.2508506351</v>
      </c>
      <c r="N66" s="4">
        <f>Input!J67</f>
        <v>93.268589428572341</v>
      </c>
      <c r="O66">
        <f t="shared" si="6"/>
        <v>76.04394171428703</v>
      </c>
      <c r="P66">
        <f t="shared" si="7"/>
        <v>101.29337296540105</v>
      </c>
      <c r="Q66">
        <f t="shared" si="8"/>
        <v>637.53377850473316</v>
      </c>
      <c r="R66">
        <f t="shared" si="9"/>
        <v>5782.6810714458834</v>
      </c>
    </row>
    <row r="67" spans="1:18" x14ac:dyDescent="0.25">
      <c r="A67">
        <f>Input!G68</f>
        <v>217</v>
      </c>
      <c r="B67">
        <f t="shared" si="0"/>
        <v>64</v>
      </c>
      <c r="C67">
        <f t="shared" si="1"/>
        <v>4.1588830833596715</v>
      </c>
      <c r="D67">
        <f t="shared" si="2"/>
        <v>-5.5106489704657386</v>
      </c>
      <c r="E67" s="4">
        <f>Input!I68</f>
        <v>8038.7304417142859</v>
      </c>
      <c r="F67">
        <f t="shared" si="3"/>
        <v>2935.7706368571435</v>
      </c>
      <c r="G67">
        <f t="shared" si="10"/>
        <v>2762.2530527297072</v>
      </c>
      <c r="H67">
        <f t="shared" si="4"/>
        <v>30108.352001421932</v>
      </c>
      <c r="I67">
        <f t="shared" si="5"/>
        <v>1942303.6823019604</v>
      </c>
      <c r="N67" s="4">
        <f>Input!J68</f>
        <v>102.85655557142854</v>
      </c>
      <c r="O67">
        <f t="shared" si="6"/>
        <v>85.631907857143233</v>
      </c>
      <c r="P67">
        <f t="shared" si="7"/>
        <v>103.50577885868924</v>
      </c>
      <c r="Q67">
        <f t="shared" si="8"/>
        <v>319.47526457990728</v>
      </c>
      <c r="R67">
        <f t="shared" si="9"/>
        <v>7332.823643254269</v>
      </c>
    </row>
    <row r="68" spans="1:18" x14ac:dyDescent="0.25">
      <c r="A68">
        <f>Input!G69</f>
        <v>218</v>
      </c>
      <c r="B68">
        <f t="shared" ref="B68:B76" si="11">A68-$A$3</f>
        <v>65</v>
      </c>
      <c r="C68">
        <f t="shared" si="1"/>
        <v>4.1743872698956368</v>
      </c>
      <c r="D68">
        <f t="shared" si="2"/>
        <v>-5.5039795101940436</v>
      </c>
      <c r="E68" s="4">
        <f>Input!I69</f>
        <v>8144.1980685714288</v>
      </c>
      <c r="F68">
        <f t="shared" si="3"/>
        <v>3041.2382637142864</v>
      </c>
      <c r="G68">
        <f t="shared" si="10"/>
        <v>2867.9793943002219</v>
      </c>
      <c r="H68">
        <f t="shared" si="4"/>
        <v>30018.635830639862</v>
      </c>
      <c r="I68">
        <f t="shared" si="5"/>
        <v>2248176.062845645</v>
      </c>
      <c r="N68" s="4">
        <f>Input!J69</f>
        <v>105.46762685714293</v>
      </c>
      <c r="O68">
        <f t="shared" si="6"/>
        <v>88.242979142857621</v>
      </c>
      <c r="P68">
        <f t="shared" si="7"/>
        <v>105.7263415705148</v>
      </c>
      <c r="Q68">
        <f t="shared" si="8"/>
        <v>305.66796177681488</v>
      </c>
      <c r="R68">
        <f t="shared" si="9"/>
        <v>7786.8233680068051</v>
      </c>
    </row>
    <row r="69" spans="1:18" x14ac:dyDescent="0.25">
      <c r="A69">
        <f>Input!G70</f>
        <v>219</v>
      </c>
      <c r="B69">
        <f t="shared" si="11"/>
        <v>66</v>
      </c>
      <c r="C69">
        <f t="shared" ref="C69:C76" si="12">LN(B69)</f>
        <v>4.1896547420264252</v>
      </c>
      <c r="D69">
        <f t="shared" ref="D69:D76" si="13">((C69-$Z$3)/$AA$3)</f>
        <v>-5.4974118777297853</v>
      </c>
      <c r="E69" s="4">
        <f>Input!I70</f>
        <v>8256.8952744285725</v>
      </c>
      <c r="F69">
        <f t="shared" ref="F69:F76" si="14">E69-$E$4</f>
        <v>3153.9354695714301</v>
      </c>
      <c r="G69">
        <f t="shared" si="10"/>
        <v>2975.934251193104</v>
      </c>
      <c r="H69">
        <f t="shared" ref="H69:H76" si="15">(F69-G69)^2</f>
        <v>31684.433744168513</v>
      </c>
      <c r="I69">
        <f t="shared" ref="I69:I76" si="16">(G69-$J$4)^2</f>
        <v>2583563.5894544297</v>
      </c>
      <c r="N69" s="4">
        <f>Input!J70</f>
        <v>112.69720585714367</v>
      </c>
      <c r="O69">
        <f t="shared" ref="O69:O76" si="17">N69-$N$4</f>
        <v>95.472558142858361</v>
      </c>
      <c r="P69">
        <f t="shared" ref="P69:P76" si="18">$Y$3*((1/B69*$AA$3)*(1/SQRT(2*PI()))*EXP(-1*D69*D69/2))</f>
        <v>107.95485689288199</v>
      </c>
      <c r="Q69">
        <f t="shared" ref="Q69:Q76" si="19">(O69-P69)^2</f>
        <v>155.80778208484151</v>
      </c>
      <c r="R69">
        <f t="shared" ref="R69:R76" si="20">(O69-S69)^2</f>
        <v>9115.0093583414709</v>
      </c>
    </row>
    <row r="70" spans="1:18" x14ac:dyDescent="0.25">
      <c r="A70">
        <f>Input!G71</f>
        <v>220</v>
      </c>
      <c r="B70">
        <f t="shared" si="11"/>
        <v>67</v>
      </c>
      <c r="C70">
        <f t="shared" si="12"/>
        <v>4.2046926193909657</v>
      </c>
      <c r="D70">
        <f t="shared" si="13"/>
        <v>-5.4909430104067063</v>
      </c>
      <c r="E70" s="4">
        <f>Input!I71</f>
        <v>8380.5561721428567</v>
      </c>
      <c r="F70">
        <f t="shared" si="14"/>
        <v>3277.5963672857142</v>
      </c>
      <c r="G70">
        <f t="shared" ref="G70:G76" si="21">G69+P70</f>
        <v>3086.1253781207738</v>
      </c>
      <c r="H70">
        <f t="shared" si="15"/>
        <v>36661.13969180073</v>
      </c>
      <c r="I70">
        <f t="shared" si="16"/>
        <v>2949936.3744091215</v>
      </c>
      <c r="N70" s="4">
        <f>Input!J71</f>
        <v>123.66089771428415</v>
      </c>
      <c r="O70">
        <f t="shared" si="17"/>
        <v>106.43624999999884</v>
      </c>
      <c r="P70">
        <f t="shared" si="18"/>
        <v>110.19112692766977</v>
      </c>
      <c r="Q70">
        <f t="shared" si="19"/>
        <v>14.099100741955521</v>
      </c>
      <c r="R70">
        <f t="shared" si="20"/>
        <v>11328.675314062251</v>
      </c>
    </row>
    <row r="71" spans="1:18" x14ac:dyDescent="0.25">
      <c r="A71">
        <f>Input!G72</f>
        <v>221</v>
      </c>
      <c r="B71">
        <f t="shared" si="11"/>
        <v>68</v>
      </c>
      <c r="C71">
        <f t="shared" si="12"/>
        <v>4.219507705176107</v>
      </c>
      <c r="D71">
        <f t="shared" si="13"/>
        <v>-5.4845699816872333</v>
      </c>
      <c r="E71" s="4">
        <f>Input!I72</f>
        <v>8520.0519537142864</v>
      </c>
      <c r="F71">
        <f t="shared" si="14"/>
        <v>3417.0921488571439</v>
      </c>
      <c r="G71">
        <f t="shared" si="21"/>
        <v>3198.5603379432791</v>
      </c>
      <c r="H71">
        <f t="shared" si="15"/>
        <v>47756.152381293148</v>
      </c>
      <c r="I71">
        <f t="shared" si="16"/>
        <v>3348800.600000992</v>
      </c>
      <c r="N71" s="4">
        <f>Input!J72</f>
        <v>139.49578157142969</v>
      </c>
      <c r="O71">
        <f t="shared" si="17"/>
        <v>122.27113385714438</v>
      </c>
      <c r="P71">
        <f t="shared" si="18"/>
        <v>112.43495982250522</v>
      </c>
      <c r="Q71">
        <f t="shared" si="19"/>
        <v>96.750319639709559</v>
      </c>
      <c r="R71">
        <f t="shared" si="20"/>
        <v>14950.230174711718</v>
      </c>
    </row>
    <row r="72" spans="1:18" x14ac:dyDescent="0.25">
      <c r="A72">
        <f>Input!G73</f>
        <v>222</v>
      </c>
      <c r="B72">
        <f t="shared" si="11"/>
        <v>69</v>
      </c>
      <c r="C72">
        <f t="shared" si="12"/>
        <v>4.2341065045972597</v>
      </c>
      <c r="D72">
        <f t="shared" si="13"/>
        <v>-5.4782899932126377</v>
      </c>
      <c r="E72" s="4">
        <f>Input!I73</f>
        <v>8671.1010238571434</v>
      </c>
      <c r="F72">
        <f t="shared" si="14"/>
        <v>3568.141219000001</v>
      </c>
      <c r="G72">
        <f t="shared" si="21"/>
        <v>3313.2465074641109</v>
      </c>
      <c r="H72">
        <f t="shared" si="15"/>
        <v>64971.313968964634</v>
      </c>
      <c r="I72">
        <f t="shared" si="16"/>
        <v>3781698.668478658</v>
      </c>
      <c r="N72" s="4">
        <f>Input!J73</f>
        <v>151.04907014285709</v>
      </c>
      <c r="O72">
        <f t="shared" si="17"/>
        <v>133.82442242857178</v>
      </c>
      <c r="P72">
        <f t="shared" si="18"/>
        <v>114.6861695208317</v>
      </c>
      <c r="Q72">
        <f t="shared" si="19"/>
        <v>366.27272436062168</v>
      </c>
      <c r="R72">
        <f t="shared" si="20"/>
        <v>17908.976038340825</v>
      </c>
    </row>
    <row r="73" spans="1:18" x14ac:dyDescent="0.25">
      <c r="A73">
        <f>Input!G74</f>
        <v>223</v>
      </c>
      <c r="B73">
        <f t="shared" si="11"/>
        <v>70</v>
      </c>
      <c r="C73">
        <f t="shared" si="12"/>
        <v>4.2484952420493594</v>
      </c>
      <c r="D73">
        <f t="shared" si="13"/>
        <v>-5.4721003674251758</v>
      </c>
      <c r="E73" s="4">
        <f>Input!I74</f>
        <v>8839.1922475714291</v>
      </c>
      <c r="F73">
        <f t="shared" si="14"/>
        <v>3736.2324427142867</v>
      </c>
      <c r="G73">
        <f t="shared" si="21"/>
        <v>3430.1910829893636</v>
      </c>
      <c r="H73">
        <f t="shared" si="15"/>
        <v>93661.313862279741</v>
      </c>
      <c r="I73">
        <f t="shared" si="16"/>
        <v>4250209.347353776</v>
      </c>
      <c r="N73" s="4">
        <f>Input!J74</f>
        <v>168.09122371428566</v>
      </c>
      <c r="O73">
        <f t="shared" si="17"/>
        <v>150.86657600000035</v>
      </c>
      <c r="P73">
        <f t="shared" si="18"/>
        <v>116.94457552525252</v>
      </c>
      <c r="Q73">
        <f t="shared" si="19"/>
        <v>1150.7021162087922</v>
      </c>
      <c r="R73">
        <f t="shared" si="20"/>
        <v>22760.723753963881</v>
      </c>
    </row>
    <row r="74" spans="1:18" x14ac:dyDescent="0.25">
      <c r="A74">
        <f>Input!G75</f>
        <v>224</v>
      </c>
      <c r="B74">
        <f t="shared" si="11"/>
        <v>71</v>
      </c>
      <c r="C74">
        <f t="shared" si="12"/>
        <v>4.2626798770413155</v>
      </c>
      <c r="D74">
        <f t="shared" si="13"/>
        <v>-5.4659985407135387</v>
      </c>
      <c r="E74" s="4">
        <f>Input!I75</f>
        <v>9014.4007461428573</v>
      </c>
      <c r="F74">
        <f t="shared" si="14"/>
        <v>3911.4409412857149</v>
      </c>
      <c r="G74">
        <f t="shared" si="21"/>
        <v>3549.4010856626414</v>
      </c>
      <c r="H74">
        <f t="shared" si="15"/>
        <v>131072.85705957585</v>
      </c>
      <c r="I74">
        <f t="shared" si="16"/>
        <v>4755947.9101771163</v>
      </c>
      <c r="N74" s="4">
        <f>Input!J75</f>
        <v>175.20849857142821</v>
      </c>
      <c r="O74">
        <f t="shared" si="17"/>
        <v>157.9838508571429</v>
      </c>
      <c r="P74">
        <f t="shared" si="18"/>
        <v>119.21000267327776</v>
      </c>
      <c r="Q74">
        <f t="shared" si="19"/>
        <v>1503.411302985422</v>
      </c>
      <c r="R74">
        <f t="shared" si="20"/>
        <v>24958.897131651971</v>
      </c>
    </row>
    <row r="75" spans="1:18" x14ac:dyDescent="0.25">
      <c r="A75">
        <f>Input!G76</f>
        <v>225</v>
      </c>
      <c r="B75">
        <f t="shared" si="11"/>
        <v>72</v>
      </c>
      <c r="C75">
        <f t="shared" si="12"/>
        <v>4.2766661190160553</v>
      </c>
      <c r="D75">
        <f t="shared" si="13"/>
        <v>-5.4599820570376947</v>
      </c>
      <c r="E75" s="4">
        <f>Input!I76</f>
        <v>9200.3623662857153</v>
      </c>
      <c r="F75">
        <f t="shared" si="14"/>
        <v>4097.4025614285729</v>
      </c>
      <c r="G75">
        <f t="shared" si="21"/>
        <v>3670.8833665873167</v>
      </c>
      <c r="H75">
        <f t="shared" si="15"/>
        <v>181918.62356803345</v>
      </c>
      <c r="I75">
        <f t="shared" si="16"/>
        <v>5300566.2728939736</v>
      </c>
      <c r="N75" s="4">
        <f>Input!J76</f>
        <v>185.96162014285801</v>
      </c>
      <c r="O75">
        <f t="shared" si="17"/>
        <v>168.7369724285727</v>
      </c>
      <c r="P75">
        <f t="shared" si="18"/>
        <v>121.48228092467522</v>
      </c>
      <c r="Q75">
        <f t="shared" si="19"/>
        <v>2233.0058691285203</v>
      </c>
      <c r="R75">
        <f t="shared" si="20"/>
        <v>28472.165864360904</v>
      </c>
    </row>
    <row r="76" spans="1:18" x14ac:dyDescent="0.25">
      <c r="A76">
        <f>Input!G77</f>
        <v>226</v>
      </c>
      <c r="B76">
        <f t="shared" si="11"/>
        <v>73</v>
      </c>
      <c r="C76">
        <f t="shared" si="12"/>
        <v>4.290459441148391</v>
      </c>
      <c r="D76">
        <f t="shared" si="13"/>
        <v>-5.4540485619934431</v>
      </c>
      <c r="E76" s="4">
        <f>Input!I77</f>
        <v>9396.1505988571425</v>
      </c>
      <c r="F76">
        <f t="shared" si="14"/>
        <v>4293.1907940000001</v>
      </c>
      <c r="G76">
        <f t="shared" si="21"/>
        <v>3794.6446117470077</v>
      </c>
      <c r="H76">
        <f t="shared" si="15"/>
        <v>248548.29583903388</v>
      </c>
      <c r="I76">
        <f t="shared" si="16"/>
        <v>5885753.1258851532</v>
      </c>
      <c r="N76" s="4">
        <f>Input!J77</f>
        <v>195.78823257142722</v>
      </c>
      <c r="O76">
        <f t="shared" si="17"/>
        <v>178.5635848571419</v>
      </c>
      <c r="P76">
        <f t="shared" si="18"/>
        <v>123.76124515969104</v>
      </c>
      <c r="Q76">
        <f t="shared" si="19"/>
        <v>3003.2964363147985</v>
      </c>
      <c r="R76">
        <f t="shared" si="20"/>
        <v>31884.953837033718</v>
      </c>
    </row>
    <row r="77" spans="1:18" x14ac:dyDescent="0.25">
      <c r="E77" s="4"/>
      <c r="N77" s="4"/>
    </row>
    <row r="78" spans="1:18" x14ac:dyDescent="0.25">
      <c r="E78" s="4"/>
      <c r="N78" s="4"/>
    </row>
    <row r="79" spans="1:18" x14ac:dyDescent="0.25">
      <c r="E79" s="4"/>
      <c r="N79" s="4"/>
    </row>
    <row r="80" spans="1:18" x14ac:dyDescent="0.25">
      <c r="E80" s="4"/>
      <c r="N80" s="4"/>
    </row>
    <row r="81" spans="5:14" x14ac:dyDescent="0.25">
      <c r="E81" s="4"/>
      <c r="N81" s="4"/>
    </row>
    <row r="82" spans="5:14" x14ac:dyDescent="0.25">
      <c r="E82" s="4"/>
      <c r="N82" s="4"/>
    </row>
    <row r="83" spans="5:14" x14ac:dyDescent="0.25">
      <c r="E83" s="4"/>
      <c r="N83" s="4"/>
    </row>
    <row r="84" spans="5:14" x14ac:dyDescent="0.25">
      <c r="E84" s="4"/>
      <c r="N84" s="4"/>
    </row>
  </sheetData>
  <mergeCells count="2">
    <mergeCell ref="C1:L1"/>
    <mergeCell ref="N1:U1"/>
  </mergeCells>
  <conditionalFormatting sqref="U8">
    <cfRule type="cellIs" dxfId="14" priority="1" operator="between">
      <formula>0.05</formula>
      <formula>0.025</formula>
    </cfRule>
    <cfRule type="cellIs" dxfId="13" priority="2" operator="lessThan">
      <formula>0.025</formula>
    </cfRule>
    <cfRule type="cellIs" dxfId="12" priority="3" operator="greaterThan">
      <formula>0.05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4"/>
  <sheetViews>
    <sheetView topLeftCell="G1" zoomScale="86" workbookViewId="0">
      <selection activeCell="Z4" sqref="Z4"/>
    </sheetView>
  </sheetViews>
  <sheetFormatPr defaultRowHeight="15" x14ac:dyDescent="0.25"/>
  <cols>
    <col min="6" max="6" width="12.42578125" bestFit="1" customWidth="1"/>
    <col min="7" max="7" width="12" bestFit="1" customWidth="1"/>
    <col min="8" max="9" width="12" customWidth="1"/>
    <col min="10" max="10" width="12" bestFit="1" customWidth="1"/>
    <col min="15" max="16" width="12" bestFit="1" customWidth="1"/>
    <col min="17" max="18" width="12" customWidth="1"/>
    <col min="19" max="19" width="12" bestFit="1" customWidth="1"/>
    <col min="22" max="22" width="11.28515625" bestFit="1" customWidth="1"/>
  </cols>
  <sheetData>
    <row r="1" spans="1:26" ht="18" x14ac:dyDescent="0.35">
      <c r="C1" s="30"/>
      <c r="D1" s="30"/>
      <c r="E1" s="30"/>
      <c r="F1" s="30"/>
      <c r="G1" s="30"/>
      <c r="H1" s="30"/>
      <c r="I1" s="30"/>
      <c r="J1" s="30"/>
      <c r="K1" s="30"/>
      <c r="M1" s="31" t="s">
        <v>19</v>
      </c>
      <c r="N1" s="31"/>
      <c r="O1" s="31"/>
      <c r="P1" s="31"/>
      <c r="Q1" s="31"/>
      <c r="R1" s="31"/>
      <c r="S1" s="31"/>
      <c r="T1" s="31"/>
    </row>
    <row r="2" spans="1:26" ht="14.45" x14ac:dyDescent="0.3">
      <c r="A2" t="s">
        <v>30</v>
      </c>
      <c r="B2" t="s">
        <v>9</v>
      </c>
      <c r="C2" t="s">
        <v>15</v>
      </c>
      <c r="D2" t="s">
        <v>0</v>
      </c>
      <c r="E2" t="s">
        <v>16</v>
      </c>
      <c r="F2" t="s">
        <v>8</v>
      </c>
      <c r="G2" t="s">
        <v>2</v>
      </c>
      <c r="J2" t="s">
        <v>4</v>
      </c>
      <c r="K2" t="s">
        <v>3</v>
      </c>
      <c r="M2" t="s">
        <v>0</v>
      </c>
      <c r="N2" t="s">
        <v>16</v>
      </c>
      <c r="O2" t="s">
        <v>8</v>
      </c>
      <c r="P2" t="s">
        <v>2</v>
      </c>
      <c r="S2" t="s">
        <v>4</v>
      </c>
      <c r="T2" t="s">
        <v>3</v>
      </c>
      <c r="V2" t="s">
        <v>7</v>
      </c>
      <c r="X2" t="s">
        <v>10</v>
      </c>
      <c r="Y2" t="s">
        <v>13</v>
      </c>
      <c r="Z2" t="s">
        <v>12</v>
      </c>
    </row>
    <row r="3" spans="1:26" ht="14.45" x14ac:dyDescent="0.3">
      <c r="A3">
        <f>Input!G4</f>
        <v>153</v>
      </c>
      <c r="B3">
        <f>A3-$A$3</f>
        <v>0</v>
      </c>
      <c r="C3" s="4">
        <f t="shared" ref="C3:C34" si="0">((B3-$Y$3)/$Z$3)</f>
        <v>-6.1853299710841956</v>
      </c>
      <c r="D3" s="4">
        <f>Input!I4</f>
        <v>5085.7351571428571</v>
      </c>
      <c r="E3">
        <f>D3-$D$3</f>
        <v>0</v>
      </c>
      <c r="F3">
        <f>O3</f>
        <v>0</v>
      </c>
      <c r="G3">
        <f>(E3-F3)^2</f>
        <v>0</v>
      </c>
      <c r="H3">
        <f>(F3-$I$4)^2</f>
        <v>3081135.9082875438</v>
      </c>
      <c r="I3" s="2" t="s">
        <v>11</v>
      </c>
      <c r="J3" s="23">
        <f>SUM(G3:G161)</f>
        <v>9948404.8245724812</v>
      </c>
      <c r="K3">
        <f>1-(J3/J5)</f>
        <v>0.95062401717026546</v>
      </c>
      <c r="M3" s="4">
        <f>Input!J4</f>
        <v>17.954624571428212</v>
      </c>
      <c r="N3">
        <f>M3-$M$3</f>
        <v>0</v>
      </c>
      <c r="O3" s="4">
        <v>0</v>
      </c>
      <c r="P3">
        <f>(N3-O3)^2</f>
        <v>0</v>
      </c>
      <c r="Q3">
        <f>(N3-$R$4)^2</f>
        <v>3442.6122321531038</v>
      </c>
      <c r="R3" s="2" t="s">
        <v>11</v>
      </c>
      <c r="S3" s="23">
        <f>SUM(P4:P167)</f>
        <v>23651.113325363182</v>
      </c>
      <c r="T3">
        <f>1-(S3/S5)</f>
        <v>0.93863270805398802</v>
      </c>
      <c r="V3">
        <f>COUNT(B4:B500)</f>
        <v>81</v>
      </c>
      <c r="X3">
        <v>451045372444.3587</v>
      </c>
      <c r="Y3">
        <v>816.45619789475495</v>
      </c>
      <c r="Z3">
        <v>131.99881036446021</v>
      </c>
    </row>
    <row r="4" spans="1:26" ht="14.45" x14ac:dyDescent="0.3">
      <c r="A4">
        <f>Input!G5</f>
        <v>154</v>
      </c>
      <c r="B4">
        <f t="shared" ref="B4:B67" si="1">A4-$A$3</f>
        <v>1</v>
      </c>
      <c r="C4">
        <f t="shared" si="0"/>
        <v>-6.1777541452321376</v>
      </c>
      <c r="D4" s="4">
        <f>Input!I5</f>
        <v>5102.9598048571424</v>
      </c>
      <c r="E4">
        <f t="shared" ref="E4:E67" si="2">D4-$D$3</f>
        <v>17.224647714285311</v>
      </c>
      <c r="F4">
        <f>O4</f>
        <v>7.0341664165618756</v>
      </c>
      <c r="G4">
        <f>(E4-F4)^2</f>
        <v>103.84590907925111</v>
      </c>
      <c r="H4">
        <f t="shared" ref="H4:H67" si="3">(F4-$I$4)^2</f>
        <v>3056491.0114635699</v>
      </c>
      <c r="I4">
        <f>AVERAGE(E3:E161)</f>
        <v>1755.3164695540072</v>
      </c>
      <c r="J4" t="s">
        <v>5</v>
      </c>
      <c r="K4" t="s">
        <v>6</v>
      </c>
      <c r="M4" s="4">
        <f>Input!J5</f>
        <v>17.224647714285311</v>
      </c>
      <c r="N4">
        <f>M4-$M$3</f>
        <v>-0.72997685714290128</v>
      </c>
      <c r="O4">
        <f>$X$3*((1/$Z$3)*(1/SQRT(2*PI()))*EXP(-1*C4*C4/2))</f>
        <v>7.0341664165618756</v>
      </c>
      <c r="P4">
        <f>(N4-O4)^2</f>
        <v>60.281920774615131</v>
      </c>
      <c r="Q4">
        <f t="shared" ref="Q4:Q67" si="4">(N4-$R$4)^2</f>
        <v>3528.8060985789143</v>
      </c>
      <c r="R4">
        <f>AVERAGE(N3:N167)</f>
        <v>58.673778062718135</v>
      </c>
      <c r="S4" t="s">
        <v>5</v>
      </c>
      <c r="T4" t="s">
        <v>6</v>
      </c>
    </row>
    <row r="5" spans="1:26" ht="14.45" x14ac:dyDescent="0.3">
      <c r="A5">
        <f>Input!G6</f>
        <v>155</v>
      </c>
      <c r="B5">
        <f t="shared" si="1"/>
        <v>2</v>
      </c>
      <c r="C5">
        <f t="shared" si="0"/>
        <v>-6.1701783193800797</v>
      </c>
      <c r="D5" s="4">
        <f>Input!I6</f>
        <v>5119.8756161428564</v>
      </c>
      <c r="E5">
        <f t="shared" si="2"/>
        <v>34.140458999999282</v>
      </c>
      <c r="F5">
        <f>F4+O5</f>
        <v>14.405156859603689</v>
      </c>
      <c r="G5">
        <f t="shared" ref="G5:G68" si="5">(E5-F5)^2</f>
        <v>389.48215057270289</v>
      </c>
      <c r="H5">
        <f t="shared" si="3"/>
        <v>3030772.1986673512</v>
      </c>
      <c r="J5">
        <f>SUM(H3:H161)</f>
        <v>201482669.39572683</v>
      </c>
      <c r="K5">
        <f>1-((1-K3)*(V3-1)/(V3-1-1))</f>
        <v>0.9499990047293827</v>
      </c>
      <c r="M5" s="4">
        <f>Input!J6</f>
        <v>16.915811285713971</v>
      </c>
      <c r="N5">
        <f t="shared" ref="N5:N68" si="6">M5-$M$3</f>
        <v>-1.0388132857142409</v>
      </c>
      <c r="O5">
        <f t="shared" ref="O5:O68" si="7">$X$3*((1/$Z$3)*(1/SQRT(2*PI()))*EXP(-1*C5*C5/2))</f>
        <v>7.3709904430418129</v>
      </c>
      <c r="P5">
        <f t="shared" ref="P5:P68" si="8">(N5-O5)^2</f>
        <v>70.724798756199206</v>
      </c>
      <c r="Q5">
        <f t="shared" si="4"/>
        <v>3565.5935655448811</v>
      </c>
      <c r="S5">
        <f>SUM(Q4:Q167)</f>
        <v>385402.59110945126</v>
      </c>
      <c r="T5">
        <f>1-((1-T3)*(X3-1)/(X3-1-1))</f>
        <v>0.93863270805385191</v>
      </c>
    </row>
    <row r="6" spans="1:26" ht="14.45" x14ac:dyDescent="0.3">
      <c r="A6">
        <f>Input!G7</f>
        <v>156</v>
      </c>
      <c r="B6">
        <f t="shared" si="1"/>
        <v>3</v>
      </c>
      <c r="C6">
        <f t="shared" si="0"/>
        <v>-6.1626024935280217</v>
      </c>
      <c r="D6" s="4">
        <f>Input!I7</f>
        <v>5137.507366428571</v>
      </c>
      <c r="E6">
        <f t="shared" si="2"/>
        <v>51.77220928571387</v>
      </c>
      <c r="F6">
        <f t="shared" ref="F6:F69" si="9">F5+O6</f>
        <v>22.128656522297458</v>
      </c>
      <c r="G6">
        <f t="shared" si="5"/>
        <v>878.74022043745288</v>
      </c>
      <c r="H6">
        <f t="shared" si="3"/>
        <v>3003939.9952416411</v>
      </c>
      <c r="M6" s="4">
        <f>Input!J7</f>
        <v>17.631750285714588</v>
      </c>
      <c r="N6">
        <f t="shared" si="6"/>
        <v>-0.32287428571362398</v>
      </c>
      <c r="O6">
        <f t="shared" si="7"/>
        <v>7.7234996626937678</v>
      </c>
      <c r="P6">
        <f t="shared" si="8"/>
        <v>64.744133717609174</v>
      </c>
      <c r="Q6">
        <f t="shared" si="4"/>
        <v>3480.6049883217188</v>
      </c>
    </row>
    <row r="7" spans="1:26" ht="14.45" x14ac:dyDescent="0.3">
      <c r="A7">
        <f>Input!G8</f>
        <v>157</v>
      </c>
      <c r="B7">
        <f t="shared" si="1"/>
        <v>4</v>
      </c>
      <c r="C7">
        <f t="shared" si="0"/>
        <v>-6.1550266676759637</v>
      </c>
      <c r="D7" s="4">
        <f>Input!I8</f>
        <v>5155.2514208571429</v>
      </c>
      <c r="E7">
        <f t="shared" si="2"/>
        <v>69.516263714285742</v>
      </c>
      <c r="F7">
        <f t="shared" si="9"/>
        <v>30.221059294722501</v>
      </c>
      <c r="G7">
        <f t="shared" si="5"/>
        <v>1544.1130903752626</v>
      </c>
      <c r="H7">
        <f t="shared" si="3"/>
        <v>2975954.17449765</v>
      </c>
      <c r="M7" s="4">
        <f>Input!J8</f>
        <v>17.744054428571872</v>
      </c>
      <c r="N7">
        <f t="shared" si="6"/>
        <v>-0.21057014285634068</v>
      </c>
      <c r="O7">
        <f t="shared" si="7"/>
        <v>8.0924027724250411</v>
      </c>
      <c r="P7">
        <f t="shared" si="8"/>
        <v>68.939359231896205</v>
      </c>
      <c r="Q7">
        <f t="shared" si="4"/>
        <v>3467.3664635953419</v>
      </c>
      <c r="S7" s="17"/>
      <c r="T7" s="18"/>
    </row>
    <row r="8" spans="1:26" ht="14.45" x14ac:dyDescent="0.3">
      <c r="A8">
        <f>Input!G9</f>
        <v>158</v>
      </c>
      <c r="B8">
        <f t="shared" si="1"/>
        <v>5</v>
      </c>
      <c r="C8">
        <f t="shared" si="0"/>
        <v>-6.1474508418239049</v>
      </c>
      <c r="D8" s="4">
        <f>Input!I9</f>
        <v>5174.5536951428576</v>
      </c>
      <c r="E8">
        <f t="shared" si="2"/>
        <v>88.818538000000444</v>
      </c>
      <c r="F8">
        <f t="shared" si="9"/>
        <v>38.699498745159374</v>
      </c>
      <c r="G8">
        <f t="shared" si="5"/>
        <v>2511.9180958283</v>
      </c>
      <c r="H8">
        <f t="shared" si="3"/>
        <v>2946773.8244689447</v>
      </c>
      <c r="M8" s="4">
        <f>Input!J9</f>
        <v>19.302274285714702</v>
      </c>
      <c r="N8">
        <f t="shared" si="6"/>
        <v>1.3476497142864901</v>
      </c>
      <c r="O8">
        <f t="shared" si="7"/>
        <v>8.4784394504368716</v>
      </c>
      <c r="P8">
        <f t="shared" si="8"/>
        <v>50.848162261187632</v>
      </c>
      <c r="Q8">
        <f t="shared" si="4"/>
        <v>3286.2849914208582</v>
      </c>
      <c r="S8" s="19" t="s">
        <v>28</v>
      </c>
      <c r="T8" s="24">
        <f>SQRT((T5-K5)^2)</f>
        <v>1.1366296675530796E-2</v>
      </c>
    </row>
    <row r="9" spans="1:26" ht="14.45" x14ac:dyDescent="0.3">
      <c r="A9">
        <f>Input!G10</f>
        <v>159</v>
      </c>
      <c r="B9">
        <f t="shared" si="1"/>
        <v>6</v>
      </c>
      <c r="C9">
        <f t="shared" si="0"/>
        <v>-6.1398750159718469</v>
      </c>
      <c r="D9" s="4">
        <f>Input!I10</f>
        <v>5195.4282274285715</v>
      </c>
      <c r="E9">
        <f t="shared" si="2"/>
        <v>109.69307028571438</v>
      </c>
      <c r="F9">
        <f t="shared" si="9"/>
        <v>47.581880407310592</v>
      </c>
      <c r="G9">
        <f t="shared" si="5"/>
        <v>3857.7999081111298</v>
      </c>
      <c r="H9">
        <f t="shared" si="3"/>
        <v>2916357.4269680367</v>
      </c>
      <c r="M9" s="4">
        <f>Input!J10</f>
        <v>20.87453228571394</v>
      </c>
      <c r="N9">
        <f t="shared" si="6"/>
        <v>2.9199077142857277</v>
      </c>
      <c r="O9">
        <f t="shared" si="7"/>
        <v>8.8823816621512144</v>
      </c>
      <c r="P9">
        <f t="shared" si="8"/>
        <v>35.551095578974639</v>
      </c>
      <c r="Q9">
        <f t="shared" si="4"/>
        <v>3108.4940588298105</v>
      </c>
      <c r="S9" s="21"/>
      <c r="T9" s="22"/>
    </row>
    <row r="10" spans="1:26" ht="14.45" x14ac:dyDescent="0.3">
      <c r="A10">
        <f>Input!G11</f>
        <v>160</v>
      </c>
      <c r="B10">
        <f t="shared" si="1"/>
        <v>7</v>
      </c>
      <c r="C10">
        <f t="shared" si="0"/>
        <v>-6.132299190119789</v>
      </c>
      <c r="D10" s="4">
        <f>Input!I11</f>
        <v>5215.5306687142856</v>
      </c>
      <c r="E10">
        <f t="shared" si="2"/>
        <v>129.79551157142851</v>
      </c>
      <c r="F10">
        <f t="shared" si="9"/>
        <v>56.886915426299403</v>
      </c>
      <c r="G10">
        <f t="shared" si="5"/>
        <v>5315.6633918535354</v>
      </c>
      <c r="H10">
        <f t="shared" si="3"/>
        <v>2884662.9503344446</v>
      </c>
      <c r="M10" s="4">
        <f>Input!J11</f>
        <v>20.102441285714121</v>
      </c>
      <c r="N10">
        <f t="shared" si="6"/>
        <v>2.1478167142859093</v>
      </c>
      <c r="O10">
        <f t="shared" si="7"/>
        <v>9.3050350189888107</v>
      </c>
      <c r="P10">
        <f t="shared" si="8"/>
        <v>51.225773861174275</v>
      </c>
      <c r="Q10">
        <f t="shared" si="4"/>
        <v>3195.1843063644537</v>
      </c>
    </row>
    <row r="11" spans="1:26" ht="14.45" x14ac:dyDescent="0.3">
      <c r="A11">
        <f>Input!G12</f>
        <v>161</v>
      </c>
      <c r="B11">
        <f t="shared" si="1"/>
        <v>8</v>
      </c>
      <c r="C11">
        <f t="shared" si="0"/>
        <v>-6.124723364267731</v>
      </c>
      <c r="D11" s="4">
        <f>Input!I12</f>
        <v>5235.8015662857142</v>
      </c>
      <c r="E11">
        <f t="shared" si="2"/>
        <v>150.06640914285708</v>
      </c>
      <c r="F11">
        <f t="shared" si="9"/>
        <v>66.634155618339392</v>
      </c>
      <c r="G11">
        <f t="shared" si="5"/>
        <v>6960.9409281793951</v>
      </c>
      <c r="H11">
        <f t="shared" si="3"/>
        <v>2851647.957399121</v>
      </c>
      <c r="M11" s="4">
        <f>Input!J12</f>
        <v>20.270897571428577</v>
      </c>
      <c r="N11">
        <f t="shared" si="6"/>
        <v>2.3162730000003648</v>
      </c>
      <c r="O11">
        <f t="shared" si="7"/>
        <v>9.7472401920399907</v>
      </c>
      <c r="P11">
        <f t="shared" si="8"/>
        <v>55.219273409169283</v>
      </c>
      <c r="Q11">
        <f t="shared" si="4"/>
        <v>3176.1683768942589</v>
      </c>
    </row>
    <row r="12" spans="1:26" ht="14.45" x14ac:dyDescent="0.3">
      <c r="A12">
        <f>Input!G13</f>
        <v>162</v>
      </c>
      <c r="B12">
        <f t="shared" si="1"/>
        <v>9</v>
      </c>
      <c r="C12">
        <f t="shared" si="0"/>
        <v>-6.1171475384156722</v>
      </c>
      <c r="D12" s="4">
        <f>Input!I13</f>
        <v>5255.9320837142868</v>
      </c>
      <c r="E12">
        <f t="shared" si="2"/>
        <v>170.19692657142969</v>
      </c>
      <c r="F12">
        <f t="shared" si="9"/>
        <v>76.844030001084832</v>
      </c>
      <c r="G12">
        <f t="shared" si="5"/>
        <v>8714.7632980735034</v>
      </c>
      <c r="H12">
        <f t="shared" si="3"/>
        <v>2817269.7303387388</v>
      </c>
      <c r="M12" s="4">
        <f>Input!J13</f>
        <v>20.130517428572603</v>
      </c>
      <c r="N12">
        <f t="shared" si="6"/>
        <v>2.1758928571443903</v>
      </c>
      <c r="O12">
        <f t="shared" si="7"/>
        <v>10.209874382745438</v>
      </c>
      <c r="P12">
        <f t="shared" si="8"/>
        <v>64.544859153698937</v>
      </c>
      <c r="Q12">
        <f t="shared" si="4"/>
        <v>3192.0110327021885</v>
      </c>
    </row>
    <row r="13" spans="1:26" ht="14.45" x14ac:dyDescent="0.3">
      <c r="A13">
        <f>Input!G14</f>
        <v>163</v>
      </c>
      <c r="B13">
        <f t="shared" si="1"/>
        <v>10</v>
      </c>
      <c r="C13">
        <f t="shared" si="0"/>
        <v>-6.1095717125636142</v>
      </c>
      <c r="D13" s="4">
        <f>Input!I14</f>
        <v>5275.7116505714284</v>
      </c>
      <c r="E13">
        <f t="shared" si="2"/>
        <v>189.9764934285713</v>
      </c>
      <c r="F13">
        <f t="shared" si="9"/>
        <v>87.53788285386625</v>
      </c>
      <c r="G13">
        <f t="shared" si="5"/>
        <v>10493.668936476073</v>
      </c>
      <c r="H13">
        <f t="shared" si="3"/>
        <v>2781485.4142555199</v>
      </c>
      <c r="M13" s="4">
        <f>Input!J14</f>
        <v>19.779566857141617</v>
      </c>
      <c r="N13">
        <f t="shared" si="6"/>
        <v>1.824942285713405</v>
      </c>
      <c r="O13">
        <f t="shared" si="7"/>
        <v>10.69385285278142</v>
      </c>
      <c r="P13">
        <f t="shared" si="8"/>
        <v>78.657574646650701</v>
      </c>
      <c r="Q13">
        <f t="shared" si="4"/>
        <v>3231.7901292008528</v>
      </c>
    </row>
    <row r="14" spans="1:26" ht="14.45" x14ac:dyDescent="0.3">
      <c r="A14">
        <f>Input!G15</f>
        <v>164</v>
      </c>
      <c r="B14">
        <f t="shared" si="1"/>
        <v>11</v>
      </c>
      <c r="C14">
        <f t="shared" si="0"/>
        <v>-6.1019958867115562</v>
      </c>
      <c r="D14" s="4">
        <f>Input!I15</f>
        <v>5296.8107911428579</v>
      </c>
      <c r="E14">
        <f t="shared" si="2"/>
        <v>211.07563400000072</v>
      </c>
      <c r="F14">
        <f t="shared" si="9"/>
        <v>98.738013369289803</v>
      </c>
      <c r="G14">
        <f t="shared" si="5"/>
        <v>12619.741008969526</v>
      </c>
      <c r="H14">
        <f t="shared" si="3"/>
        <v>2744252.1814953419</v>
      </c>
      <c r="M14" s="4">
        <f>Input!J15</f>
        <v>21.099140571429416</v>
      </c>
      <c r="N14">
        <f t="shared" si="6"/>
        <v>3.1445160000012038</v>
      </c>
      <c r="O14">
        <f t="shared" si="7"/>
        <v>11.200130515423554</v>
      </c>
      <c r="P14">
        <f t="shared" si="8"/>
        <v>64.892925221083274</v>
      </c>
      <c r="Q14">
        <f t="shared" si="4"/>
        <v>3083.4989452298937</v>
      </c>
    </row>
    <row r="15" spans="1:26" ht="14.45" x14ac:dyDescent="0.3">
      <c r="A15">
        <f>Input!G16</f>
        <v>165</v>
      </c>
      <c r="B15">
        <f t="shared" si="1"/>
        <v>12</v>
      </c>
      <c r="C15">
        <f t="shared" si="0"/>
        <v>-6.0944200608594983</v>
      </c>
      <c r="D15" s="4">
        <f>Input!I16</f>
        <v>5317.5589812857152</v>
      </c>
      <c r="E15">
        <f t="shared" si="2"/>
        <v>231.82382414285803</v>
      </c>
      <c r="F15">
        <f t="shared" si="9"/>
        <v>110.46771696003592</v>
      </c>
      <c r="G15">
        <f t="shared" si="5"/>
        <v>14727.30475056861</v>
      </c>
      <c r="H15">
        <f t="shared" si="3"/>
        <v>2705527.4189099437</v>
      </c>
      <c r="M15" s="4">
        <f>Input!J16</f>
        <v>20.748190142857311</v>
      </c>
      <c r="N15">
        <f t="shared" si="6"/>
        <v>2.7935655714290988</v>
      </c>
      <c r="O15">
        <f t="shared" si="7"/>
        <v>11.729703590746116</v>
      </c>
      <c r="P15">
        <f t="shared" si="8"/>
        <v>79.854562700283054</v>
      </c>
      <c r="Q15">
        <f t="shared" si="4"/>
        <v>3122.5981480716155</v>
      </c>
    </row>
    <row r="16" spans="1:26" ht="14.45" x14ac:dyDescent="0.3">
      <c r="A16">
        <f>Input!G17</f>
        <v>166</v>
      </c>
      <c r="B16">
        <f t="shared" si="1"/>
        <v>13</v>
      </c>
      <c r="C16">
        <f t="shared" si="0"/>
        <v>-6.0868442350074403</v>
      </c>
      <c r="D16" s="4">
        <f>Input!I17</f>
        <v>5337.8298788571428</v>
      </c>
      <c r="E16">
        <f t="shared" si="2"/>
        <v>252.0947217142857</v>
      </c>
      <c r="F16">
        <f t="shared" si="9"/>
        <v>122.75132828713507</v>
      </c>
      <c r="G16">
        <f t="shared" si="5"/>
        <v>16729.713423250672</v>
      </c>
      <c r="H16">
        <f t="shared" si="3"/>
        <v>2665268.9404797223</v>
      </c>
      <c r="M16" s="4">
        <f>Input!J17</f>
        <v>20.270897571427668</v>
      </c>
      <c r="N16">
        <f t="shared" si="6"/>
        <v>2.3162729999994554</v>
      </c>
      <c r="O16">
        <f t="shared" si="7"/>
        <v>12.283611327099154</v>
      </c>
      <c r="P16">
        <f t="shared" si="8"/>
        <v>99.347833326870614</v>
      </c>
      <c r="Q16">
        <f t="shared" si="4"/>
        <v>3176.1683768943617</v>
      </c>
    </row>
    <row r="17" spans="1:17" ht="14.45" x14ac:dyDescent="0.3">
      <c r="A17">
        <f>Input!G18</f>
        <v>167</v>
      </c>
      <c r="B17">
        <f t="shared" si="1"/>
        <v>14</v>
      </c>
      <c r="C17">
        <f t="shared" si="0"/>
        <v>-6.0792684091553815</v>
      </c>
      <c r="D17" s="4">
        <f>Input!I18</f>
        <v>5357.8761681428578</v>
      </c>
      <c r="E17">
        <f t="shared" si="2"/>
        <v>272.14101100000062</v>
      </c>
      <c r="F17">
        <f t="shared" si="9"/>
        <v>135.61426607853056</v>
      </c>
      <c r="G17">
        <f t="shared" si="5"/>
        <v>18639.55207885215</v>
      </c>
      <c r="H17">
        <f t="shared" si="3"/>
        <v>2623435.2279433142</v>
      </c>
      <c r="M17" s="4">
        <f>Input!J18</f>
        <v>20.04628928571492</v>
      </c>
      <c r="N17">
        <f t="shared" si="6"/>
        <v>2.0916647142867077</v>
      </c>
      <c r="O17">
        <f t="shared" si="7"/>
        <v>12.862937791395488</v>
      </c>
      <c r="P17">
        <f t="shared" si="8"/>
        <v>116.02032370164846</v>
      </c>
      <c r="Q17">
        <f t="shared" si="4"/>
        <v>3201.5355509747419</v>
      </c>
    </row>
    <row r="18" spans="1:17" ht="14.45" x14ac:dyDescent="0.3">
      <c r="A18">
        <f>Input!G19</f>
        <v>168</v>
      </c>
      <c r="B18">
        <f t="shared" si="1"/>
        <v>15</v>
      </c>
      <c r="C18">
        <f t="shared" si="0"/>
        <v>-6.0716925833033235</v>
      </c>
      <c r="D18" s="4">
        <f>Input!I19</f>
        <v>5378.5260921428571</v>
      </c>
      <c r="E18">
        <f t="shared" si="2"/>
        <v>292.79093499999999</v>
      </c>
      <c r="F18">
        <f t="shared" si="9"/>
        <v>149.08307980935876</v>
      </c>
      <c r="G18">
        <f t="shared" si="5"/>
        <v>20651.94764349431</v>
      </c>
      <c r="H18">
        <f t="shared" si="3"/>
        <v>2579985.7023305832</v>
      </c>
      <c r="M18" s="4">
        <f>Input!J19</f>
        <v>20.649923999999373</v>
      </c>
      <c r="N18">
        <f t="shared" si="6"/>
        <v>2.6952994285711611</v>
      </c>
      <c r="O18">
        <f t="shared" si="7"/>
        <v>13.468813730828192</v>
      </c>
      <c r="P18">
        <f t="shared" si="8"/>
        <v>116.06861042093679</v>
      </c>
      <c r="Q18">
        <f t="shared" si="4"/>
        <v>3133.5900701936494</v>
      </c>
    </row>
    <row r="19" spans="1:17" ht="14.45" x14ac:dyDescent="0.3">
      <c r="A19">
        <f>Input!G20</f>
        <v>169</v>
      </c>
      <c r="B19">
        <f t="shared" si="1"/>
        <v>16</v>
      </c>
      <c r="C19">
        <f t="shared" si="0"/>
        <v>-6.0641167574512655</v>
      </c>
      <c r="D19" s="4">
        <f>Input!I20</f>
        <v>5399.5129285714283</v>
      </c>
      <c r="E19">
        <f t="shared" si="2"/>
        <v>313.77777142857121</v>
      </c>
      <c r="F19">
        <f t="shared" si="9"/>
        <v>163.18549831809668</v>
      </c>
      <c r="G19">
        <f t="shared" si="5"/>
        <v>22678.032720579751</v>
      </c>
      <c r="H19">
        <f t="shared" si="3"/>
        <v>2534881.0295686037</v>
      </c>
      <c r="M19" s="4">
        <f>Input!J20</f>
        <v>20.986836428571223</v>
      </c>
      <c r="N19">
        <f t="shared" si="6"/>
        <v>3.032211857143011</v>
      </c>
      <c r="O19">
        <f t="shared" si="7"/>
        <v>14.102418508737903</v>
      </c>
      <c r="P19">
        <f t="shared" si="8"/>
        <v>122.5494753090158</v>
      </c>
      <c r="Q19">
        <f t="shared" si="4"/>
        <v>3095.9838898093999</v>
      </c>
    </row>
    <row r="20" spans="1:17" ht="14.45" x14ac:dyDescent="0.3">
      <c r="A20">
        <f>Input!G21</f>
        <v>170</v>
      </c>
      <c r="B20">
        <f t="shared" si="1"/>
        <v>17</v>
      </c>
      <c r="C20">
        <f t="shared" si="0"/>
        <v>-6.0565409315992076</v>
      </c>
      <c r="D20" s="4">
        <f>Input!I21</f>
        <v>5420.3734228571429</v>
      </c>
      <c r="E20">
        <f t="shared" si="2"/>
        <v>334.63826571428581</v>
      </c>
      <c r="F20">
        <f t="shared" si="9"/>
        <v>177.95048043553916</v>
      </c>
      <c r="G20">
        <f t="shared" si="5"/>
        <v>24551.062055558614</v>
      </c>
      <c r="H20">
        <f t="shared" si="3"/>
        <v>2488083.4636276825</v>
      </c>
      <c r="M20" s="4">
        <f>Input!J21</f>
        <v>20.860494285714594</v>
      </c>
      <c r="N20">
        <f t="shared" si="6"/>
        <v>2.9058697142863821</v>
      </c>
      <c r="O20">
        <f t="shared" si="7"/>
        <v>14.764982117442496</v>
      </c>
      <c r="P20">
        <f t="shared" si="8"/>
        <v>140.6385469906912</v>
      </c>
      <c r="Q20">
        <f t="shared" si="4"/>
        <v>3110.0596015590841</v>
      </c>
    </row>
    <row r="21" spans="1:17" ht="14.45" x14ac:dyDescent="0.3">
      <c r="A21">
        <f>Input!G22</f>
        <v>171</v>
      </c>
      <c r="B21">
        <f t="shared" si="1"/>
        <v>18</v>
      </c>
      <c r="C21">
        <f t="shared" si="0"/>
        <v>-6.0489651057471487</v>
      </c>
      <c r="D21" s="4">
        <f>Input!I22</f>
        <v>5440.9250807142862</v>
      </c>
      <c r="E21">
        <f t="shared" si="2"/>
        <v>355.18992357142906</v>
      </c>
      <c r="F21">
        <f t="shared" si="9"/>
        <v>193.40826770648576</v>
      </c>
      <c r="G21">
        <f t="shared" si="5"/>
        <v>26173.304174402943</v>
      </c>
      <c r="H21">
        <f t="shared" si="3"/>
        <v>2439557.230998558</v>
      </c>
      <c r="M21" s="4">
        <f>Input!J22</f>
        <v>20.551657857143255</v>
      </c>
      <c r="N21">
        <f t="shared" si="6"/>
        <v>2.5970332857150424</v>
      </c>
      <c r="O21">
        <f t="shared" si="7"/>
        <v>15.457787270946607</v>
      </c>
      <c r="P21">
        <f t="shared" si="8"/>
        <v>165.39899306864956</v>
      </c>
      <c r="Q21">
        <f t="shared" si="4"/>
        <v>3144.6013047851438</v>
      </c>
    </row>
    <row r="22" spans="1:17" ht="14.45" x14ac:dyDescent="0.3">
      <c r="A22">
        <f>Input!G23</f>
        <v>172</v>
      </c>
      <c r="B22">
        <f t="shared" si="1"/>
        <v>19</v>
      </c>
      <c r="C22">
        <f t="shared" si="0"/>
        <v>-6.0413892798950908</v>
      </c>
      <c r="D22" s="4">
        <f>Input!I23</f>
        <v>5463.0068825714279</v>
      </c>
      <c r="E22">
        <f t="shared" si="2"/>
        <v>377.27172542857079</v>
      </c>
      <c r="F22">
        <f t="shared" si="9"/>
        <v>209.59043928703528</v>
      </c>
      <c r="G22">
        <f t="shared" si="5"/>
        <v>28117.013722079508</v>
      </c>
      <c r="H22">
        <f t="shared" si="3"/>
        <v>2389268.960644892</v>
      </c>
      <c r="M22" s="4">
        <f>Input!J23</f>
        <v>22.081801857141727</v>
      </c>
      <c r="N22">
        <f t="shared" si="6"/>
        <v>4.1271772857135147</v>
      </c>
      <c r="O22">
        <f t="shared" si="7"/>
        <v>16.182171580549532</v>
      </c>
      <c r="P22">
        <f t="shared" si="8"/>
        <v>145.32288744852895</v>
      </c>
      <c r="Q22">
        <f t="shared" si="4"/>
        <v>2975.3316563259209</v>
      </c>
    </row>
    <row r="23" spans="1:17" ht="14.45" x14ac:dyDescent="0.3">
      <c r="A23">
        <f>Input!G24</f>
        <v>173</v>
      </c>
      <c r="B23">
        <f t="shared" si="1"/>
        <v>20</v>
      </c>
      <c r="C23">
        <f t="shared" si="0"/>
        <v>-6.0338134540430328</v>
      </c>
      <c r="D23" s="4">
        <f>Input!I24</f>
        <v>5486.6047902857154</v>
      </c>
      <c r="E23">
        <f t="shared" si="2"/>
        <v>400.86963314285822</v>
      </c>
      <c r="F23">
        <f t="shared" si="9"/>
        <v>226.52996910351698</v>
      </c>
      <c r="G23">
        <f t="shared" si="5"/>
        <v>30394.318457350375</v>
      </c>
      <c r="H23">
        <f t="shared" si="3"/>
        <v>2337188.1639596564</v>
      </c>
      <c r="M23" s="4">
        <f>Input!J24</f>
        <v>23.59790771428743</v>
      </c>
      <c r="N23">
        <f t="shared" si="6"/>
        <v>5.6432831428592181</v>
      </c>
      <c r="O23">
        <f t="shared" si="7"/>
        <v>16.939529816481691</v>
      </c>
      <c r="P23">
        <f t="shared" si="8"/>
        <v>127.60518891132679</v>
      </c>
      <c r="Q23">
        <f t="shared" si="4"/>
        <v>2812.2333914451824</v>
      </c>
    </row>
    <row r="24" spans="1:17" ht="14.45" x14ac:dyDescent="0.3">
      <c r="A24">
        <f>Input!G25</f>
        <v>174</v>
      </c>
      <c r="B24">
        <f t="shared" si="1"/>
        <v>21</v>
      </c>
      <c r="C24">
        <f t="shared" si="0"/>
        <v>-6.0262376281909749</v>
      </c>
      <c r="D24" s="4">
        <f>Input!I25</f>
        <v>5512.7576172857143</v>
      </c>
      <c r="E24">
        <f t="shared" si="2"/>
        <v>427.0224601428572</v>
      </c>
      <c r="F24">
        <f t="shared" si="9"/>
        <v>244.26128536232414</v>
      </c>
      <c r="G24">
        <f t="shared" si="5"/>
        <v>33401.647007160551</v>
      </c>
      <c r="H24">
        <f t="shared" si="3"/>
        <v>2283287.7696725614</v>
      </c>
      <c r="M24" s="4">
        <f>Input!J25</f>
        <v>26.152826999998979</v>
      </c>
      <c r="N24">
        <f t="shared" si="6"/>
        <v>8.1982024285707666</v>
      </c>
      <c r="O24">
        <f t="shared" si="7"/>
        <v>17.731316258807173</v>
      </c>
      <c r="P24">
        <f t="shared" si="8"/>
        <v>90.880259300244646</v>
      </c>
      <c r="Q24">
        <f t="shared" si="4"/>
        <v>2547.7837355985316</v>
      </c>
    </row>
    <row r="25" spans="1:17" ht="14.45" x14ac:dyDescent="0.3">
      <c r="A25">
        <f>Input!G26</f>
        <v>175</v>
      </c>
      <c r="B25">
        <f t="shared" si="1"/>
        <v>22</v>
      </c>
      <c r="C25">
        <f t="shared" si="0"/>
        <v>-6.0186618023389169</v>
      </c>
      <c r="D25" s="4">
        <f>Input!I26</f>
        <v>5540.7775005714293</v>
      </c>
      <c r="E25">
        <f t="shared" si="2"/>
        <v>455.04234342857217</v>
      </c>
      <c r="F25">
        <f t="shared" si="9"/>
        <v>262.82033250327231</v>
      </c>
      <c r="G25">
        <f t="shared" si="5"/>
        <v>36949.301484166099</v>
      </c>
      <c r="H25">
        <f t="shared" si="3"/>
        <v>2227544.7191113662</v>
      </c>
      <c r="M25" s="4">
        <f>Input!J26</f>
        <v>28.019883285714968</v>
      </c>
      <c r="N25">
        <f t="shared" si="6"/>
        <v>10.065258714286756</v>
      </c>
      <c r="O25">
        <f t="shared" si="7"/>
        <v>18.559047140948188</v>
      </c>
      <c r="P25">
        <f t="shared" si="8"/>
        <v>72.14444183688768</v>
      </c>
      <c r="Q25">
        <f t="shared" si="4"/>
        <v>2362.7881532468277</v>
      </c>
    </row>
    <row r="26" spans="1:17" ht="14.45" x14ac:dyDescent="0.3">
      <c r="A26">
        <f>Input!G27</f>
        <v>176</v>
      </c>
      <c r="B26">
        <f t="shared" si="1"/>
        <v>23</v>
      </c>
      <c r="C26">
        <f t="shared" si="0"/>
        <v>-6.0110859764868581</v>
      </c>
      <c r="D26" s="4">
        <f>Input!I27</f>
        <v>5571.2540368571426</v>
      </c>
      <c r="E26">
        <f t="shared" si="2"/>
        <v>485.5188797142855</v>
      </c>
      <c r="F26">
        <f t="shared" si="9"/>
        <v>282.24463569257756</v>
      </c>
      <c r="G26">
        <f t="shared" si="5"/>
        <v>41320.418282596867</v>
      </c>
      <c r="H26">
        <f t="shared" si="3"/>
        <v>2169940.6277158754</v>
      </c>
      <c r="M26" s="4">
        <f>Input!J27</f>
        <v>30.476536285713337</v>
      </c>
      <c r="N26">
        <f t="shared" si="6"/>
        <v>12.521911714285125</v>
      </c>
      <c r="O26">
        <f t="shared" si="7"/>
        <v>19.424303189305252</v>
      </c>
      <c r="P26">
        <f t="shared" si="8"/>
        <v>47.643008074430533</v>
      </c>
      <c r="Q26">
        <f t="shared" si="4"/>
        <v>2129.9947674436235</v>
      </c>
    </row>
    <row r="27" spans="1:17" ht="14.45" x14ac:dyDescent="0.3">
      <c r="A27">
        <f>Input!G28</f>
        <v>177</v>
      </c>
      <c r="B27">
        <f t="shared" si="1"/>
        <v>24</v>
      </c>
      <c r="C27">
        <f t="shared" si="0"/>
        <v>-6.0035101506348001</v>
      </c>
      <c r="D27" s="4">
        <f>Input!I28</f>
        <v>5603.4291734285716</v>
      </c>
      <c r="E27">
        <f t="shared" si="2"/>
        <v>517.6940162857145</v>
      </c>
      <c r="F27">
        <f t="shared" si="9"/>
        <v>302.57336795514686</v>
      </c>
      <c r="G27">
        <f t="shared" si="5"/>
        <v>46276.893338163754</v>
      </c>
      <c r="H27">
        <f t="shared" si="3"/>
        <v>2110462.5192430769</v>
      </c>
      <c r="M27" s="4">
        <f>Input!J28</f>
        <v>32.175136571428993</v>
      </c>
      <c r="N27">
        <f t="shared" si="6"/>
        <v>14.220512000000781</v>
      </c>
      <c r="O27">
        <f t="shared" si="7"/>
        <v>20.328732262569279</v>
      </c>
      <c r="P27">
        <f t="shared" si="8"/>
        <v>37.310354776052371</v>
      </c>
      <c r="Q27">
        <f t="shared" si="4"/>
        <v>1976.0928636427384</v>
      </c>
    </row>
    <row r="28" spans="1:17" ht="14.45" x14ac:dyDescent="0.3">
      <c r="A28">
        <f>Input!G29</f>
        <v>178</v>
      </c>
      <c r="B28">
        <f t="shared" si="1"/>
        <v>25</v>
      </c>
      <c r="C28">
        <f t="shared" si="0"/>
        <v>-5.9959343247827421</v>
      </c>
      <c r="D28" s="4">
        <f>Input!I29</f>
        <v>5636.1517925714288</v>
      </c>
      <c r="E28">
        <f t="shared" si="2"/>
        <v>550.41663542857168</v>
      </c>
      <c r="F28">
        <f t="shared" si="9"/>
        <v>323.84742004959764</v>
      </c>
      <c r="G28">
        <f t="shared" si="5"/>
        <v>51333.609357443922</v>
      </c>
      <c r="H28">
        <f t="shared" si="3"/>
        <v>2049103.6396890581</v>
      </c>
      <c r="M28" s="4">
        <f>Input!J29</f>
        <v>32.722619142857184</v>
      </c>
      <c r="N28">
        <f t="shared" si="6"/>
        <v>14.767994571428972</v>
      </c>
      <c r="O28">
        <f t="shared" si="7"/>
        <v>21.274052094450759</v>
      </c>
      <c r="P28">
        <f t="shared" si="8"/>
        <v>42.328784492868401</v>
      </c>
      <c r="Q28">
        <f t="shared" si="4"/>
        <v>1927.71782398396</v>
      </c>
    </row>
    <row r="29" spans="1:17" ht="14.45" x14ac:dyDescent="0.3">
      <c r="A29">
        <f>Input!G30</f>
        <v>179</v>
      </c>
      <c r="B29">
        <f t="shared" si="1"/>
        <v>26</v>
      </c>
      <c r="C29">
        <f t="shared" si="0"/>
        <v>-5.9883584989306842</v>
      </c>
      <c r="D29" s="4">
        <f>Input!I30</f>
        <v>5669.2674761428561</v>
      </c>
      <c r="E29">
        <f t="shared" si="2"/>
        <v>583.53231899999901</v>
      </c>
      <c r="F29">
        <f t="shared" si="9"/>
        <v>346.1094731932767</v>
      </c>
      <c r="G29">
        <f t="shared" si="5"/>
        <v>56369.607710962635</v>
      </c>
      <c r="H29">
        <f t="shared" si="3"/>
        <v>1985864.358592032</v>
      </c>
      <c r="M29" s="4">
        <f>Input!J30</f>
        <v>33.115683571427326</v>
      </c>
      <c r="N29">
        <f t="shared" si="6"/>
        <v>15.161058999999113</v>
      </c>
      <c r="O29">
        <f t="shared" si="7"/>
        <v>22.262053143679083</v>
      </c>
      <c r="P29">
        <f t="shared" si="8"/>
        <v>50.424117828577224</v>
      </c>
      <c r="Q29">
        <f t="shared" si="4"/>
        <v>1893.3567202311112</v>
      </c>
    </row>
    <row r="30" spans="1:17" ht="14.45" x14ac:dyDescent="0.3">
      <c r="A30">
        <f>Input!G31</f>
        <v>180</v>
      </c>
      <c r="B30">
        <f t="shared" si="1"/>
        <v>27</v>
      </c>
      <c r="C30">
        <f t="shared" si="0"/>
        <v>-5.9807826730786253</v>
      </c>
      <c r="D30" s="4">
        <f>Input!I31</f>
        <v>5702.6498821428559</v>
      </c>
      <c r="E30">
        <f t="shared" si="2"/>
        <v>616.91472499999873</v>
      </c>
      <c r="F30">
        <f t="shared" si="9"/>
        <v>369.40407474854089</v>
      </c>
      <c r="G30">
        <f t="shared" si="5"/>
        <v>61261.521987899483</v>
      </c>
      <c r="H30">
        <f t="shared" si="3"/>
        <v>1920753.1660754224</v>
      </c>
      <c r="M30" s="4">
        <f>Input!J31</f>
        <v>33.382405999999719</v>
      </c>
      <c r="N30">
        <f t="shared" si="6"/>
        <v>15.427781428571507</v>
      </c>
      <c r="O30">
        <f t="shared" si="7"/>
        <v>23.294601555264222</v>
      </c>
      <c r="P30">
        <f t="shared" si="8"/>
        <v>61.886858905737597</v>
      </c>
      <c r="Q30">
        <f t="shared" si="4"/>
        <v>1870.2162248806214</v>
      </c>
    </row>
    <row r="31" spans="1:17" x14ac:dyDescent="0.25">
      <c r="A31">
        <f>Input!G32</f>
        <v>181</v>
      </c>
      <c r="B31">
        <f t="shared" si="1"/>
        <v>28</v>
      </c>
      <c r="C31">
        <f t="shared" si="0"/>
        <v>-5.9732068472265674</v>
      </c>
      <c r="D31" s="4">
        <f>Input!I32</f>
        <v>5736.1024781428569</v>
      </c>
      <c r="E31">
        <f t="shared" si="2"/>
        <v>650.36732099999972</v>
      </c>
      <c r="F31">
        <f t="shared" si="9"/>
        <v>393.77771698569131</v>
      </c>
      <c r="G31">
        <f t="shared" si="5"/>
        <v>65838.2248882196</v>
      </c>
      <c r="H31">
        <f t="shared" si="3"/>
        <v>1853787.7747452857</v>
      </c>
      <c r="M31" s="4">
        <f>Input!J32</f>
        <v>33.452596000000995</v>
      </c>
      <c r="N31">
        <f t="shared" si="6"/>
        <v>15.497971428572782</v>
      </c>
      <c r="O31">
        <f t="shared" si="7"/>
        <v>24.373642237150424</v>
      </c>
      <c r="P31">
        <f t="shared" si="8"/>
        <v>78.77753230223729</v>
      </c>
      <c r="Q31">
        <f t="shared" si="4"/>
        <v>1864.15027850911</v>
      </c>
    </row>
    <row r="32" spans="1:17" x14ac:dyDescent="0.25">
      <c r="A32">
        <f>Input!G33</f>
        <v>182</v>
      </c>
      <c r="B32">
        <f t="shared" si="1"/>
        <v>29</v>
      </c>
      <c r="C32">
        <f t="shared" si="0"/>
        <v>-5.9656310213745094</v>
      </c>
      <c r="D32" s="4">
        <f>Input!I33</f>
        <v>5771.1273322857151</v>
      </c>
      <c r="E32">
        <f t="shared" si="2"/>
        <v>685.39217514285792</v>
      </c>
      <c r="F32">
        <f t="shared" si="9"/>
        <v>419.27891904222889</v>
      </c>
      <c r="G32">
        <f t="shared" si="5"/>
        <v>70816.265072478971</v>
      </c>
      <c r="H32">
        <f t="shared" si="3"/>
        <v>1784996.3363775127</v>
      </c>
      <c r="M32" s="4">
        <f>Input!J33</f>
        <v>35.024854142858203</v>
      </c>
      <c r="N32">
        <f t="shared" si="6"/>
        <v>17.070229571429991</v>
      </c>
      <c r="O32">
        <f t="shared" si="7"/>
        <v>25.501202056537558</v>
      </c>
      <c r="P32">
        <f t="shared" si="8"/>
        <v>71.081297044640863</v>
      </c>
      <c r="Q32">
        <f t="shared" si="4"/>
        <v>1730.855247066964</v>
      </c>
    </row>
    <row r="33" spans="1:17" x14ac:dyDescent="0.25">
      <c r="A33">
        <f>Input!G34</f>
        <v>183</v>
      </c>
      <c r="B33">
        <f t="shared" si="1"/>
        <v>30</v>
      </c>
      <c r="C33">
        <f t="shared" si="0"/>
        <v>-5.9580551955224514</v>
      </c>
      <c r="D33" s="4">
        <f>Input!I34</f>
        <v>5806.0819964285711</v>
      </c>
      <c r="E33">
        <f t="shared" si="2"/>
        <v>720.34683928571394</v>
      </c>
      <c r="F33">
        <f t="shared" si="9"/>
        <v>445.95831220252228</v>
      </c>
      <c r="G33">
        <f t="shared" si="5"/>
        <v>75289.063794883405</v>
      </c>
      <c r="H33">
        <f t="shared" si="3"/>
        <v>1714418.7842228757</v>
      </c>
      <c r="M33" s="4">
        <f>Input!J34</f>
        <v>34.954664142856018</v>
      </c>
      <c r="N33">
        <f t="shared" si="6"/>
        <v>17.000039571427806</v>
      </c>
      <c r="O33">
        <f t="shared" si="7"/>
        <v>26.679393160293372</v>
      </c>
      <c r="P33">
        <f t="shared" si="8"/>
        <v>93.689885898284729</v>
      </c>
      <c r="Q33">
        <f t="shared" si="4"/>
        <v>1736.7004798404532</v>
      </c>
    </row>
    <row r="34" spans="1:17" x14ac:dyDescent="0.25">
      <c r="A34">
        <f>Input!G35</f>
        <v>184</v>
      </c>
      <c r="B34">
        <f t="shared" si="1"/>
        <v>31</v>
      </c>
      <c r="C34">
        <f t="shared" si="0"/>
        <v>-5.9504793696703935</v>
      </c>
      <c r="D34" s="4">
        <f>Input!I35</f>
        <v>5841.1068504285713</v>
      </c>
      <c r="E34">
        <f t="shared" si="2"/>
        <v>755.37169328571417</v>
      </c>
      <c r="F34">
        <f t="shared" si="9"/>
        <v>473.86872862655861</v>
      </c>
      <c r="G34">
        <f t="shared" si="5"/>
        <v>79243.919111893789</v>
      </c>
      <c r="H34">
        <f t="shared" si="3"/>
        <v>1642108.3127280616</v>
      </c>
      <c r="M34" s="4">
        <f>Input!J35</f>
        <v>35.024854000000232</v>
      </c>
      <c r="N34">
        <f t="shared" si="6"/>
        <v>17.07022942857202</v>
      </c>
      <c r="O34">
        <f t="shared" si="7"/>
        <v>27.910416424036303</v>
      </c>
      <c r="P34">
        <f t="shared" si="8"/>
        <v>117.50965409663296</v>
      </c>
      <c r="Q34">
        <f t="shared" si="4"/>
        <v>1730.855258953761</v>
      </c>
    </row>
    <row r="35" spans="1:17" x14ac:dyDescent="0.25">
      <c r="A35">
        <f>Input!G36</f>
        <v>185</v>
      </c>
      <c r="B35">
        <f t="shared" si="1"/>
        <v>32</v>
      </c>
      <c r="C35">
        <f t="shared" ref="C35:C66" si="10">((B35-$Y$3)/$Z$3)</f>
        <v>-5.9429035438183346</v>
      </c>
      <c r="D35" s="4">
        <f>Input!I36</f>
        <v>5878.3356732857146</v>
      </c>
      <c r="E35">
        <f t="shared" si="2"/>
        <v>792.60051614285749</v>
      </c>
      <c r="F35">
        <f t="shared" si="9"/>
        <v>503.06529366118349</v>
      </c>
      <c r="G35">
        <f t="shared" si="5"/>
        <v>83830.645057512462</v>
      </c>
      <c r="H35">
        <f t="shared" si="3"/>
        <v>1568133.0075249597</v>
      </c>
      <c r="M35" s="4">
        <f>Input!J36</f>
        <v>37.228822857143314</v>
      </c>
      <c r="N35">
        <f t="shared" si="6"/>
        <v>19.274198285715102</v>
      </c>
      <c r="O35">
        <f t="shared" si="7"/>
        <v>29.196565034624857</v>
      </c>
      <c r="P35">
        <f t="shared" si="8"/>
        <v>98.453361899869961</v>
      </c>
      <c r="Q35">
        <f t="shared" si="4"/>
        <v>1552.3268866044264</v>
      </c>
    </row>
    <row r="36" spans="1:17" x14ac:dyDescent="0.25">
      <c r="A36">
        <f>Input!G37</f>
        <v>186</v>
      </c>
      <c r="B36">
        <f t="shared" si="1"/>
        <v>33</v>
      </c>
      <c r="C36">
        <f t="shared" si="10"/>
        <v>-5.9353277179662767</v>
      </c>
      <c r="D36" s="4">
        <f>Input!I37</f>
        <v>5919.1582287142855</v>
      </c>
      <c r="E36">
        <f t="shared" si="2"/>
        <v>833.42307157142841</v>
      </c>
      <c r="F36">
        <f t="shared" si="9"/>
        <v>533.60552187213955</v>
      </c>
      <c r="G36">
        <f t="shared" si="5"/>
        <v>89890.56310768555</v>
      </c>
      <c r="H36">
        <f t="shared" si="3"/>
        <v>1492577.6396857274</v>
      </c>
      <c r="M36" s="4">
        <f>Input!J37</f>
        <v>40.822555428570922</v>
      </c>
      <c r="N36">
        <f t="shared" si="6"/>
        <v>22.86793085714271</v>
      </c>
      <c r="O36">
        <f t="shared" si="7"/>
        <v>30.540228210956101</v>
      </c>
      <c r="P36">
        <f t="shared" si="8"/>
        <v>58.864146685331967</v>
      </c>
      <c r="Q36">
        <f t="shared" si="4"/>
        <v>1282.0586941090135</v>
      </c>
    </row>
    <row r="37" spans="1:17" x14ac:dyDescent="0.25">
      <c r="A37">
        <f>Input!G38</f>
        <v>187</v>
      </c>
      <c r="B37">
        <f t="shared" si="1"/>
        <v>34</v>
      </c>
      <c r="C37">
        <f t="shared" si="10"/>
        <v>-5.9277518921142187</v>
      </c>
      <c r="D37" s="4">
        <f>Input!I38</f>
        <v>5962.3251331428564</v>
      </c>
      <c r="E37">
        <f t="shared" si="2"/>
        <v>876.5899759999993</v>
      </c>
      <c r="F37">
        <f t="shared" si="9"/>
        <v>565.54941694028332</v>
      </c>
      <c r="G37">
        <f t="shared" si="5"/>
        <v>96746.229380180666</v>
      </c>
      <c r="H37">
        <f t="shared" si="3"/>
        <v>1415545.6394851478</v>
      </c>
      <c r="M37" s="4">
        <f>Input!J38</f>
        <v>43.166904428570888</v>
      </c>
      <c r="N37">
        <f t="shared" si="6"/>
        <v>25.212279857142676</v>
      </c>
      <c r="O37">
        <f t="shared" si="7"/>
        <v>31.943895068143785</v>
      </c>
      <c r="P37">
        <f t="shared" si="8"/>
        <v>45.314643348981512</v>
      </c>
      <c r="Q37">
        <f t="shared" si="4"/>
        <v>1119.6718621617297</v>
      </c>
    </row>
    <row r="38" spans="1:17" x14ac:dyDescent="0.25">
      <c r="A38">
        <f>Input!G39</f>
        <v>188</v>
      </c>
      <c r="B38">
        <f t="shared" si="1"/>
        <v>35</v>
      </c>
      <c r="C38">
        <f t="shared" si="10"/>
        <v>-5.9201760662621608</v>
      </c>
      <c r="D38" s="4">
        <f>Input!I39</f>
        <v>6009.4367205714289</v>
      </c>
      <c r="E38">
        <f t="shared" si="2"/>
        <v>923.70156342857172</v>
      </c>
      <c r="F38">
        <f t="shared" si="9"/>
        <v>598.95957557060569</v>
      </c>
      <c r="G38">
        <f t="shared" si="5"/>
        <v>105457.35867794335</v>
      </c>
      <c r="H38">
        <f t="shared" si="3"/>
        <v>1337161.2662629397</v>
      </c>
      <c r="M38" s="4">
        <f>Input!J39</f>
        <v>47.11158742857242</v>
      </c>
      <c r="N38">
        <f t="shared" si="6"/>
        <v>29.156962857144208</v>
      </c>
      <c r="O38">
        <f t="shared" si="7"/>
        <v>33.410158630322393</v>
      </c>
      <c r="P38">
        <f t="shared" si="8"/>
        <v>18.089674284980774</v>
      </c>
      <c r="Q38">
        <f t="shared" si="4"/>
        <v>871.24237988000016</v>
      </c>
    </row>
    <row r="39" spans="1:17" x14ac:dyDescent="0.25">
      <c r="A39">
        <f>Input!G40</f>
        <v>189</v>
      </c>
      <c r="B39">
        <f t="shared" si="1"/>
        <v>36</v>
      </c>
      <c r="C39">
        <f t="shared" si="10"/>
        <v>-5.9126002404101019</v>
      </c>
      <c r="D39" s="4">
        <f>Input!I40</f>
        <v>6056.7027260000004</v>
      </c>
      <c r="E39">
        <f t="shared" si="2"/>
        <v>970.96756885714331</v>
      </c>
      <c r="F39">
        <f t="shared" si="9"/>
        <v>633.90129556810916</v>
      </c>
      <c r="G39">
        <f t="shared" si="5"/>
        <v>113613.67258895785</v>
      </c>
      <c r="H39">
        <f t="shared" si="3"/>
        <v>1257571.9924458219</v>
      </c>
      <c r="M39" s="4">
        <f>Input!J40</f>
        <v>47.266005428571589</v>
      </c>
      <c r="N39">
        <f t="shared" si="6"/>
        <v>29.311380857143376</v>
      </c>
      <c r="O39">
        <f t="shared" si="7"/>
        <v>34.941719997503469</v>
      </c>
      <c r="P39">
        <f t="shared" si="8"/>
        <v>31.700718835470827</v>
      </c>
      <c r="Q39">
        <f t="shared" si="4"/>
        <v>862.15036965794434</v>
      </c>
    </row>
    <row r="40" spans="1:17" x14ac:dyDescent="0.25">
      <c r="A40">
        <f>Input!G41</f>
        <v>190</v>
      </c>
      <c r="B40">
        <f t="shared" si="1"/>
        <v>37</v>
      </c>
      <c r="C40">
        <f t="shared" si="10"/>
        <v>-5.9050244145580439</v>
      </c>
      <c r="D40" s="4">
        <f>Input!I41</f>
        <v>6108.9943417142858</v>
      </c>
      <c r="E40">
        <f t="shared" si="2"/>
        <v>1023.2591845714287</v>
      </c>
      <c r="F40">
        <f t="shared" si="9"/>
        <v>670.44268824020446</v>
      </c>
      <c r="G40">
        <f t="shared" si="5"/>
        <v>124479.48008344077</v>
      </c>
      <c r="H40">
        <f t="shared" si="3"/>
        <v>1176951.1213821087</v>
      </c>
      <c r="M40" s="4">
        <f>Input!J41</f>
        <v>52.291615714285399</v>
      </c>
      <c r="N40">
        <f t="shared" si="6"/>
        <v>34.336991142857187</v>
      </c>
      <c r="O40">
        <f t="shared" si="7"/>
        <v>36.541392672095299</v>
      </c>
      <c r="P40">
        <f t="shared" si="8"/>
        <v>4.8593861021073259</v>
      </c>
      <c r="Q40">
        <f t="shared" si="4"/>
        <v>592.27919758271491</v>
      </c>
    </row>
    <row r="41" spans="1:17" x14ac:dyDescent="0.25">
      <c r="A41">
        <f>Input!G42</f>
        <v>191</v>
      </c>
      <c r="B41">
        <f t="shared" si="1"/>
        <v>38</v>
      </c>
      <c r="C41">
        <f t="shared" si="10"/>
        <v>-5.897448588705986</v>
      </c>
      <c r="D41" s="4">
        <f>Input!I42</f>
        <v>6166.3957959999998</v>
      </c>
      <c r="E41">
        <f t="shared" si="2"/>
        <v>1080.6606388571427</v>
      </c>
      <c r="F41">
        <f t="shared" si="9"/>
        <v>708.65479529109939</v>
      </c>
      <c r="G41">
        <f t="shared" si="5"/>
        <v>138388.34764728346</v>
      </c>
      <c r="H41">
        <f t="shared" si="3"/>
        <v>1095500.6603708332</v>
      </c>
      <c r="M41" s="4">
        <f>Input!J42</f>
        <v>57.401454285713953</v>
      </c>
      <c r="N41">
        <f t="shared" si="6"/>
        <v>39.446829714285741</v>
      </c>
      <c r="O41">
        <f t="shared" si="7"/>
        <v>38.212107050894879</v>
      </c>
      <c r="P41">
        <f t="shared" si="8"/>
        <v>1.5245400554910236</v>
      </c>
      <c r="Q41">
        <f t="shared" si="4"/>
        <v>369.67554279328715</v>
      </c>
    </row>
    <row r="42" spans="1:17" x14ac:dyDescent="0.25">
      <c r="A42">
        <f>Input!G43</f>
        <v>192</v>
      </c>
      <c r="B42">
        <f t="shared" si="1"/>
        <v>39</v>
      </c>
      <c r="C42">
        <f t="shared" si="10"/>
        <v>-5.889872762853928</v>
      </c>
      <c r="D42" s="4">
        <f>Input!I43</f>
        <v>6224.3166570000003</v>
      </c>
      <c r="E42">
        <f t="shared" si="2"/>
        <v>1138.5814998571432</v>
      </c>
      <c r="F42">
        <f t="shared" si="9"/>
        <v>748.61171037965016</v>
      </c>
      <c r="G42">
        <f t="shared" si="5"/>
        <v>152076.43670512023</v>
      </c>
      <c r="H42">
        <f t="shared" si="3"/>
        <v>1013454.4721443002</v>
      </c>
      <c r="M42" s="4">
        <f>Input!J43</f>
        <v>57.920861000000514</v>
      </c>
      <c r="N42">
        <f t="shared" si="6"/>
        <v>39.966236428572302</v>
      </c>
      <c r="O42">
        <f t="shared" si="7"/>
        <v>39.956915088550751</v>
      </c>
      <c r="P42">
        <f t="shared" si="8"/>
        <v>8.6887379797356905E-5</v>
      </c>
      <c r="Q42">
        <f t="shared" si="4"/>
        <v>349.97211399329979</v>
      </c>
    </row>
    <row r="43" spans="1:17" x14ac:dyDescent="0.25">
      <c r="A43">
        <f>Input!G44</f>
        <v>193</v>
      </c>
      <c r="B43">
        <f t="shared" si="1"/>
        <v>40</v>
      </c>
      <c r="C43">
        <f t="shared" si="10"/>
        <v>-5.8822969370018701</v>
      </c>
      <c r="D43" s="4">
        <f>Input!I44</f>
        <v>6281.6619592857151</v>
      </c>
      <c r="E43">
        <f t="shared" si="2"/>
        <v>1195.9268021428579</v>
      </c>
      <c r="F43">
        <f t="shared" si="9"/>
        <v>790.39070551835709</v>
      </c>
      <c r="G43">
        <f t="shared" si="5"/>
        <v>164459.52566543646</v>
      </c>
      <c r="H43">
        <f t="shared" si="3"/>
        <v>931081.73009978305</v>
      </c>
      <c r="M43" s="4">
        <f>Input!J44</f>
        <v>57.345302285714752</v>
      </c>
      <c r="N43">
        <f t="shared" si="6"/>
        <v>39.390677714286539</v>
      </c>
      <c r="O43">
        <f t="shared" si="7"/>
        <v>41.778995138706904</v>
      </c>
      <c r="P43">
        <f t="shared" si="8"/>
        <v>5.704060119789923</v>
      </c>
      <c r="Q43">
        <f t="shared" si="4"/>
        <v>371.83795904768272</v>
      </c>
    </row>
    <row r="44" spans="1:17" x14ac:dyDescent="0.25">
      <c r="A44">
        <f>Input!G45</f>
        <v>194</v>
      </c>
      <c r="B44">
        <f t="shared" si="1"/>
        <v>41</v>
      </c>
      <c r="C44">
        <f t="shared" si="10"/>
        <v>-5.8747211111498112</v>
      </c>
      <c r="D44" s="4">
        <f>Input!I45</f>
        <v>6341.6042947142851</v>
      </c>
      <c r="E44">
        <f t="shared" si="2"/>
        <v>1255.8691375714279</v>
      </c>
      <c r="F44">
        <f t="shared" si="9"/>
        <v>834.07236249760342</v>
      </c>
      <c r="G44">
        <f t="shared" si="5"/>
        <v>177912.51946267849</v>
      </c>
      <c r="H44">
        <f t="shared" si="3"/>
        <v>848690.70478615072</v>
      </c>
      <c r="M44" s="4">
        <f>Input!J45</f>
        <v>59.942335428570004</v>
      </c>
      <c r="N44">
        <f t="shared" si="6"/>
        <v>41.987710857141792</v>
      </c>
      <c r="O44">
        <f t="shared" si="7"/>
        <v>43.681656979246299</v>
      </c>
      <c r="P44">
        <f t="shared" si="8"/>
        <v>2.8694534645928953</v>
      </c>
      <c r="Q44">
        <f t="shared" si="4"/>
        <v>278.42483878901032</v>
      </c>
    </row>
    <row r="45" spans="1:17" x14ac:dyDescent="0.25">
      <c r="A45">
        <f>Input!G46</f>
        <v>195</v>
      </c>
      <c r="B45">
        <f t="shared" si="1"/>
        <v>42</v>
      </c>
      <c r="C45">
        <f t="shared" si="10"/>
        <v>-5.8671452852977533</v>
      </c>
      <c r="D45" s="4">
        <f>Input!I46</f>
        <v>6402.8521657142855</v>
      </c>
      <c r="E45">
        <f t="shared" si="2"/>
        <v>1317.1170085714284</v>
      </c>
      <c r="F45">
        <f t="shared" si="9"/>
        <v>879.74070952587238</v>
      </c>
      <c r="G45">
        <f t="shared" si="5"/>
        <v>191298.02696678767</v>
      </c>
      <c r="H45">
        <f t="shared" si="3"/>
        <v>766632.91154884594</v>
      </c>
      <c r="M45" s="4">
        <f>Input!J46</f>
        <v>61.247871000000487</v>
      </c>
      <c r="N45">
        <f t="shared" si="6"/>
        <v>43.293246428572274</v>
      </c>
      <c r="O45">
        <f t="shared" si="7"/>
        <v>45.66834702826899</v>
      </c>
      <c r="P45">
        <f t="shared" si="8"/>
        <v>5.6411028586796963</v>
      </c>
      <c r="Q45">
        <f t="shared" si="4"/>
        <v>236.56075334896153</v>
      </c>
    </row>
    <row r="46" spans="1:17" x14ac:dyDescent="0.25">
      <c r="A46">
        <f>Input!G47</f>
        <v>196</v>
      </c>
      <c r="B46">
        <f t="shared" si="1"/>
        <v>43</v>
      </c>
      <c r="C46">
        <f t="shared" si="10"/>
        <v>-5.8595694594456953</v>
      </c>
      <c r="D46" s="4">
        <f>Input!I47</f>
        <v>6469.0414191428572</v>
      </c>
      <c r="E46">
        <f t="shared" si="2"/>
        <v>1383.3062620000001</v>
      </c>
      <c r="F46">
        <f t="shared" si="9"/>
        <v>927.48336328354128</v>
      </c>
      <c r="G46">
        <f t="shared" si="5"/>
        <v>207774.51499427503</v>
      </c>
      <c r="H46">
        <f t="shared" si="3"/>
        <v>685307.65183740854</v>
      </c>
      <c r="M46" s="4">
        <f>Input!J47</f>
        <v>66.189253428571647</v>
      </c>
      <c r="N46">
        <f t="shared" si="6"/>
        <v>48.234628857143434</v>
      </c>
      <c r="O46">
        <f t="shared" si="7"/>
        <v>47.742653757668862</v>
      </c>
      <c r="P46">
        <f t="shared" si="8"/>
        <v>0.24203949850301562</v>
      </c>
      <c r="Q46">
        <f t="shared" si="4"/>
        <v>108.9758361362509</v>
      </c>
    </row>
    <row r="47" spans="1:17" x14ac:dyDescent="0.25">
      <c r="A47">
        <f>Input!G48</f>
        <v>197</v>
      </c>
      <c r="B47">
        <f t="shared" si="1"/>
        <v>44</v>
      </c>
      <c r="C47">
        <f t="shared" si="10"/>
        <v>-5.8519936335936373</v>
      </c>
      <c r="D47" s="4">
        <f>Input!I48</f>
        <v>6533.5320724285712</v>
      </c>
      <c r="E47">
        <f t="shared" si="2"/>
        <v>1447.796915285714</v>
      </c>
      <c r="F47">
        <f t="shared" si="9"/>
        <v>977.39167659493785</v>
      </c>
      <c r="G47">
        <f t="shared" si="5"/>
        <v>221281.08858772612</v>
      </c>
      <c r="H47">
        <f t="shared" si="3"/>
        <v>605166.98350041092</v>
      </c>
      <c r="M47" s="4">
        <f>Input!J48</f>
        <v>64.490653285713961</v>
      </c>
      <c r="N47">
        <f t="shared" si="6"/>
        <v>46.536028714285749</v>
      </c>
      <c r="O47">
        <f t="shared" si="7"/>
        <v>49.908313311396583</v>
      </c>
      <c r="P47">
        <f t="shared" si="8"/>
        <v>11.372303403910982</v>
      </c>
      <c r="Q47">
        <f t="shared" si="4"/>
        <v>147.32495924537082</v>
      </c>
    </row>
    <row r="48" spans="1:17" x14ac:dyDescent="0.25">
      <c r="A48">
        <f>Input!G49</f>
        <v>198</v>
      </c>
      <c r="B48">
        <f t="shared" si="1"/>
        <v>45</v>
      </c>
      <c r="C48">
        <f t="shared" si="10"/>
        <v>-5.8444178077415785</v>
      </c>
      <c r="D48" s="4">
        <f>Input!I49</f>
        <v>6598.1631058571429</v>
      </c>
      <c r="E48">
        <f t="shared" si="2"/>
        <v>1512.4279487142858</v>
      </c>
      <c r="F48">
        <f t="shared" si="9"/>
        <v>1029.5608919306817</v>
      </c>
      <c r="G48">
        <f t="shared" si="5"/>
        <v>233160.59452686034</v>
      </c>
      <c r="H48">
        <f t="shared" si="3"/>
        <v>526721.15845136682</v>
      </c>
      <c r="M48" s="4">
        <f>Input!J49</f>
        <v>64.631033428571754</v>
      </c>
      <c r="N48">
        <f t="shared" si="6"/>
        <v>46.676408857143542</v>
      </c>
      <c r="O48">
        <f t="shared" si="7"/>
        <v>52.1692153357438</v>
      </c>
      <c r="P48">
        <f t="shared" si="8"/>
        <v>30.170923011352965</v>
      </c>
      <c r="Q48">
        <f t="shared" si="4"/>
        <v>143.93686785486955</v>
      </c>
    </row>
    <row r="49" spans="1:17" x14ac:dyDescent="0.25">
      <c r="A49">
        <f>Input!G50</f>
        <v>199</v>
      </c>
      <c r="B49">
        <f t="shared" si="1"/>
        <v>46</v>
      </c>
      <c r="C49">
        <f t="shared" si="10"/>
        <v>-5.8368419818895205</v>
      </c>
      <c r="D49" s="4">
        <f>Input!I50</f>
        <v>6663.3275838571426</v>
      </c>
      <c r="E49">
        <f t="shared" si="2"/>
        <v>1577.5924267142855</v>
      </c>
      <c r="F49">
        <f t="shared" si="9"/>
        <v>1084.0903009599042</v>
      </c>
      <c r="G49">
        <f t="shared" si="5"/>
        <v>243544.34812409314</v>
      </c>
      <c r="H49">
        <f t="shared" si="3"/>
        <v>450544.56940551917</v>
      </c>
      <c r="M49" s="4">
        <f>Input!J50</f>
        <v>65.16447799999969</v>
      </c>
      <c r="N49">
        <f t="shared" si="6"/>
        <v>47.209853428571478</v>
      </c>
      <c r="O49">
        <f t="shared" si="7"/>
        <v>54.529409029222499</v>
      </c>
      <c r="P49">
        <f t="shared" si="8"/>
        <v>53.575894191021739</v>
      </c>
      <c r="Q49">
        <f t="shared" si="4"/>
        <v>131.42156801739458</v>
      </c>
    </row>
    <row r="50" spans="1:17" x14ac:dyDescent="0.25">
      <c r="A50">
        <f>Input!G51</f>
        <v>200</v>
      </c>
      <c r="B50">
        <f t="shared" si="1"/>
        <v>47</v>
      </c>
      <c r="C50">
        <f t="shared" si="10"/>
        <v>-5.8292661560374626</v>
      </c>
      <c r="D50" s="4">
        <f>Input!I51</f>
        <v>6731.2575512857147</v>
      </c>
      <c r="E50">
        <f t="shared" si="2"/>
        <v>1645.5223941428576</v>
      </c>
      <c r="F50">
        <f t="shared" si="9"/>
        <v>1141.0834103797786</v>
      </c>
      <c r="G50">
        <f t="shared" si="5"/>
        <v>254458.6883399279</v>
      </c>
      <c r="H50">
        <f t="shared" si="3"/>
        <v>377282.25098253146</v>
      </c>
      <c r="M50" s="4">
        <f>Input!J51</f>
        <v>67.929967428572127</v>
      </c>
      <c r="N50">
        <f t="shared" si="6"/>
        <v>49.975342857143914</v>
      </c>
      <c r="O50">
        <f t="shared" si="7"/>
        <v>56.993109419874365</v>
      </c>
      <c r="P50">
        <f t="shared" si="8"/>
        <v>49.249047528977563</v>
      </c>
      <c r="Q50">
        <f t="shared" si="4"/>
        <v>75.66277502557304</v>
      </c>
    </row>
    <row r="51" spans="1:17" x14ac:dyDescent="0.25">
      <c r="A51">
        <f>Input!G52</f>
        <v>201</v>
      </c>
      <c r="B51">
        <f t="shared" si="1"/>
        <v>48</v>
      </c>
      <c r="C51">
        <f t="shared" si="10"/>
        <v>-5.8216903301854046</v>
      </c>
      <c r="D51" s="4">
        <f>Input!I52</f>
        <v>6798.0785154285713</v>
      </c>
      <c r="E51">
        <f t="shared" si="2"/>
        <v>1712.3433582857142</v>
      </c>
      <c r="F51">
        <f t="shared" si="9"/>
        <v>1200.6481142578762</v>
      </c>
      <c r="G51">
        <f t="shared" si="5"/>
        <v>261832.02276070873</v>
      </c>
      <c r="H51">
        <f t="shared" si="3"/>
        <v>307656.98436691507</v>
      </c>
      <c r="M51" s="4">
        <f>Input!J52</f>
        <v>66.82096414285661</v>
      </c>
      <c r="N51">
        <f t="shared" si="6"/>
        <v>48.866339571428398</v>
      </c>
      <c r="O51">
        <f t="shared" si="7"/>
        <v>59.564703878097667</v>
      </c>
      <c r="P51">
        <f t="shared" si="8"/>
        <v>114.45499883821503</v>
      </c>
      <c r="Q51">
        <f t="shared" si="4"/>
        <v>96.185849760431523</v>
      </c>
    </row>
    <row r="52" spans="1:17" x14ac:dyDescent="0.25">
      <c r="A52">
        <f>Input!G53</f>
        <v>202</v>
      </c>
      <c r="B52">
        <f t="shared" si="1"/>
        <v>49</v>
      </c>
      <c r="C52">
        <f t="shared" si="10"/>
        <v>-5.8141145043333466</v>
      </c>
      <c r="D52" s="4">
        <f>Input!I53</f>
        <v>6866.570003714286</v>
      </c>
      <c r="E52">
        <f t="shared" si="2"/>
        <v>1780.8348465714289</v>
      </c>
      <c r="F52">
        <f t="shared" si="9"/>
        <v>1262.8968731312323</v>
      </c>
      <c r="G52">
        <f t="shared" si="5"/>
        <v>268259.7443313378</v>
      </c>
      <c r="H52">
        <f t="shared" si="3"/>
        <v>242477.05894116854</v>
      </c>
      <c r="M52" s="4">
        <f>Input!J53</f>
        <v>68.491488285714695</v>
      </c>
      <c r="N52">
        <f t="shared" si="6"/>
        <v>50.536863714286483</v>
      </c>
      <c r="O52">
        <f t="shared" si="7"/>
        <v>62.248758873356195</v>
      </c>
      <c r="P52">
        <f t="shared" si="8"/>
        <v>137.16848821704056</v>
      </c>
      <c r="Q52">
        <f t="shared" si="4"/>
        <v>66.209375113712909</v>
      </c>
    </row>
    <row r="53" spans="1:17" x14ac:dyDescent="0.25">
      <c r="A53">
        <f>Input!G54</f>
        <v>203</v>
      </c>
      <c r="B53">
        <f t="shared" si="1"/>
        <v>50</v>
      </c>
      <c r="C53">
        <f t="shared" si="10"/>
        <v>-5.8065386784812878</v>
      </c>
      <c r="D53" s="4">
        <f>Input!I54</f>
        <v>6935.5528225714288</v>
      </c>
      <c r="E53">
        <f t="shared" si="2"/>
        <v>1849.8176654285717</v>
      </c>
      <c r="F53">
        <f t="shared" si="9"/>
        <v>1327.9469001146426</v>
      </c>
      <c r="G53">
        <f t="shared" si="5"/>
        <v>272349.09568934602</v>
      </c>
      <c r="H53">
        <f t="shared" si="3"/>
        <v>182644.74888278786</v>
      </c>
      <c r="M53" s="4">
        <f>Input!J54</f>
        <v>68.982818857142775</v>
      </c>
      <c r="N53">
        <f t="shared" si="6"/>
        <v>51.028194285714562</v>
      </c>
      <c r="O53">
        <f t="shared" si="7"/>
        <v>65.050026983410433</v>
      </c>
      <c r="P53">
        <f t="shared" si="8"/>
        <v>196.61179220217306</v>
      </c>
      <c r="Q53">
        <f t="shared" si="4"/>
        <v>58.454951291180215</v>
      </c>
    </row>
    <row r="54" spans="1:17" x14ac:dyDescent="0.25">
      <c r="A54">
        <f>Input!G55</f>
        <v>204</v>
      </c>
      <c r="B54">
        <f t="shared" si="1"/>
        <v>51</v>
      </c>
      <c r="C54">
        <f t="shared" si="10"/>
        <v>-5.7989628526292298</v>
      </c>
      <c r="D54" s="4">
        <f>Input!I55</f>
        <v>7006.121937428572</v>
      </c>
      <c r="E54">
        <f t="shared" si="2"/>
        <v>1920.3867802857148</v>
      </c>
      <c r="F54">
        <f t="shared" si="9"/>
        <v>1395.9203542796374</v>
      </c>
      <c r="G54">
        <f t="shared" si="5"/>
        <v>275065.03200758831</v>
      </c>
      <c r="H54">
        <f t="shared" si="3"/>
        <v>129165.56767430808</v>
      </c>
      <c r="M54" s="4">
        <f>Input!J55</f>
        <v>70.569114857143177</v>
      </c>
      <c r="N54">
        <f t="shared" si="6"/>
        <v>52.614490285714965</v>
      </c>
      <c r="O54">
        <f t="shared" si="7"/>
        <v>67.973454164994834</v>
      </c>
      <c r="P54">
        <f t="shared" si="8"/>
        <v>235.89777144502375</v>
      </c>
      <c r="Q54">
        <f t="shared" si="4"/>
        <v>36.714968364540027</v>
      </c>
    </row>
    <row r="55" spans="1:17" x14ac:dyDescent="0.25">
      <c r="A55">
        <f>Input!G56</f>
        <v>205</v>
      </c>
      <c r="B55">
        <f t="shared" si="1"/>
        <v>52</v>
      </c>
      <c r="C55">
        <f t="shared" si="10"/>
        <v>-5.7913870267771719</v>
      </c>
      <c r="D55" s="4">
        <f>Input!I56</f>
        <v>7073.9115247142854</v>
      </c>
      <c r="E55">
        <f t="shared" si="2"/>
        <v>1988.1763675714283</v>
      </c>
      <c r="F55">
        <f t="shared" si="9"/>
        <v>1466.9445415748032</v>
      </c>
      <c r="G55">
        <f t="shared" si="5"/>
        <v>271682.61643177603</v>
      </c>
      <c r="H55">
        <f t="shared" si="3"/>
        <v>83158.368846443205</v>
      </c>
      <c r="M55" s="4">
        <f>Input!J56</f>
        <v>67.789587285713424</v>
      </c>
      <c r="N55">
        <f t="shared" si="6"/>
        <v>49.834962714285211</v>
      </c>
      <c r="O55">
        <f t="shared" si="7"/>
        <v>71.024187295165902</v>
      </c>
      <c r="P55">
        <f t="shared" si="8"/>
        <v>448.98323833899849</v>
      </c>
      <c r="Q55">
        <f t="shared" si="4"/>
        <v>78.124656763693423</v>
      </c>
    </row>
    <row r="56" spans="1:17" x14ac:dyDescent="0.25">
      <c r="A56">
        <f>Input!G57</f>
        <v>206</v>
      </c>
      <c r="B56">
        <f t="shared" si="1"/>
        <v>53</v>
      </c>
      <c r="C56">
        <f t="shared" si="10"/>
        <v>-5.7838112009251139</v>
      </c>
      <c r="D56" s="4">
        <f>Input!I57</f>
        <v>7144.8596659999994</v>
      </c>
      <c r="E56">
        <f t="shared" si="2"/>
        <v>2059.1245088571422</v>
      </c>
      <c r="F56">
        <f t="shared" si="9"/>
        <v>1541.1521235676462</v>
      </c>
      <c r="G56">
        <f t="shared" si="5"/>
        <v>268295.39192249015</v>
      </c>
      <c r="H56">
        <f t="shared" si="3"/>
        <v>45866.367091765744</v>
      </c>
      <c r="M56" s="4">
        <f>Input!J57</f>
        <v>70.948141285713973</v>
      </c>
      <c r="N56">
        <f t="shared" si="6"/>
        <v>52.993516714285761</v>
      </c>
      <c r="O56">
        <f t="shared" si="7"/>
        <v>74.207581992842918</v>
      </c>
      <c r="P56">
        <f t="shared" si="8"/>
        <v>450.03656564288434</v>
      </c>
      <c r="Q56">
        <f t="shared" si="4"/>
        <v>32.265368986494778</v>
      </c>
    </row>
    <row r="57" spans="1:17" x14ac:dyDescent="0.25">
      <c r="A57">
        <f>Input!G58</f>
        <v>207</v>
      </c>
      <c r="B57">
        <f t="shared" si="1"/>
        <v>54</v>
      </c>
      <c r="C57">
        <f t="shared" si="10"/>
        <v>-5.7762353750730551</v>
      </c>
      <c r="D57" s="4">
        <f>Input!I58</f>
        <v>7216.130681857142</v>
      </c>
      <c r="E57">
        <f t="shared" si="2"/>
        <v>2130.3955247142849</v>
      </c>
      <c r="F57">
        <f t="shared" si="9"/>
        <v>1618.6813342980286</v>
      </c>
      <c r="G57">
        <f t="shared" si="5"/>
        <v>261851.41267336463</v>
      </c>
      <c r="H57">
        <f t="shared" si="3"/>
        <v>18669.160186419576</v>
      </c>
      <c r="M57" s="4">
        <f>Input!J58</f>
        <v>71.271015857142629</v>
      </c>
      <c r="N57">
        <f t="shared" si="6"/>
        <v>53.316391285714417</v>
      </c>
      <c r="O57">
        <f t="shared" si="7"/>
        <v>77.529210730382417</v>
      </c>
      <c r="P57">
        <f t="shared" si="8"/>
        <v>586.2606254600928</v>
      </c>
      <c r="Q57">
        <f t="shared" si="4"/>
        <v>28.701593078414287</v>
      </c>
    </row>
    <row r="58" spans="1:17" x14ac:dyDescent="0.25">
      <c r="A58">
        <f>Input!G59</f>
        <v>208</v>
      </c>
      <c r="B58">
        <f t="shared" si="1"/>
        <v>55</v>
      </c>
      <c r="C58">
        <f t="shared" si="10"/>
        <v>-5.7686595492209971</v>
      </c>
      <c r="D58" s="4">
        <f>Input!I59</f>
        <v>7289.6898944285704</v>
      </c>
      <c r="E58">
        <f t="shared" si="2"/>
        <v>2203.9547372857132</v>
      </c>
      <c r="F58">
        <f t="shared" si="9"/>
        <v>1699.6762055433719</v>
      </c>
      <c r="G58">
        <f t="shared" si="5"/>
        <v>254296.83757621155</v>
      </c>
      <c r="H58">
        <f t="shared" si="3"/>
        <v>3095.838979173197</v>
      </c>
      <c r="M58" s="4">
        <f>Input!J59</f>
        <v>73.559212571428361</v>
      </c>
      <c r="N58">
        <f t="shared" si="6"/>
        <v>55.604588000000149</v>
      </c>
      <c r="O58">
        <f t="shared" si="7"/>
        <v>80.994871245343305</v>
      </c>
      <c r="P58">
        <f t="shared" si="8"/>
        <v>644.66648327875339</v>
      </c>
      <c r="Q58">
        <f t="shared" si="4"/>
        <v>9.4199276410868364</v>
      </c>
    </row>
    <row r="59" spans="1:17" x14ac:dyDescent="0.25">
      <c r="A59">
        <f>Input!G60</f>
        <v>209</v>
      </c>
      <c r="B59">
        <f t="shared" si="1"/>
        <v>56</v>
      </c>
      <c r="C59">
        <f t="shared" si="10"/>
        <v>-5.7610837233689391</v>
      </c>
      <c r="D59" s="4">
        <f>Input!I60</f>
        <v>7363.0946888571425</v>
      </c>
      <c r="E59">
        <f t="shared" si="2"/>
        <v>2277.3595317142854</v>
      </c>
      <c r="F59">
        <f t="shared" si="9"/>
        <v>1784.2868008063172</v>
      </c>
      <c r="G59">
        <f t="shared" si="5"/>
        <v>243120.71796504164</v>
      </c>
      <c r="H59">
        <f t="shared" si="3"/>
        <v>839.28009286856729</v>
      </c>
      <c r="M59" s="4">
        <f>Input!J60</f>
        <v>73.404794428572131</v>
      </c>
      <c r="N59">
        <f t="shared" si="6"/>
        <v>55.450169857143919</v>
      </c>
      <c r="O59">
        <f t="shared" si="7"/>
        <v>84.610595262945324</v>
      </c>
      <c r="P59">
        <f t="shared" si="8"/>
        <v>850.33040984730803</v>
      </c>
      <c r="Q59">
        <f t="shared" si="4"/>
        <v>10.391649863045416</v>
      </c>
    </row>
    <row r="60" spans="1:17" x14ac:dyDescent="0.25">
      <c r="A60">
        <f>Input!G61</f>
        <v>210</v>
      </c>
      <c r="B60">
        <f t="shared" si="1"/>
        <v>57</v>
      </c>
      <c r="C60">
        <f t="shared" si="10"/>
        <v>-5.7535078975168812</v>
      </c>
      <c r="D60" s="4">
        <f>Input!I61</f>
        <v>7437.6084865714283</v>
      </c>
      <c r="E60">
        <f t="shared" si="2"/>
        <v>2351.8733294285712</v>
      </c>
      <c r="F60">
        <f t="shared" si="9"/>
        <v>1872.6694583463648</v>
      </c>
      <c r="G60">
        <f t="shared" si="5"/>
        <v>229636.35006017191</v>
      </c>
      <c r="H60">
        <f t="shared" si="3"/>
        <v>13771.7239784992</v>
      </c>
      <c r="M60" s="4">
        <f>Input!J61</f>
        <v>74.513797714285829</v>
      </c>
      <c r="N60">
        <f t="shared" si="6"/>
        <v>56.559173142857617</v>
      </c>
      <c r="O60">
        <f t="shared" si="7"/>
        <v>88.382657540047518</v>
      </c>
      <c r="P60">
        <f t="shared" si="8"/>
        <v>1012.7341591781891</v>
      </c>
      <c r="Q60">
        <f t="shared" si="4"/>
        <v>4.4715539670983091</v>
      </c>
    </row>
    <row r="61" spans="1:17" x14ac:dyDescent="0.25">
      <c r="A61">
        <f>Input!G62</f>
        <v>211</v>
      </c>
      <c r="B61">
        <f t="shared" si="1"/>
        <v>58</v>
      </c>
      <c r="C61">
        <f t="shared" si="10"/>
        <v>-5.7459320716648232</v>
      </c>
      <c r="D61" s="4">
        <f>Input!I62</f>
        <v>7515.4773705714297</v>
      </c>
      <c r="E61">
        <f t="shared" si="2"/>
        <v>2429.7422134285725</v>
      </c>
      <c r="F61">
        <f t="shared" si="9"/>
        <v>1964.9870435882035</v>
      </c>
      <c r="G61">
        <f t="shared" si="5"/>
        <v>215997.36789335028</v>
      </c>
      <c r="H61">
        <f t="shared" si="3"/>
        <v>43961.749615829394</v>
      </c>
      <c r="M61" s="4">
        <f>Input!J62</f>
        <v>77.868884000001344</v>
      </c>
      <c r="N61">
        <f t="shared" si="6"/>
        <v>59.914259428573132</v>
      </c>
      <c r="O61">
        <f t="shared" si="7"/>
        <v>92.3175852418387</v>
      </c>
      <c r="P61">
        <f t="shared" si="8"/>
        <v>1049.9755237606425</v>
      </c>
      <c r="Q61">
        <f t="shared" si="4"/>
        <v>1.5387940190334788</v>
      </c>
    </row>
    <row r="62" spans="1:17" x14ac:dyDescent="0.25">
      <c r="A62">
        <f>Input!G63</f>
        <v>212</v>
      </c>
      <c r="B62">
        <f t="shared" si="1"/>
        <v>59</v>
      </c>
      <c r="C62">
        <f t="shared" si="10"/>
        <v>-5.7383562458127644</v>
      </c>
      <c r="D62" s="4">
        <f>Input!I63</f>
        <v>7597.684002142857</v>
      </c>
      <c r="E62">
        <f t="shared" si="2"/>
        <v>2511.9488449999999</v>
      </c>
      <c r="F62">
        <f t="shared" si="9"/>
        <v>2061.4092112510002</v>
      </c>
      <c r="G62">
        <f t="shared" si="5"/>
        <v>202985.96157868276</v>
      </c>
      <c r="H62">
        <f t="shared" si="3"/>
        <v>93692.766519582088</v>
      </c>
      <c r="M62" s="4">
        <f>Input!J63</f>
        <v>82.206631571427351</v>
      </c>
      <c r="N62">
        <f t="shared" si="6"/>
        <v>64.252006999999139</v>
      </c>
      <c r="O62">
        <f t="shared" si="7"/>
        <v>96.422167662796781</v>
      </c>
      <c r="P62">
        <f t="shared" si="8"/>
        <v>1034.9192370702128</v>
      </c>
      <c r="Q62">
        <f t="shared" si="4"/>
        <v>31.116638076719159</v>
      </c>
    </row>
    <row r="63" spans="1:17" x14ac:dyDescent="0.25">
      <c r="A63">
        <f>Input!G64</f>
        <v>213</v>
      </c>
      <c r="B63">
        <f t="shared" si="1"/>
        <v>60</v>
      </c>
      <c r="C63">
        <f t="shared" si="10"/>
        <v>-5.7307804199607064</v>
      </c>
      <c r="D63" s="4">
        <f>Input!I64</f>
        <v>7676.2267111428573</v>
      </c>
      <c r="E63">
        <f t="shared" si="2"/>
        <v>2590.4915540000002</v>
      </c>
      <c r="F63">
        <f t="shared" si="9"/>
        <v>2162.1126775548337</v>
      </c>
      <c r="G63">
        <f t="shared" si="5"/>
        <v>183508.46178442321</v>
      </c>
      <c r="H63">
        <f t="shared" si="3"/>
        <v>165483.15484385169</v>
      </c>
      <c r="M63" s="4">
        <f>Input!J64</f>
        <v>78.542709000000286</v>
      </c>
      <c r="N63">
        <f t="shared" si="6"/>
        <v>60.588084428572074</v>
      </c>
      <c r="O63">
        <f t="shared" si="7"/>
        <v>100.70346630383361</v>
      </c>
      <c r="P63">
        <f t="shared" si="8"/>
        <v>1609.2438629980616</v>
      </c>
      <c r="Q63">
        <f t="shared" si="4"/>
        <v>3.664568862348915</v>
      </c>
    </row>
    <row r="64" spans="1:17" x14ac:dyDescent="0.25">
      <c r="A64">
        <f>Input!G65</f>
        <v>214</v>
      </c>
      <c r="B64">
        <f t="shared" si="1"/>
        <v>61</v>
      </c>
      <c r="C64">
        <f t="shared" si="10"/>
        <v>-5.7232045941086485</v>
      </c>
      <c r="D64" s="4">
        <f>Input!I65</f>
        <v>7756.4399441428568</v>
      </c>
      <c r="E64">
        <f t="shared" si="2"/>
        <v>2670.7047869999997</v>
      </c>
      <c r="F64">
        <f t="shared" si="9"/>
        <v>2267.2815028727814</v>
      </c>
      <c r="G64">
        <f t="shared" si="5"/>
        <v>162750.34617599027</v>
      </c>
      <c r="H64">
        <f t="shared" si="3"/>
        <v>262108.19534109358</v>
      </c>
      <c r="M64" s="4">
        <f>Input!J65</f>
        <v>80.213232999999491</v>
      </c>
      <c r="N64">
        <f t="shared" si="6"/>
        <v>62.258608428571279</v>
      </c>
      <c r="O64">
        <f t="shared" si="7"/>
        <v>105.16882531794779</v>
      </c>
      <c r="P64">
        <f t="shared" si="8"/>
        <v>1841.2867134933335</v>
      </c>
      <c r="Q64">
        <f t="shared" si="4"/>
        <v>12.851008751942782</v>
      </c>
    </row>
    <row r="65" spans="1:17" x14ac:dyDescent="0.25">
      <c r="A65">
        <f>Input!G66</f>
        <v>215</v>
      </c>
      <c r="B65">
        <f t="shared" si="1"/>
        <v>62</v>
      </c>
      <c r="C65">
        <f t="shared" si="10"/>
        <v>-5.7156287682565905</v>
      </c>
      <c r="D65" s="4">
        <f>Input!I66</f>
        <v>7842.605296714285</v>
      </c>
      <c r="E65">
        <f t="shared" si="2"/>
        <v>2756.8701395714279</v>
      </c>
      <c r="F65">
        <f t="shared" si="9"/>
        <v>2377.1073852098625</v>
      </c>
      <c r="G65">
        <f t="shared" si="5"/>
        <v>144219.74960028264</v>
      </c>
      <c r="H65">
        <f t="shared" si="3"/>
        <v>386623.94279214699</v>
      </c>
      <c r="M65" s="4">
        <f>Input!J66</f>
        <v>86.16535257142823</v>
      </c>
      <c r="N65">
        <f t="shared" si="6"/>
        <v>68.210728000000017</v>
      </c>
      <c r="O65">
        <f t="shared" si="7"/>
        <v>109.82588233708127</v>
      </c>
      <c r="P65">
        <f t="shared" si="8"/>
        <v>1731.8210704990925</v>
      </c>
      <c r="Q65">
        <f t="shared" si="4"/>
        <v>90.95341410622089</v>
      </c>
    </row>
    <row r="66" spans="1:17" x14ac:dyDescent="0.25">
      <c r="A66">
        <f>Input!G67</f>
        <v>216</v>
      </c>
      <c r="B66">
        <f t="shared" si="1"/>
        <v>63</v>
      </c>
      <c r="C66">
        <f t="shared" si="10"/>
        <v>-5.7080529424045316</v>
      </c>
      <c r="D66" s="4">
        <f>Input!I67</f>
        <v>7935.8738861428574</v>
      </c>
      <c r="E66">
        <f t="shared" si="2"/>
        <v>2850.1387290000002</v>
      </c>
      <c r="F66">
        <f t="shared" si="9"/>
        <v>2491.7899649031669</v>
      </c>
      <c r="G66">
        <f t="shared" si="5"/>
        <v>128413.83672972787</v>
      </c>
      <c r="H66">
        <f t="shared" si="3"/>
        <v>542393.20935180888</v>
      </c>
      <c r="M66" s="4">
        <f>Input!J67</f>
        <v>93.268589428572341</v>
      </c>
      <c r="N66">
        <f t="shared" si="6"/>
        <v>75.313964857144128</v>
      </c>
      <c r="O66">
        <f t="shared" si="7"/>
        <v>114.68257969330436</v>
      </c>
      <c r="P66">
        <f t="shared" si="8"/>
        <v>1549.8878341179357</v>
      </c>
      <c r="Q66">
        <f t="shared" si="4"/>
        <v>276.89581655338924</v>
      </c>
    </row>
    <row r="67" spans="1:17" x14ac:dyDescent="0.25">
      <c r="A67">
        <f>Input!G68</f>
        <v>217</v>
      </c>
      <c r="B67">
        <f t="shared" si="1"/>
        <v>64</v>
      </c>
      <c r="C67">
        <f t="shared" ref="C67:C84" si="11">((B67-$Y$3)/$Z$3)</f>
        <v>-5.7004771165524737</v>
      </c>
      <c r="D67" s="4">
        <f>Input!I68</f>
        <v>8038.7304417142859</v>
      </c>
      <c r="E67">
        <f t="shared" si="2"/>
        <v>2952.9952845714288</v>
      </c>
      <c r="F67">
        <f t="shared" si="9"/>
        <v>2611.5371409510249</v>
      </c>
      <c r="G67">
        <f t="shared" si="5"/>
        <v>116593.66384469239</v>
      </c>
      <c r="H67">
        <f t="shared" si="3"/>
        <v>733113.83812755975</v>
      </c>
      <c r="M67" s="4">
        <f>Input!J68</f>
        <v>102.85655557142854</v>
      </c>
      <c r="N67">
        <f t="shared" si="6"/>
        <v>84.901931000000332</v>
      </c>
      <c r="O67">
        <f t="shared" si="7"/>
        <v>119.74717604785776</v>
      </c>
      <c r="P67">
        <f t="shared" si="8"/>
        <v>1214.1911024452329</v>
      </c>
      <c r="Q67">
        <f t="shared" si="4"/>
        <v>687.91600650146472</v>
      </c>
    </row>
    <row r="68" spans="1:17" x14ac:dyDescent="0.25">
      <c r="A68">
        <f>Input!G69</f>
        <v>218</v>
      </c>
      <c r="B68">
        <f t="shared" ref="B68:B84" si="12">A68-$A$3</f>
        <v>65</v>
      </c>
      <c r="C68">
        <f t="shared" si="11"/>
        <v>-5.6929012907004157</v>
      </c>
      <c r="D68" s="4">
        <f>Input!I69</f>
        <v>8144.1980685714288</v>
      </c>
      <c r="E68">
        <f t="shared" ref="E68:E84" si="13">D68-$D$3</f>
        <v>3058.4629114285717</v>
      </c>
      <c r="F68">
        <f t="shared" si="9"/>
        <v>2736.5653993930537</v>
      </c>
      <c r="G68">
        <f t="shared" si="5"/>
        <v>103618.00825465648</v>
      </c>
      <c r="H68">
        <f t="shared" ref="H68:H84" si="14">(F68-$I$4)^2</f>
        <v>962849.4623102739</v>
      </c>
      <c r="M68" s="4">
        <f>Input!J69</f>
        <v>105.46762685714293</v>
      </c>
      <c r="N68">
        <f t="shared" si="6"/>
        <v>87.51300228571472</v>
      </c>
      <c r="O68">
        <f t="shared" si="7"/>
        <v>125.02825844202866</v>
      </c>
      <c r="P68">
        <f t="shared" si="8"/>
        <v>1407.3944444738509</v>
      </c>
      <c r="Q68">
        <f t="shared" ref="Q68:Q84" si="15">(N68-$R$4)^2</f>
        <v>831.70085378427291</v>
      </c>
    </row>
    <row r="69" spans="1:17" x14ac:dyDescent="0.25">
      <c r="A69">
        <f>Input!G70</f>
        <v>219</v>
      </c>
      <c r="B69">
        <f t="shared" si="12"/>
        <v>66</v>
      </c>
      <c r="C69">
        <f t="shared" si="11"/>
        <v>-5.6853254648483578</v>
      </c>
      <c r="D69" s="4">
        <f>Input!I70</f>
        <v>8256.8952744285725</v>
      </c>
      <c r="E69">
        <f t="shared" si="13"/>
        <v>3171.1601172857154</v>
      </c>
      <c r="F69">
        <f t="shared" si="9"/>
        <v>2867.1001541773171</v>
      </c>
      <c r="G69">
        <f t="shared" ref="G69:G84" si="16">(E69-F69)^2</f>
        <v>92452.461165480519</v>
      </c>
      <c r="H69">
        <f t="shared" si="14"/>
        <v>1236062.9613945833</v>
      </c>
      <c r="M69" s="4">
        <f>Input!J70</f>
        <v>112.69720585714367</v>
      </c>
      <c r="N69">
        <f t="shared" ref="N69:N84" si="17">M69-$M$3</f>
        <v>94.74258128571546</v>
      </c>
      <c r="O69">
        <f t="shared" ref="O69:O84" si="18">$X$3*((1/$Z$3)*(1/SQRT(2*PI()))*EXP(-1*C69*C69/2))</f>
        <v>130.5347547842635</v>
      </c>
      <c r="P69">
        <f t="shared" ref="P69:P84" si="19">(N69-O69)^2</f>
        <v>1281.0796837501646</v>
      </c>
      <c r="Q69">
        <f t="shared" si="15"/>
        <v>1300.9585659393022</v>
      </c>
    </row>
    <row r="70" spans="1:17" x14ac:dyDescent="0.25">
      <c r="A70">
        <f>Input!G71</f>
        <v>220</v>
      </c>
      <c r="B70">
        <f t="shared" si="12"/>
        <v>67</v>
      </c>
      <c r="C70">
        <f t="shared" si="11"/>
        <v>-5.6777496389962998</v>
      </c>
      <c r="D70" s="4">
        <f>Input!I71</f>
        <v>8380.5561721428567</v>
      </c>
      <c r="E70">
        <f t="shared" si="13"/>
        <v>3294.8210149999995</v>
      </c>
      <c r="F70">
        <f t="shared" ref="F70:F84" si="20">F69+O70</f>
        <v>3003.3761009657087</v>
      </c>
      <c r="G70">
        <f t="shared" si="16"/>
        <v>84940.137916455176</v>
      </c>
      <c r="H70">
        <f t="shared" si="14"/>
        <v>1557652.8435595122</v>
      </c>
      <c r="M70" s="4">
        <f>Input!J71</f>
        <v>123.66089771428415</v>
      </c>
      <c r="N70">
        <f t="shared" si="17"/>
        <v>105.70627314285593</v>
      </c>
      <c r="O70">
        <f t="shared" si="18"/>
        <v>136.27594678839148</v>
      </c>
      <c r="P70">
        <f t="shared" si="19"/>
        <v>934.50494679455051</v>
      </c>
      <c r="Q70">
        <f t="shared" si="15"/>
        <v>2212.0555934631861</v>
      </c>
    </row>
    <row r="71" spans="1:17" x14ac:dyDescent="0.25">
      <c r="A71">
        <f>Input!G72</f>
        <v>221</v>
      </c>
      <c r="B71">
        <f t="shared" si="12"/>
        <v>68</v>
      </c>
      <c r="C71">
        <f t="shared" si="11"/>
        <v>-5.670173813144241</v>
      </c>
      <c r="D71" s="4">
        <f>Input!I72</f>
        <v>8520.0519537142864</v>
      </c>
      <c r="E71">
        <f t="shared" si="13"/>
        <v>3434.3167965714292</v>
      </c>
      <c r="F71">
        <f t="shared" si="20"/>
        <v>3145.637584344016</v>
      </c>
      <c r="G71">
        <f t="shared" si="16"/>
        <v>83335.687572239898</v>
      </c>
      <c r="H71">
        <f t="shared" si="14"/>
        <v>1932992.8022309327</v>
      </c>
      <c r="M71" s="4">
        <f>Input!J72</f>
        <v>139.49578157142969</v>
      </c>
      <c r="N71">
        <f t="shared" si="17"/>
        <v>121.54115700000148</v>
      </c>
      <c r="O71">
        <f t="shared" si="18"/>
        <v>142.26148337830742</v>
      </c>
      <c r="P71">
        <f t="shared" si="19"/>
        <v>429.33192522352101</v>
      </c>
      <c r="Q71">
        <f t="shared" si="15"/>
        <v>3952.3073344439772</v>
      </c>
    </row>
    <row r="72" spans="1:17" x14ac:dyDescent="0.25">
      <c r="A72">
        <f>Input!G73</f>
        <v>222</v>
      </c>
      <c r="B72">
        <f t="shared" si="12"/>
        <v>69</v>
      </c>
      <c r="C72">
        <f t="shared" si="11"/>
        <v>-5.662597987292183</v>
      </c>
      <c r="D72" s="4">
        <f>Input!I73</f>
        <v>8671.1010238571434</v>
      </c>
      <c r="E72">
        <f t="shared" si="13"/>
        <v>3585.3658667142863</v>
      </c>
      <c r="F72">
        <f t="shared" si="20"/>
        <v>3294.1389789189425</v>
      </c>
      <c r="G72">
        <f t="shared" si="16"/>
        <v>84813.100174961786</v>
      </c>
      <c r="H72">
        <f t="shared" si="14"/>
        <v>2367974.7153281965</v>
      </c>
      <c r="M72" s="4">
        <f>Input!J73</f>
        <v>151.04907014285709</v>
      </c>
      <c r="N72">
        <f t="shared" si="17"/>
        <v>133.09444557142888</v>
      </c>
      <c r="O72">
        <f t="shared" si="18"/>
        <v>148.50139457492654</v>
      </c>
      <c r="P72">
        <f t="shared" si="19"/>
        <v>237.37407759637748</v>
      </c>
      <c r="Q72">
        <f t="shared" si="15"/>
        <v>5538.4357524420757</v>
      </c>
    </row>
    <row r="73" spans="1:17" x14ac:dyDescent="0.25">
      <c r="A73">
        <f>Input!G74</f>
        <v>223</v>
      </c>
      <c r="B73">
        <f t="shared" si="12"/>
        <v>70</v>
      </c>
      <c r="C73">
        <f t="shared" si="11"/>
        <v>-5.655022161440125</v>
      </c>
      <c r="D73" s="4">
        <f>Input!I74</f>
        <v>8839.1922475714291</v>
      </c>
      <c r="E73">
        <f t="shared" si="13"/>
        <v>3753.457090428572</v>
      </c>
      <c r="F73">
        <f t="shared" si="20"/>
        <v>3449.1450848006953</v>
      </c>
      <c r="G73">
        <f t="shared" si="16"/>
        <v>92605.796769260865</v>
      </c>
      <c r="H73">
        <f t="shared" si="14"/>
        <v>2869055.3778285128</v>
      </c>
      <c r="M73" s="4">
        <f>Input!J74</f>
        <v>168.09122371428566</v>
      </c>
      <c r="N73">
        <f t="shared" si="17"/>
        <v>150.13659914285745</v>
      </c>
      <c r="O73">
        <f t="shared" si="18"/>
        <v>155.00610588175286</v>
      </c>
      <c r="P73">
        <f t="shared" si="19"/>
        <v>23.71209588014781</v>
      </c>
      <c r="Q73">
        <f t="shared" si="15"/>
        <v>8365.4476399375781</v>
      </c>
    </row>
    <row r="74" spans="1:17" x14ac:dyDescent="0.25">
      <c r="A74">
        <f>Input!G75</f>
        <v>224</v>
      </c>
      <c r="B74">
        <f t="shared" si="12"/>
        <v>71</v>
      </c>
      <c r="C74">
        <f t="shared" si="11"/>
        <v>-5.6474463355880671</v>
      </c>
      <c r="D74" s="4">
        <f>Input!I75</f>
        <v>9014.4007461428573</v>
      </c>
      <c r="E74">
        <f t="shared" si="13"/>
        <v>3928.6655890000002</v>
      </c>
      <c r="F74">
        <f t="shared" si="20"/>
        <v>3610.9315379865775</v>
      </c>
      <c r="G74">
        <f t="shared" si="16"/>
        <v>100954.92717340028</v>
      </c>
      <c r="H74">
        <f t="shared" si="14"/>
        <v>3443307.2821940128</v>
      </c>
      <c r="M74" s="4">
        <f>Input!J75</f>
        <v>175.20849857142821</v>
      </c>
      <c r="N74">
        <f t="shared" si="17"/>
        <v>157.253874</v>
      </c>
      <c r="O74">
        <f t="shared" si="18"/>
        <v>161.78645318588238</v>
      </c>
      <c r="P74">
        <f t="shared" si="19"/>
        <v>20.544274076294208</v>
      </c>
      <c r="Q74">
        <f t="shared" si="15"/>
        <v>9718.0353150036972</v>
      </c>
    </row>
    <row r="75" spans="1:17" x14ac:dyDescent="0.25">
      <c r="A75">
        <f>Input!G76</f>
        <v>225</v>
      </c>
      <c r="B75">
        <f t="shared" si="12"/>
        <v>72</v>
      </c>
      <c r="C75">
        <f t="shared" si="11"/>
        <v>-5.6398705097360082</v>
      </c>
      <c r="D75" s="4">
        <f>Input!I76</f>
        <v>9200.3623662857153</v>
      </c>
      <c r="E75">
        <f t="shared" si="13"/>
        <v>4114.6272091428582</v>
      </c>
      <c r="F75">
        <f t="shared" si="20"/>
        <v>3779.7852361783948</v>
      </c>
      <c r="G75">
        <f t="shared" si="16"/>
        <v>112119.14685873441</v>
      </c>
      <c r="H75">
        <f t="shared" si="14"/>
        <v>4098473.7870376692</v>
      </c>
      <c r="M75" s="4">
        <f>Input!J76</f>
        <v>185.96162014285801</v>
      </c>
      <c r="N75">
        <f t="shared" si="17"/>
        <v>168.0069955714298</v>
      </c>
      <c r="O75">
        <f t="shared" si="18"/>
        <v>168.85369819181724</v>
      </c>
      <c r="P75">
        <f t="shared" si="19"/>
        <v>0.7169053273709689</v>
      </c>
      <c r="Q75">
        <f t="shared" si="15"/>
        <v>11953.752450807257</v>
      </c>
    </row>
    <row r="76" spans="1:17" x14ac:dyDescent="0.25">
      <c r="A76">
        <f>Input!G77</f>
        <v>226</v>
      </c>
      <c r="B76">
        <f t="shared" si="12"/>
        <v>73</v>
      </c>
      <c r="C76">
        <f t="shared" si="11"/>
        <v>-5.6322946838839503</v>
      </c>
      <c r="D76" s="4">
        <f>Input!I77</f>
        <v>9396.1505988571425</v>
      </c>
      <c r="E76">
        <f t="shared" si="13"/>
        <v>4310.4154417142854</v>
      </c>
      <c r="F76">
        <f t="shared" si="20"/>
        <v>3956.0047805843878</v>
      </c>
      <c r="G76">
        <f t="shared" si="16"/>
        <v>125606.91672253108</v>
      </c>
      <c r="H76">
        <f t="shared" si="14"/>
        <v>4843029.0423057498</v>
      </c>
      <c r="M76" s="4">
        <f>Input!J77</f>
        <v>195.78823257142722</v>
      </c>
      <c r="N76">
        <f t="shared" si="17"/>
        <v>177.833607999999</v>
      </c>
      <c r="O76">
        <f t="shared" si="18"/>
        <v>176.21954440599288</v>
      </c>
      <c r="P76">
        <f t="shared" si="19"/>
        <v>2.6052012854959719</v>
      </c>
      <c r="Q76">
        <f t="shared" si="15"/>
        <v>14199.0650706817</v>
      </c>
    </row>
    <row r="77" spans="1:17" x14ac:dyDescent="0.25">
      <c r="A77">
        <f>Input!G78</f>
        <v>227</v>
      </c>
      <c r="B77">
        <f t="shared" si="12"/>
        <v>74</v>
      </c>
      <c r="C77">
        <f t="shared" si="11"/>
        <v>-5.6247188580318923</v>
      </c>
      <c r="D77" s="4">
        <f>Input!I78</f>
        <v>9601.3162271428573</v>
      </c>
      <c r="E77">
        <f t="shared" si="13"/>
        <v>4515.5810700000002</v>
      </c>
      <c r="F77">
        <f t="shared" si="20"/>
        <v>4139.9009342748777</v>
      </c>
      <c r="G77">
        <f t="shared" si="16"/>
        <v>141135.56437844643</v>
      </c>
      <c r="H77">
        <f t="shared" si="14"/>
        <v>5686243.0693881204</v>
      </c>
      <c r="M77" s="4">
        <f>Input!J78</f>
        <v>205.16562828571477</v>
      </c>
      <c r="N77">
        <f t="shared" si="17"/>
        <v>187.21100371428656</v>
      </c>
      <c r="O77">
        <f t="shared" si="18"/>
        <v>183.89615369049031</v>
      </c>
      <c r="P77">
        <f t="shared" si="19"/>
        <v>10.988230680262024</v>
      </c>
      <c r="Q77">
        <f t="shared" si="15"/>
        <v>16521.818378202221</v>
      </c>
    </row>
    <row r="78" spans="1:17" x14ac:dyDescent="0.25">
      <c r="A78">
        <f>Input!G79</f>
        <v>228</v>
      </c>
      <c r="B78">
        <f t="shared" si="12"/>
        <v>75</v>
      </c>
      <c r="C78">
        <f t="shared" si="11"/>
        <v>-5.6171430321798343</v>
      </c>
      <c r="D78" s="4">
        <f>Input!I79</f>
        <v>9812.9814577142861</v>
      </c>
      <c r="E78">
        <f t="shared" si="13"/>
        <v>4727.2463005714289</v>
      </c>
      <c r="F78">
        <f t="shared" si="20"/>
        <v>4331.7970976798388</v>
      </c>
      <c r="G78">
        <f t="shared" si="16"/>
        <v>156380.07206759404</v>
      </c>
      <c r="H78">
        <f t="shared" si="14"/>
        <v>6638252.4271076797</v>
      </c>
      <c r="M78" s="4">
        <f>Input!J79</f>
        <v>211.66523057142876</v>
      </c>
      <c r="N78">
        <f t="shared" si="17"/>
        <v>193.71060600000055</v>
      </c>
      <c r="O78">
        <f t="shared" si="18"/>
        <v>191.89616340496073</v>
      </c>
      <c r="P78">
        <f t="shared" si="19"/>
        <v>3.2922019306948416</v>
      </c>
      <c r="Q78">
        <f t="shared" si="15"/>
        <v>18234.944899363218</v>
      </c>
    </row>
    <row r="79" spans="1:17" x14ac:dyDescent="0.25">
      <c r="A79">
        <f>Input!G80</f>
        <v>229</v>
      </c>
      <c r="B79">
        <f t="shared" si="12"/>
        <v>76</v>
      </c>
      <c r="C79">
        <f t="shared" si="11"/>
        <v>-5.6095672063277764</v>
      </c>
      <c r="D79" s="4">
        <f>Input!I80</f>
        <v>10041.057130857143</v>
      </c>
      <c r="E79">
        <f t="shared" si="13"/>
        <v>4955.3219737142863</v>
      </c>
      <c r="F79">
        <f t="shared" si="20"/>
        <v>4532.0298018362419</v>
      </c>
      <c r="G79">
        <f t="shared" si="16"/>
        <v>179176.26277323189</v>
      </c>
      <c r="H79">
        <f t="shared" si="14"/>
        <v>7710136.929673912</v>
      </c>
      <c r="M79" s="4">
        <f>Input!J80</f>
        <v>228.07567314285734</v>
      </c>
      <c r="N79">
        <f t="shared" si="17"/>
        <v>210.12104857142913</v>
      </c>
      <c r="O79">
        <f t="shared" si="18"/>
        <v>200.232704156403</v>
      </c>
      <c r="P79">
        <f t="shared" si="19"/>
        <v>97.779355270178371</v>
      </c>
      <c r="Q79">
        <f t="shared" si="15"/>
        <v>22936.275744538685</v>
      </c>
    </row>
    <row r="80" spans="1:17" x14ac:dyDescent="0.25">
      <c r="A80">
        <f>Input!G81</f>
        <v>230</v>
      </c>
      <c r="B80">
        <f t="shared" si="12"/>
        <v>77</v>
      </c>
      <c r="C80">
        <f t="shared" si="11"/>
        <v>-5.6019913804757175</v>
      </c>
      <c r="D80" s="4">
        <f>Input!I81</f>
        <v>10273.217867142857</v>
      </c>
      <c r="E80">
        <f t="shared" si="13"/>
        <v>5187.4827100000002</v>
      </c>
      <c r="F80">
        <f t="shared" si="20"/>
        <v>4740.9492200132645</v>
      </c>
      <c r="G80">
        <f t="shared" si="16"/>
        <v>199392.15767973423</v>
      </c>
      <c r="H80">
        <f t="shared" si="14"/>
        <v>8914002.9206149094</v>
      </c>
      <c r="M80" s="4">
        <f>Input!J81</f>
        <v>232.16073628571394</v>
      </c>
      <c r="N80">
        <f t="shared" si="17"/>
        <v>214.20611171428573</v>
      </c>
      <c r="O80">
        <f t="shared" si="18"/>
        <v>208.91941817702235</v>
      </c>
      <c r="P80">
        <f t="shared" si="19"/>
        <v>27.949128556942334</v>
      </c>
      <c r="Q80">
        <f t="shared" si="15"/>
        <v>24190.306811102546</v>
      </c>
    </row>
    <row r="81" spans="1:17" x14ac:dyDescent="0.25">
      <c r="A81">
        <f>Input!G82</f>
        <v>231</v>
      </c>
      <c r="B81">
        <f t="shared" si="12"/>
        <v>78</v>
      </c>
      <c r="C81">
        <f t="shared" si="11"/>
        <v>-5.5944155546236596</v>
      </c>
      <c r="D81" s="4">
        <f>Input!I82</f>
        <v>10526.660238285713</v>
      </c>
      <c r="E81">
        <f t="shared" si="13"/>
        <v>5440.9250811428556</v>
      </c>
      <c r="F81">
        <f t="shared" si="20"/>
        <v>4958.9196983642887</v>
      </c>
      <c r="G81">
        <f t="shared" si="16"/>
        <v>232329.18902751277</v>
      </c>
      <c r="H81">
        <f t="shared" si="14"/>
        <v>10263073.647643661</v>
      </c>
      <c r="M81" s="4">
        <f>Input!J82</f>
        <v>253.44237114285534</v>
      </c>
      <c r="N81">
        <f t="shared" si="17"/>
        <v>235.48774657142712</v>
      </c>
      <c r="O81">
        <f t="shared" si="18"/>
        <v>217.97047835102424</v>
      </c>
      <c r="P81">
        <f t="shared" si="19"/>
        <v>306.85468590553677</v>
      </c>
      <c r="Q81">
        <f t="shared" si="15"/>
        <v>31263.179459798735</v>
      </c>
    </row>
    <row r="82" spans="1:17" x14ac:dyDescent="0.25">
      <c r="A82">
        <f>Input!G83</f>
        <v>232</v>
      </c>
      <c r="B82">
        <f t="shared" si="12"/>
        <v>79</v>
      </c>
      <c r="C82">
        <f t="shared" si="11"/>
        <v>-5.5868397287716016</v>
      </c>
      <c r="D82" s="4">
        <f>Input!I83</f>
        <v>10790.224020142856</v>
      </c>
      <c r="E82">
        <f t="shared" si="13"/>
        <v>5704.4888629999987</v>
      </c>
      <c r="F82">
        <f t="shared" si="20"/>
        <v>5186.3203062761449</v>
      </c>
      <c r="G82">
        <f t="shared" si="16"/>
        <v>268498.65317728161</v>
      </c>
      <c r="H82">
        <f t="shared" si="14"/>
        <v>11771787.327602029</v>
      </c>
      <c r="M82" s="4">
        <f>Input!J83</f>
        <v>263.56378185714311</v>
      </c>
      <c r="N82">
        <f t="shared" si="17"/>
        <v>245.6091572857149</v>
      </c>
      <c r="O82">
        <f t="shared" si="18"/>
        <v>227.40060791185647</v>
      </c>
      <c r="P82">
        <f t="shared" si="19"/>
        <v>331.55127030024028</v>
      </c>
      <c r="Q82">
        <f t="shared" si="15"/>
        <v>34944.836005245612</v>
      </c>
    </row>
    <row r="83" spans="1:17" x14ac:dyDescent="0.25">
      <c r="A83">
        <f>Input!G84</f>
        <v>233</v>
      </c>
      <c r="B83">
        <f t="shared" si="12"/>
        <v>80</v>
      </c>
      <c r="C83">
        <f t="shared" si="11"/>
        <v>-5.5792639029195437</v>
      </c>
      <c r="D83" s="4">
        <f>Input!I84</f>
        <v>11060.778734714286</v>
      </c>
      <c r="E83">
        <f t="shared" si="13"/>
        <v>5975.0435775714286</v>
      </c>
      <c r="F83">
        <f t="shared" si="20"/>
        <v>5423.5454071081813</v>
      </c>
      <c r="G83">
        <f t="shared" si="16"/>
        <v>304150.23202430899</v>
      </c>
      <c r="H83">
        <f t="shared" si="14"/>
        <v>13455903.538309826</v>
      </c>
      <c r="M83" s="4">
        <f>Input!J84</f>
        <v>270.55471457142994</v>
      </c>
      <c r="N83">
        <f t="shared" si="17"/>
        <v>252.60009000000173</v>
      </c>
      <c r="O83">
        <f t="shared" si="18"/>
        <v>237.22510083203636</v>
      </c>
      <c r="P83">
        <f t="shared" si="19"/>
        <v>236.39029191505239</v>
      </c>
      <c r="Q83">
        <f t="shared" si="15"/>
        <v>37607.414461596622</v>
      </c>
    </row>
    <row r="84" spans="1:17" x14ac:dyDescent="0.25">
      <c r="A84">
        <f>Input!G85</f>
        <v>234</v>
      </c>
      <c r="B84">
        <f t="shared" si="12"/>
        <v>81</v>
      </c>
      <c r="C84">
        <f t="shared" si="11"/>
        <v>-5.5716880770674848</v>
      </c>
      <c r="D84" s="4">
        <f>Input!I85</f>
        <v>11351.309548571429</v>
      </c>
      <c r="E84">
        <f t="shared" si="13"/>
        <v>6265.5743914285722</v>
      </c>
      <c r="F84">
        <f t="shared" si="20"/>
        <v>5671.0052500365928</v>
      </c>
      <c r="G84">
        <f t="shared" si="16"/>
        <v>353512.46389559563</v>
      </c>
      <c r="H84">
        <f t="shared" si="14"/>
        <v>15332618.625597198</v>
      </c>
      <c r="M84" s="4">
        <f>Input!J85</f>
        <v>290.53081385714358</v>
      </c>
      <c r="N84">
        <f t="shared" si="17"/>
        <v>272.57618928571537</v>
      </c>
      <c r="O84">
        <f t="shared" si="18"/>
        <v>247.45984292841112</v>
      </c>
      <c r="P84">
        <f t="shared" si="19"/>
        <v>630.83085434007057</v>
      </c>
      <c r="Q84">
        <f t="shared" si="15"/>
        <v>45754.241527012215</v>
      </c>
    </row>
  </sheetData>
  <mergeCells count="2">
    <mergeCell ref="C1:K1"/>
    <mergeCell ref="M1:T1"/>
  </mergeCells>
  <conditionalFormatting sqref="T8">
    <cfRule type="cellIs" dxfId="11" priority="1" operator="between">
      <formula>0.05</formula>
      <formula>0.025</formula>
    </cfRule>
    <cfRule type="cellIs" dxfId="10" priority="2" operator="lessThan">
      <formula>0.025</formula>
    </cfRule>
    <cfRule type="cellIs" dxfId="9" priority="3" operator="greaterThan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3"/>
  <sheetViews>
    <sheetView topLeftCell="G1" zoomScale="84" zoomScaleNormal="84" workbookViewId="0">
      <selection activeCell="W6" sqref="W6"/>
    </sheetView>
  </sheetViews>
  <sheetFormatPr defaultRowHeight="15" x14ac:dyDescent="0.25"/>
  <cols>
    <col min="6" max="6" width="12" bestFit="1" customWidth="1"/>
    <col min="7" max="8" width="12" customWidth="1"/>
    <col min="9" max="9" width="12" bestFit="1" customWidth="1"/>
    <col min="15" max="15" width="12" bestFit="1" customWidth="1"/>
    <col min="16" max="17" width="12" customWidth="1"/>
    <col min="18" max="18" width="12.140625" bestFit="1" customWidth="1"/>
    <col min="19" max="19" width="12.42578125" bestFit="1" customWidth="1"/>
    <col min="22" max="22" width="16.42578125" bestFit="1" customWidth="1"/>
    <col min="23" max="23" width="12.28515625" bestFit="1" customWidth="1"/>
    <col min="24" max="26" width="9" bestFit="1" customWidth="1"/>
    <col min="28" max="28" width="11.5703125" bestFit="1" customWidth="1"/>
    <col min="29" max="29" width="12.42578125" customWidth="1"/>
    <col min="30" max="30" width="11.5703125" bestFit="1" customWidth="1"/>
  </cols>
  <sheetData>
    <row r="1" spans="1:35" ht="18" x14ac:dyDescent="0.35">
      <c r="C1" s="28" t="s">
        <v>18</v>
      </c>
      <c r="D1" s="28"/>
      <c r="E1" s="28"/>
      <c r="F1" s="28"/>
      <c r="G1" s="28"/>
      <c r="H1" s="28"/>
      <c r="I1" s="28"/>
      <c r="J1" s="28"/>
      <c r="L1" s="28" t="s">
        <v>19</v>
      </c>
      <c r="M1" s="28"/>
      <c r="N1" s="28"/>
      <c r="O1" s="28"/>
      <c r="P1" s="28"/>
      <c r="Q1" s="28"/>
      <c r="R1" s="28"/>
      <c r="S1" s="28"/>
    </row>
    <row r="2" spans="1:35" ht="14.45" x14ac:dyDescent="0.3">
      <c r="A2" t="s">
        <v>30</v>
      </c>
      <c r="B2" t="s">
        <v>9</v>
      </c>
      <c r="C2" t="s">
        <v>0</v>
      </c>
      <c r="D2" t="s">
        <v>20</v>
      </c>
      <c r="E2" t="s">
        <v>8</v>
      </c>
      <c r="F2" t="s">
        <v>2</v>
      </c>
      <c r="I2" t="s">
        <v>4</v>
      </c>
      <c r="J2" t="s">
        <v>3</v>
      </c>
      <c r="L2" t="s">
        <v>0</v>
      </c>
      <c r="M2" t="s">
        <v>21</v>
      </c>
      <c r="N2" t="s">
        <v>8</v>
      </c>
      <c r="O2" t="s">
        <v>2</v>
      </c>
      <c r="R2" t="s">
        <v>4</v>
      </c>
      <c r="S2" t="s">
        <v>3</v>
      </c>
      <c r="V2" t="s">
        <v>7</v>
      </c>
      <c r="X2" t="s">
        <v>10</v>
      </c>
      <c r="Y2" t="s">
        <v>29</v>
      </c>
      <c r="Z2" t="s">
        <v>31</v>
      </c>
    </row>
    <row r="3" spans="1:35" x14ac:dyDescent="0.25">
      <c r="A3">
        <f>Input!G4</f>
        <v>153</v>
      </c>
      <c r="B3">
        <f>A3-$A$3</f>
        <v>0</v>
      </c>
      <c r="C3" s="4">
        <f>Input!I4</f>
        <v>5085.7351571428571</v>
      </c>
      <c r="D3">
        <f>C3-$C$3</f>
        <v>0</v>
      </c>
      <c r="E3">
        <f>N3</f>
        <v>14.220526019533338</v>
      </c>
      <c r="F3">
        <f>(D3-E3)^2</f>
        <v>202.22336027222468</v>
      </c>
      <c r="G3">
        <f>(E3-$H$4)^2</f>
        <v>45848457.481643289</v>
      </c>
      <c r="H3" s="2" t="s">
        <v>11</v>
      </c>
      <c r="I3" s="23">
        <f>SUM(F3:F167)</f>
        <v>229336797.13878807</v>
      </c>
      <c r="J3">
        <f>1-(I3/I5)</f>
        <v>0.9266106513199065</v>
      </c>
      <c r="L3">
        <f>Input!J4</f>
        <v>17.954624571428212</v>
      </c>
      <c r="M3">
        <f>L3-$L$3</f>
        <v>0</v>
      </c>
      <c r="N3">
        <f>2*($X$3/PI())*($Z$3/(4*((B3-$Y$3)^2)+$Z$3*$Z$3))</f>
        <v>14.220526019533338</v>
      </c>
      <c r="O3">
        <f>(L3-N3)^2</f>
        <v>13.943491995263397</v>
      </c>
      <c r="P3">
        <f>(N3-$Q$4)^2</f>
        <v>3572.1069722484626</v>
      </c>
      <c r="Q3" s="1" t="s">
        <v>11</v>
      </c>
      <c r="R3" s="23">
        <f>SUM(O3:O167)</f>
        <v>631866.75898140483</v>
      </c>
      <c r="S3" s="5">
        <f>1-(R3/R5)</f>
        <v>-1.1838159530549599</v>
      </c>
      <c r="V3">
        <f>COUNT(B3:B194)</f>
        <v>81</v>
      </c>
      <c r="X3">
        <v>1104914400981.3333</v>
      </c>
      <c r="Y3">
        <v>10805615552.94688</v>
      </c>
      <c r="Z3">
        <v>36758748677.058365</v>
      </c>
      <c r="AB3" s="29"/>
      <c r="AC3" s="29"/>
      <c r="AD3" s="29"/>
      <c r="AE3" s="29"/>
      <c r="AF3" s="29"/>
      <c r="AG3" s="29"/>
      <c r="AH3" s="29"/>
      <c r="AI3" s="29"/>
    </row>
    <row r="4" spans="1:35" x14ac:dyDescent="0.25">
      <c r="A4">
        <f>Input!G5</f>
        <v>154</v>
      </c>
      <c r="B4">
        <f t="shared" ref="B4:B67" si="0">A4-$A$3</f>
        <v>1</v>
      </c>
      <c r="C4" s="4">
        <f>Input!I5</f>
        <v>5102.9598048571424</v>
      </c>
      <c r="D4">
        <f t="shared" ref="D4:D67" si="1">C4-$C$3</f>
        <v>17.224647714285311</v>
      </c>
      <c r="E4">
        <f>N4+E3</f>
        <v>28.441052039742758</v>
      </c>
      <c r="F4">
        <f t="shared" ref="F4:F67" si="2">(D4-E4)^2</f>
        <v>125.80772599214052</v>
      </c>
      <c r="G4">
        <f t="shared" ref="G4:G67" si="3">(E4-$H$4)^2</f>
        <v>45656081.106648341</v>
      </c>
      <c r="H4">
        <f>AVERAGE(C3:C167)</f>
        <v>6785.3694301305104</v>
      </c>
      <c r="I4" t="s">
        <v>5</v>
      </c>
      <c r="J4" t="s">
        <v>6</v>
      </c>
      <c r="L4">
        <f>Input!J5</f>
        <v>17.224647714285311</v>
      </c>
      <c r="M4">
        <f t="shared" ref="M4:M67" si="4">L4-$L$3</f>
        <v>-0.72997685714290128</v>
      </c>
      <c r="N4">
        <f t="shared" ref="N4:N67" si="5">2*($X$3/PI())*($Z$3/(4*((B4-$Y$3)^2)+$Z$3*$Z$3))</f>
        <v>14.220526020209421</v>
      </c>
      <c r="O4">
        <f t="shared" ref="O4:O67" si="6">(L4-N4)^2</f>
        <v>9.0247471528173939</v>
      </c>
      <c r="P4">
        <f t="shared" ref="P4:P67" si="7">(N4-$Q$4)^2</f>
        <v>3572.1069721676477</v>
      </c>
      <c r="Q4">
        <f>AVERAGE(L3:L167)</f>
        <v>73.987632125220458</v>
      </c>
      <c r="R4" t="s">
        <v>5</v>
      </c>
      <c r="S4" t="s">
        <v>6</v>
      </c>
      <c r="AB4" s="29"/>
      <c r="AC4" s="29"/>
      <c r="AD4" s="29"/>
      <c r="AE4" s="29"/>
      <c r="AF4" s="29"/>
      <c r="AG4" s="29"/>
      <c r="AH4" s="29"/>
      <c r="AI4" s="29"/>
    </row>
    <row r="5" spans="1:35" x14ac:dyDescent="0.25">
      <c r="A5">
        <f>Input!G6</f>
        <v>155</v>
      </c>
      <c r="B5">
        <f t="shared" si="0"/>
        <v>2</v>
      </c>
      <c r="C5" s="4">
        <f>Input!I6</f>
        <v>5119.8756161428564</v>
      </c>
      <c r="D5">
        <f t="shared" si="1"/>
        <v>34.140458999999282</v>
      </c>
      <c r="E5">
        <f t="shared" ref="E5:E68" si="8">N5+E4</f>
        <v>42.661578060628266</v>
      </c>
      <c r="F5">
        <f t="shared" si="2"/>
        <v>72.609470045414568</v>
      </c>
      <c r="G5">
        <f t="shared" si="3"/>
        <v>45464109.178364851</v>
      </c>
      <c r="I5">
        <f>SUM(G3:G167)</f>
        <v>3124932994.5476766</v>
      </c>
      <c r="J5" s="5">
        <f>1-((1-J3)*(V3-1)/(V3-1-1))</f>
        <v>0.92568167222269016</v>
      </c>
      <c r="L5">
        <f>Input!J6</f>
        <v>16.915811285713971</v>
      </c>
      <c r="M5">
        <f t="shared" si="4"/>
        <v>-1.0388132857142409</v>
      </c>
      <c r="N5">
        <f t="shared" si="5"/>
        <v>14.220526020885506</v>
      </c>
      <c r="O5">
        <f t="shared" si="6"/>
        <v>7.2645626588014496</v>
      </c>
      <c r="P5">
        <f t="shared" si="7"/>
        <v>3572.1069720868318</v>
      </c>
      <c r="R5">
        <f>SUM(P3:P167)</f>
        <v>289340.66449028393</v>
      </c>
      <c r="S5" s="5">
        <f>1-((1-S3)*(V3-1)/(V3-1-1))</f>
        <v>-1.2114591929670482</v>
      </c>
      <c r="V5" s="17"/>
      <c r="W5" s="18"/>
      <c r="AB5" s="29"/>
      <c r="AC5" s="29"/>
      <c r="AD5" s="29"/>
      <c r="AE5" s="29"/>
      <c r="AF5" s="29"/>
      <c r="AG5" s="29"/>
      <c r="AH5" s="29"/>
      <c r="AI5" s="29"/>
    </row>
    <row r="6" spans="1:35" x14ac:dyDescent="0.25">
      <c r="A6">
        <f>Input!G7</f>
        <v>156</v>
      </c>
      <c r="B6">
        <f t="shared" si="0"/>
        <v>3</v>
      </c>
      <c r="C6" s="4">
        <f>Input!I7</f>
        <v>5137.507366428571</v>
      </c>
      <c r="D6">
        <f t="shared" si="1"/>
        <v>51.77220928571387</v>
      </c>
      <c r="E6">
        <f t="shared" si="8"/>
        <v>56.882104082189855</v>
      </c>
      <c r="F6">
        <f t="shared" si="2"/>
        <v>26.111024831052344</v>
      </c>
      <c r="G6">
        <f t="shared" si="3"/>
        <v>45272541.696792886</v>
      </c>
      <c r="L6">
        <f>Input!J7</f>
        <v>17.631750285714588</v>
      </c>
      <c r="M6">
        <f t="shared" si="4"/>
        <v>-0.32287428571362398</v>
      </c>
      <c r="N6">
        <f t="shared" si="5"/>
        <v>14.220526021561589</v>
      </c>
      <c r="O6">
        <f t="shared" si="6"/>
        <v>11.636450980346169</v>
      </c>
      <c r="P6">
        <f t="shared" si="7"/>
        <v>3572.1069720060173</v>
      </c>
      <c r="V6" s="19" t="s">
        <v>17</v>
      </c>
      <c r="W6" s="20">
        <f>SQRT((S5-J5)^2)</f>
        <v>2.1371408651897381</v>
      </c>
      <c r="AB6" s="29"/>
      <c r="AC6" s="29"/>
      <c r="AD6" s="29"/>
      <c r="AE6" s="29"/>
      <c r="AF6" s="29"/>
      <c r="AG6" s="29"/>
      <c r="AH6" s="29"/>
      <c r="AI6" s="29"/>
    </row>
    <row r="7" spans="1:35" x14ac:dyDescent="0.25">
      <c r="A7">
        <f>Input!G8</f>
        <v>157</v>
      </c>
      <c r="B7">
        <f t="shared" si="0"/>
        <v>4</v>
      </c>
      <c r="C7" s="4">
        <f>Input!I8</f>
        <v>5155.2514208571429</v>
      </c>
      <c r="D7">
        <f t="shared" si="1"/>
        <v>69.516263714285742</v>
      </c>
      <c r="E7">
        <f t="shared" si="8"/>
        <v>71.102630104427533</v>
      </c>
      <c r="F7">
        <f t="shared" si="2"/>
        <v>2.5165583237714966</v>
      </c>
      <c r="G7">
        <f t="shared" si="3"/>
        <v>45081378.661932491</v>
      </c>
      <c r="L7">
        <f>Input!J8</f>
        <v>17.744054428571872</v>
      </c>
      <c r="M7">
        <f t="shared" si="4"/>
        <v>-0.21057014285634068</v>
      </c>
      <c r="N7">
        <f t="shared" si="5"/>
        <v>14.220526022237676</v>
      </c>
      <c r="O7">
        <f t="shared" si="6"/>
        <v>12.415252430243994</v>
      </c>
      <c r="P7">
        <f t="shared" si="7"/>
        <v>3572.1069719252014</v>
      </c>
      <c r="V7" s="21"/>
      <c r="W7" s="22"/>
      <c r="AB7" s="29"/>
      <c r="AC7" s="29"/>
      <c r="AD7" s="29"/>
      <c r="AE7" s="29"/>
      <c r="AF7" s="29"/>
      <c r="AG7" s="29"/>
      <c r="AH7" s="29"/>
      <c r="AI7" s="29"/>
    </row>
    <row r="8" spans="1:35" x14ac:dyDescent="0.25">
      <c r="A8">
        <f>Input!G9</f>
        <v>158</v>
      </c>
      <c r="B8">
        <f t="shared" si="0"/>
        <v>5</v>
      </c>
      <c r="C8" s="4">
        <f>Input!I9</f>
        <v>5174.5536951428576</v>
      </c>
      <c r="D8">
        <f t="shared" si="1"/>
        <v>88.818538000000444</v>
      </c>
      <c r="E8">
        <f t="shared" si="8"/>
        <v>85.323156127341292</v>
      </c>
      <c r="F8">
        <f t="shared" si="2"/>
        <v>12.217694435714201</v>
      </c>
      <c r="G8">
        <f t="shared" si="3"/>
        <v>44890620.073783748</v>
      </c>
      <c r="L8">
        <f>Input!J9</f>
        <v>19.302274285714702</v>
      </c>
      <c r="M8">
        <f t="shared" si="4"/>
        <v>1.3476497142864901</v>
      </c>
      <c r="N8">
        <f t="shared" si="5"/>
        <v>14.220526022913761</v>
      </c>
      <c r="O8">
        <f t="shared" si="6"/>
        <v>25.824165406480383</v>
      </c>
      <c r="P8">
        <f t="shared" si="7"/>
        <v>3572.1069718443864</v>
      </c>
      <c r="AB8" s="29"/>
      <c r="AC8" s="29"/>
      <c r="AD8" s="29"/>
      <c r="AE8" s="29"/>
      <c r="AF8" s="29"/>
      <c r="AG8" s="29"/>
      <c r="AH8" s="29"/>
      <c r="AI8" s="29"/>
    </row>
    <row r="9" spans="1:35" x14ac:dyDescent="0.25">
      <c r="A9">
        <f>Input!G10</f>
        <v>159</v>
      </c>
      <c r="B9">
        <f t="shared" si="0"/>
        <v>6</v>
      </c>
      <c r="C9" s="4">
        <f>Input!I10</f>
        <v>5195.4282274285715</v>
      </c>
      <c r="D9">
        <f t="shared" si="1"/>
        <v>109.69307028571438</v>
      </c>
      <c r="E9">
        <f t="shared" si="8"/>
        <v>99.543682150931133</v>
      </c>
      <c r="F9">
        <f t="shared" si="2"/>
        <v>103.01007951047904</v>
      </c>
      <c r="G9">
        <f t="shared" si="3"/>
        <v>44700265.932346702</v>
      </c>
      <c r="L9">
        <f>Input!J10</f>
        <v>20.87453228571394</v>
      </c>
      <c r="M9">
        <f t="shared" si="4"/>
        <v>2.9199077142857277</v>
      </c>
      <c r="N9">
        <f t="shared" si="5"/>
        <v>14.220526023589846</v>
      </c>
      <c r="O9">
        <f t="shared" si="6"/>
        <v>44.275799336386655</v>
      </c>
      <c r="P9">
        <f t="shared" si="7"/>
        <v>3572.106971763571</v>
      </c>
      <c r="AB9" s="29"/>
      <c r="AC9" s="29"/>
      <c r="AD9" s="29"/>
      <c r="AE9" s="29"/>
      <c r="AF9" s="29"/>
      <c r="AG9" s="29"/>
      <c r="AH9" s="29"/>
      <c r="AI9" s="29"/>
    </row>
    <row r="10" spans="1:35" x14ac:dyDescent="0.25">
      <c r="A10">
        <f>Input!G11</f>
        <v>160</v>
      </c>
      <c r="B10">
        <f t="shared" si="0"/>
        <v>7</v>
      </c>
      <c r="C10" s="4">
        <f>Input!I11</f>
        <v>5215.5306687142856</v>
      </c>
      <c r="D10">
        <f t="shared" si="1"/>
        <v>129.79551157142851</v>
      </c>
      <c r="E10">
        <f t="shared" si="8"/>
        <v>113.76420817519707</v>
      </c>
      <c r="F10">
        <f t="shared" si="2"/>
        <v>257.00268858202156</v>
      </c>
      <c r="G10">
        <f t="shared" si="3"/>
        <v>44510316.237621404</v>
      </c>
      <c r="L10">
        <f>Input!J11</f>
        <v>20.102441285714121</v>
      </c>
      <c r="M10">
        <f t="shared" si="4"/>
        <v>2.1478167142859093</v>
      </c>
      <c r="N10">
        <f t="shared" si="5"/>
        <v>14.220526024265933</v>
      </c>
      <c r="O10">
        <f t="shared" si="6"/>
        <v>34.596927142857112</v>
      </c>
      <c r="P10">
        <f t="shared" si="7"/>
        <v>3572.1069716827551</v>
      </c>
      <c r="AB10" s="29"/>
      <c r="AC10" s="29"/>
      <c r="AD10" s="29"/>
      <c r="AE10" s="29"/>
      <c r="AF10" s="29"/>
      <c r="AG10" s="29"/>
      <c r="AH10" s="29"/>
      <c r="AI10" s="29"/>
    </row>
    <row r="11" spans="1:35" x14ac:dyDescent="0.25">
      <c r="A11">
        <f>Input!G12</f>
        <v>161</v>
      </c>
      <c r="B11">
        <f t="shared" si="0"/>
        <v>8</v>
      </c>
      <c r="C11" s="4">
        <f>Input!I12</f>
        <v>5235.8015662857142</v>
      </c>
      <c r="D11">
        <f t="shared" si="1"/>
        <v>150.06640914285708</v>
      </c>
      <c r="E11">
        <f t="shared" si="8"/>
        <v>127.98473420013909</v>
      </c>
      <c r="F11">
        <f t="shared" si="2"/>
        <v>487.60036827585981</v>
      </c>
      <c r="G11">
        <f t="shared" si="3"/>
        <v>44320770.989607915</v>
      </c>
      <c r="L11">
        <f>Input!J12</f>
        <v>20.270897571428577</v>
      </c>
      <c r="M11">
        <f t="shared" si="4"/>
        <v>2.3162730000003648</v>
      </c>
      <c r="N11">
        <f t="shared" si="5"/>
        <v>14.220526024942016</v>
      </c>
      <c r="O11">
        <f t="shared" si="6"/>
        <v>36.606995850534183</v>
      </c>
      <c r="P11">
        <f t="shared" si="7"/>
        <v>3572.1069716019401</v>
      </c>
      <c r="AB11" s="29"/>
      <c r="AC11" s="29"/>
      <c r="AD11" s="29"/>
      <c r="AE11" s="29"/>
      <c r="AF11" s="29"/>
      <c r="AG11" s="29"/>
      <c r="AH11" s="29"/>
      <c r="AI11" s="29"/>
    </row>
    <row r="12" spans="1:35" x14ac:dyDescent="0.25">
      <c r="A12">
        <f>Input!G13</f>
        <v>162</v>
      </c>
      <c r="B12">
        <f t="shared" si="0"/>
        <v>9</v>
      </c>
      <c r="C12" s="4">
        <f>Input!I13</f>
        <v>5255.9320837142868</v>
      </c>
      <c r="D12">
        <f t="shared" si="1"/>
        <v>170.19692657142969</v>
      </c>
      <c r="E12">
        <f t="shared" si="8"/>
        <v>142.2052602257572</v>
      </c>
      <c r="F12">
        <f t="shared" si="2"/>
        <v>783.53338480745356</v>
      </c>
      <c r="G12">
        <f t="shared" si="3"/>
        <v>44131630.188306309</v>
      </c>
      <c r="L12">
        <f>Input!J13</f>
        <v>20.130517428572603</v>
      </c>
      <c r="M12">
        <f t="shared" si="4"/>
        <v>2.1758928571443903</v>
      </c>
      <c r="N12">
        <f t="shared" si="5"/>
        <v>14.220526025618101</v>
      </c>
      <c r="O12">
        <f t="shared" si="6"/>
        <v>34.927998382996115</v>
      </c>
      <c r="P12">
        <f t="shared" si="7"/>
        <v>3572.1069715211256</v>
      </c>
      <c r="T12" t="s">
        <v>25</v>
      </c>
      <c r="U12" t="s">
        <v>26</v>
      </c>
      <c r="V12" t="s">
        <v>27</v>
      </c>
      <c r="AB12" s="29"/>
      <c r="AC12" s="29"/>
      <c r="AD12" s="29"/>
      <c r="AE12" s="29"/>
      <c r="AF12" s="29"/>
      <c r="AG12" s="29"/>
      <c r="AH12" s="29"/>
      <c r="AI12" s="29"/>
    </row>
    <row r="13" spans="1:35" x14ac:dyDescent="0.25">
      <c r="A13">
        <f>Input!G14</f>
        <v>163</v>
      </c>
      <c r="B13">
        <f t="shared" si="0"/>
        <v>10</v>
      </c>
      <c r="C13" s="4">
        <f>Input!I14</f>
        <v>5275.7116505714284</v>
      </c>
      <c r="D13">
        <f t="shared" si="1"/>
        <v>189.9764934285713</v>
      </c>
      <c r="E13">
        <f t="shared" si="8"/>
        <v>156.42578625205138</v>
      </c>
      <c r="F13">
        <f t="shared" si="2"/>
        <v>1125.6499520445855</v>
      </c>
      <c r="G13">
        <f t="shared" si="3"/>
        <v>43942893.833716616</v>
      </c>
      <c r="L13">
        <f>Input!J14</f>
        <v>19.779566857141617</v>
      </c>
      <c r="M13">
        <f t="shared" si="4"/>
        <v>1.824942285713405</v>
      </c>
      <c r="N13">
        <f t="shared" si="5"/>
        <v>14.220526026294186</v>
      </c>
      <c r="O13">
        <f t="shared" si="6"/>
        <v>30.902934959028897</v>
      </c>
      <c r="P13">
        <f t="shared" si="7"/>
        <v>3572.1069714403097</v>
      </c>
      <c r="S13" t="s">
        <v>23</v>
      </c>
      <c r="T13">
        <f>_Ac*0.8413</f>
        <v>3856037.8735742113</v>
      </c>
      <c r="AB13" s="29"/>
      <c r="AC13" s="29"/>
      <c r="AD13" s="29"/>
      <c r="AE13" s="29"/>
      <c r="AF13" s="29"/>
      <c r="AG13" s="29"/>
      <c r="AH13" s="29"/>
      <c r="AI13" s="29"/>
    </row>
    <row r="14" spans="1:35" x14ac:dyDescent="0.25">
      <c r="A14">
        <f>Input!G15</f>
        <v>164</v>
      </c>
      <c r="B14">
        <f t="shared" si="0"/>
        <v>11</v>
      </c>
      <c r="C14" s="4">
        <f>Input!I15</f>
        <v>5296.8107911428579</v>
      </c>
      <c r="D14">
        <f t="shared" si="1"/>
        <v>211.07563400000072</v>
      </c>
      <c r="E14">
        <f t="shared" si="8"/>
        <v>170.64631227902166</v>
      </c>
      <c r="F14">
        <f t="shared" si="2"/>
        <v>1634.5300548184293</v>
      </c>
      <c r="G14">
        <f t="shared" si="3"/>
        <v>43754561.925838917</v>
      </c>
      <c r="L14">
        <f>Input!J15</f>
        <v>21.099140571429416</v>
      </c>
      <c r="M14">
        <f t="shared" si="4"/>
        <v>3.1445160000012038</v>
      </c>
      <c r="N14">
        <f t="shared" si="5"/>
        <v>14.220526026970273</v>
      </c>
      <c r="O14">
        <f t="shared" si="6"/>
        <v>47.315338051244865</v>
      </c>
      <c r="P14">
        <f t="shared" si="7"/>
        <v>3572.1069713594939</v>
      </c>
      <c r="S14" t="s">
        <v>24</v>
      </c>
      <c r="T14">
        <f>_Ac*0.9772</f>
        <v>4478925.7221641727</v>
      </c>
      <c r="AB14" s="29"/>
      <c r="AC14" s="29"/>
      <c r="AD14" s="29"/>
      <c r="AE14" s="29"/>
      <c r="AF14" s="29"/>
      <c r="AG14" s="29"/>
      <c r="AH14" s="29"/>
      <c r="AI14" s="29"/>
    </row>
    <row r="15" spans="1:35" x14ac:dyDescent="0.25">
      <c r="A15">
        <f>Input!G16</f>
        <v>165</v>
      </c>
      <c r="B15">
        <f t="shared" si="0"/>
        <v>12</v>
      </c>
      <c r="C15" s="4">
        <f>Input!I16</f>
        <v>5317.5589812857152</v>
      </c>
      <c r="D15">
        <f t="shared" si="1"/>
        <v>231.82382414285803</v>
      </c>
      <c r="E15">
        <f t="shared" si="8"/>
        <v>184.866838306668</v>
      </c>
      <c r="F15">
        <f t="shared" si="2"/>
        <v>2204.9585188201509</v>
      </c>
      <c r="G15">
        <f t="shared" si="3"/>
        <v>43566634.464673266</v>
      </c>
      <c r="L15">
        <f>Input!J16</f>
        <v>20.748190142857311</v>
      </c>
      <c r="M15">
        <f t="shared" si="4"/>
        <v>2.7935655714290988</v>
      </c>
      <c r="N15">
        <f t="shared" si="5"/>
        <v>14.220526027646356</v>
      </c>
      <c r="O15">
        <f t="shared" si="6"/>
        <v>42.610398801012821</v>
      </c>
      <c r="P15">
        <f t="shared" si="7"/>
        <v>3572.1069712786793</v>
      </c>
      <c r="AB15" s="29"/>
      <c r="AC15" s="29"/>
      <c r="AD15" s="29"/>
      <c r="AE15" s="29"/>
      <c r="AF15" s="29"/>
      <c r="AG15" s="29"/>
      <c r="AH15" s="29"/>
      <c r="AI15" s="29"/>
    </row>
    <row r="16" spans="1:35" x14ac:dyDescent="0.25">
      <c r="A16">
        <f>Input!G17</f>
        <v>166</v>
      </c>
      <c r="B16">
        <f t="shared" si="0"/>
        <v>13</v>
      </c>
      <c r="C16" s="4">
        <f>Input!I17</f>
        <v>5337.8298788571428</v>
      </c>
      <c r="D16">
        <f t="shared" si="1"/>
        <v>252.0947217142857</v>
      </c>
      <c r="E16">
        <f t="shared" si="8"/>
        <v>199.08736433499044</v>
      </c>
      <c r="F16">
        <f t="shared" si="2"/>
        <v>2809.7799363363274</v>
      </c>
      <c r="G16">
        <f t="shared" si="3"/>
        <v>43379111.450219698</v>
      </c>
      <c r="L16">
        <f>Input!J17</f>
        <v>20.270897571427668</v>
      </c>
      <c r="M16">
        <f t="shared" si="4"/>
        <v>2.3162729999994554</v>
      </c>
      <c r="N16">
        <f t="shared" si="5"/>
        <v>14.220526028322441</v>
      </c>
      <c r="O16">
        <f t="shared" si="6"/>
        <v>36.606995809617523</v>
      </c>
      <c r="P16">
        <f t="shared" si="7"/>
        <v>3572.1069711978644</v>
      </c>
      <c r="AB16" s="29"/>
      <c r="AC16" s="29"/>
      <c r="AD16" s="29"/>
      <c r="AE16" s="29"/>
      <c r="AF16" s="29"/>
      <c r="AG16" s="29"/>
      <c r="AH16" s="29"/>
      <c r="AI16" s="29"/>
    </row>
    <row r="17" spans="1:35" x14ac:dyDescent="0.25">
      <c r="A17">
        <f>Input!G18</f>
        <v>167</v>
      </c>
      <c r="B17">
        <f t="shared" si="0"/>
        <v>14</v>
      </c>
      <c r="C17" s="4">
        <f>Input!I18</f>
        <v>5357.8761681428578</v>
      </c>
      <c r="D17">
        <f t="shared" si="1"/>
        <v>272.14101100000062</v>
      </c>
      <c r="E17">
        <f t="shared" si="8"/>
        <v>213.30789036398897</v>
      </c>
      <c r="F17">
        <f t="shared" si="2"/>
        <v>3461.336083771499</v>
      </c>
      <c r="G17">
        <f t="shared" si="3"/>
        <v>43191992.882478304</v>
      </c>
      <c r="L17">
        <f>Input!J18</f>
        <v>20.04628928571492</v>
      </c>
      <c r="M17">
        <f t="shared" si="4"/>
        <v>2.0916647142867077</v>
      </c>
      <c r="N17">
        <f t="shared" si="5"/>
        <v>14.220526028998528</v>
      </c>
      <c r="O17">
        <f t="shared" si="6"/>
        <v>33.939517523306783</v>
      </c>
      <c r="P17">
        <f t="shared" si="7"/>
        <v>3572.1069711170485</v>
      </c>
      <c r="AB17" s="29"/>
      <c r="AC17" s="29"/>
      <c r="AD17" s="29"/>
      <c r="AE17" s="29"/>
      <c r="AF17" s="29"/>
      <c r="AG17" s="29"/>
      <c r="AH17" s="29"/>
      <c r="AI17" s="29"/>
    </row>
    <row r="18" spans="1:35" x14ac:dyDescent="0.25">
      <c r="A18">
        <f>Input!G19</f>
        <v>168</v>
      </c>
      <c r="B18">
        <f t="shared" si="0"/>
        <v>15</v>
      </c>
      <c r="C18" s="4">
        <f>Input!I19</f>
        <v>5378.5260921428571</v>
      </c>
      <c r="D18">
        <f t="shared" si="1"/>
        <v>292.79093499999999</v>
      </c>
      <c r="E18">
        <f t="shared" si="8"/>
        <v>227.52841639366358</v>
      </c>
      <c r="F18">
        <f t="shared" si="2"/>
        <v>4259.1963348424069</v>
      </c>
      <c r="G18">
        <f t="shared" si="3"/>
        <v>43005278.761449106</v>
      </c>
      <c r="L18">
        <f>Input!J19</f>
        <v>20.649923999999373</v>
      </c>
      <c r="M18">
        <f t="shared" si="4"/>
        <v>2.6952994285711611</v>
      </c>
      <c r="N18">
        <f t="shared" si="5"/>
        <v>14.220526029674613</v>
      </c>
      <c r="O18">
        <f t="shared" si="6"/>
        <v>41.337158260816153</v>
      </c>
      <c r="P18">
        <f t="shared" si="7"/>
        <v>3572.1069710362331</v>
      </c>
      <c r="AB18" s="29"/>
      <c r="AC18" s="29"/>
      <c r="AD18" s="29"/>
      <c r="AE18" s="29"/>
      <c r="AF18" s="29"/>
      <c r="AG18" s="29"/>
      <c r="AH18" s="29"/>
      <c r="AI18" s="29"/>
    </row>
    <row r="19" spans="1:35" ht="14.45" x14ac:dyDescent="0.3">
      <c r="A19">
        <f>Input!G20</f>
        <v>169</v>
      </c>
      <c r="B19">
        <f t="shared" si="0"/>
        <v>16</v>
      </c>
      <c r="C19" s="4">
        <f>Input!I20</f>
        <v>5399.5129285714283</v>
      </c>
      <c r="D19">
        <f t="shared" si="1"/>
        <v>313.77777142857121</v>
      </c>
      <c r="E19">
        <f t="shared" si="8"/>
        <v>241.74894242401427</v>
      </c>
      <c r="F19">
        <f t="shared" si="2"/>
        <v>5188.1522077677027</v>
      </c>
      <c r="G19">
        <f t="shared" si="3"/>
        <v>42818969.087132208</v>
      </c>
      <c r="L19">
        <f>Input!J20</f>
        <v>20.986836428571223</v>
      </c>
      <c r="M19">
        <f t="shared" si="4"/>
        <v>3.032211857143011</v>
      </c>
      <c r="N19">
        <f t="shared" si="5"/>
        <v>14.220526030350698</v>
      </c>
      <c r="O19">
        <f t="shared" si="6"/>
        <v>45.78295640506721</v>
      </c>
      <c r="P19">
        <f t="shared" si="7"/>
        <v>3572.1069709554181</v>
      </c>
    </row>
    <row r="20" spans="1:35" ht="14.45" x14ac:dyDescent="0.3">
      <c r="A20">
        <f>Input!G21</f>
        <v>170</v>
      </c>
      <c r="B20">
        <f t="shared" si="0"/>
        <v>17</v>
      </c>
      <c r="C20" s="4">
        <f>Input!I21</f>
        <v>5420.3734228571429</v>
      </c>
      <c r="D20">
        <f t="shared" si="1"/>
        <v>334.63826571428581</v>
      </c>
      <c r="E20">
        <f t="shared" si="8"/>
        <v>255.96946845504107</v>
      </c>
      <c r="F20">
        <f t="shared" si="2"/>
        <v>6188.7796622161532</v>
      </c>
      <c r="G20">
        <f t="shared" si="3"/>
        <v>42633063.859527618</v>
      </c>
      <c r="L20">
        <f>Input!J21</f>
        <v>20.860494285714594</v>
      </c>
      <c r="M20">
        <f t="shared" si="4"/>
        <v>2.9058697142863821</v>
      </c>
      <c r="N20">
        <f t="shared" si="5"/>
        <v>14.220526031026781</v>
      </c>
      <c r="O20">
        <f t="shared" si="6"/>
        <v>44.089178423261927</v>
      </c>
      <c r="P20">
        <f t="shared" si="7"/>
        <v>3572.1069708746031</v>
      </c>
    </row>
    <row r="21" spans="1:35" ht="14.45" x14ac:dyDescent="0.3">
      <c r="A21">
        <f>Input!G22</f>
        <v>171</v>
      </c>
      <c r="B21">
        <f t="shared" si="0"/>
        <v>18</v>
      </c>
      <c r="C21" s="4">
        <f>Input!I22</f>
        <v>5440.9250807142862</v>
      </c>
      <c r="D21">
        <f t="shared" si="1"/>
        <v>355.18992357142906</v>
      </c>
      <c r="E21">
        <f t="shared" si="8"/>
        <v>270.18999448674396</v>
      </c>
      <c r="F21">
        <f t="shared" si="2"/>
        <v>7224.9879444014969</v>
      </c>
      <c r="G21">
        <f t="shared" si="3"/>
        <v>42447563.078635432</v>
      </c>
      <c r="L21">
        <f>Input!J22</f>
        <v>20.551657857143255</v>
      </c>
      <c r="M21">
        <f t="shared" si="4"/>
        <v>2.5970332857150424</v>
      </c>
      <c r="N21">
        <f t="shared" si="5"/>
        <v>14.220526031702869</v>
      </c>
      <c r="O21">
        <f t="shared" si="6"/>
        <v>40.083230191104107</v>
      </c>
      <c r="P21">
        <f t="shared" si="7"/>
        <v>3572.1069707937872</v>
      </c>
    </row>
    <row r="22" spans="1:35" x14ac:dyDescent="0.25">
      <c r="A22">
        <f>Input!G23</f>
        <v>172</v>
      </c>
      <c r="B22">
        <f t="shared" si="0"/>
        <v>19</v>
      </c>
      <c r="C22" s="4">
        <f>Input!I23</f>
        <v>5463.0068825714279</v>
      </c>
      <c r="D22">
        <f t="shared" si="1"/>
        <v>377.27172542857079</v>
      </c>
      <c r="E22">
        <f t="shared" si="8"/>
        <v>284.41052051912288</v>
      </c>
      <c r="F22">
        <f t="shared" si="2"/>
        <v>8623.2033772344712</v>
      </c>
      <c r="G22">
        <f t="shared" si="3"/>
        <v>42262466.74445568</v>
      </c>
      <c r="L22">
        <f>Input!J23</f>
        <v>22.081801857141727</v>
      </c>
      <c r="M22">
        <f t="shared" si="4"/>
        <v>4.1271772857135147</v>
      </c>
      <c r="N22">
        <f t="shared" si="5"/>
        <v>14.220526032378954</v>
      </c>
      <c r="O22">
        <f t="shared" si="6"/>
        <v>61.799657592999615</v>
      </c>
      <c r="P22">
        <f t="shared" si="7"/>
        <v>3572.1069707129718</v>
      </c>
    </row>
    <row r="23" spans="1:35" x14ac:dyDescent="0.25">
      <c r="A23">
        <f>Input!G24</f>
        <v>173</v>
      </c>
      <c r="B23">
        <f t="shared" si="0"/>
        <v>20</v>
      </c>
      <c r="C23" s="4">
        <f>Input!I24</f>
        <v>5486.6047902857154</v>
      </c>
      <c r="D23">
        <f t="shared" si="1"/>
        <v>400.86963314285822</v>
      </c>
      <c r="E23">
        <f t="shared" si="8"/>
        <v>298.63104655217791</v>
      </c>
      <c r="F23">
        <f t="shared" si="2"/>
        <v>10452.728588060036</v>
      </c>
      <c r="G23">
        <f t="shared" si="3"/>
        <v>42077774.85698843</v>
      </c>
      <c r="L23">
        <f>Input!J24</f>
        <v>23.59790771428743</v>
      </c>
      <c r="M23">
        <f t="shared" si="4"/>
        <v>5.6432831428592181</v>
      </c>
      <c r="N23">
        <f t="shared" si="5"/>
        <v>14.220526033055037</v>
      </c>
      <c r="O23">
        <f t="shared" si="6"/>
        <v>87.935287195512856</v>
      </c>
      <c r="P23">
        <f t="shared" si="7"/>
        <v>3572.1069706321568</v>
      </c>
    </row>
    <row r="24" spans="1:35" x14ac:dyDescent="0.25">
      <c r="A24">
        <f>Input!G25</f>
        <v>174</v>
      </c>
      <c r="B24">
        <f t="shared" si="0"/>
        <v>21</v>
      </c>
      <c r="C24" s="4">
        <f>Input!I25</f>
        <v>5512.7576172857143</v>
      </c>
      <c r="D24">
        <f t="shared" si="1"/>
        <v>427.0224601428572</v>
      </c>
      <c r="E24">
        <f t="shared" si="8"/>
        <v>312.85157258590903</v>
      </c>
      <c r="F24">
        <f t="shared" si="2"/>
        <v>13034.991565541302</v>
      </c>
      <c r="G24">
        <f t="shared" si="3"/>
        <v>41893487.416233763</v>
      </c>
      <c r="L24">
        <f>Input!J25</f>
        <v>26.152826999998979</v>
      </c>
      <c r="M24">
        <f t="shared" si="4"/>
        <v>8.1982024285707666</v>
      </c>
      <c r="N24">
        <f t="shared" si="5"/>
        <v>14.220526033731121</v>
      </c>
      <c r="O24">
        <f t="shared" si="6"/>
        <v>142.37980634959686</v>
      </c>
      <c r="P24">
        <f t="shared" si="7"/>
        <v>3572.1069705513419</v>
      </c>
    </row>
    <row r="25" spans="1:35" x14ac:dyDescent="0.25">
      <c r="A25">
        <f>Input!G26</f>
        <v>175</v>
      </c>
      <c r="B25">
        <f t="shared" si="0"/>
        <v>22</v>
      </c>
      <c r="C25" s="4">
        <f>Input!I26</f>
        <v>5540.7775005714293</v>
      </c>
      <c r="D25">
        <f t="shared" si="1"/>
        <v>455.04234342857217</v>
      </c>
      <c r="E25">
        <f t="shared" si="8"/>
        <v>327.07209862031624</v>
      </c>
      <c r="F25">
        <f t="shared" si="2"/>
        <v>16376.383556284953</v>
      </c>
      <c r="G25">
        <f t="shared" si="3"/>
        <v>41709604.422191702</v>
      </c>
      <c r="L25">
        <f>Input!J26</f>
        <v>28.019883285714968</v>
      </c>
      <c r="M25">
        <f t="shared" si="4"/>
        <v>10.065258714286756</v>
      </c>
      <c r="N25">
        <f t="shared" si="5"/>
        <v>14.220526034407207</v>
      </c>
      <c r="O25">
        <f t="shared" si="6"/>
        <v>190.42226054922008</v>
      </c>
      <c r="P25">
        <f t="shared" si="7"/>
        <v>3572.1069704705264</v>
      </c>
    </row>
    <row r="26" spans="1:35" x14ac:dyDescent="0.25">
      <c r="A26">
        <f>Input!G27</f>
        <v>176</v>
      </c>
      <c r="B26">
        <f t="shared" si="0"/>
        <v>23</v>
      </c>
      <c r="C26" s="4">
        <f>Input!I27</f>
        <v>5571.2540368571426</v>
      </c>
      <c r="D26">
        <f t="shared" si="1"/>
        <v>485.5188797142855</v>
      </c>
      <c r="E26">
        <f t="shared" si="8"/>
        <v>341.29262465539955</v>
      </c>
      <c r="F26">
        <f t="shared" si="2"/>
        <v>20801.212648310826</v>
      </c>
      <c r="G26">
        <f t="shared" si="3"/>
        <v>41526125.874862306</v>
      </c>
      <c r="L26">
        <f>Input!J27</f>
        <v>30.476536285713337</v>
      </c>
      <c r="M26">
        <f t="shared" si="4"/>
        <v>12.521911714285125</v>
      </c>
      <c r="N26">
        <f t="shared" si="5"/>
        <v>14.220526035083294</v>
      </c>
      <c r="O26">
        <f t="shared" si="6"/>
        <v>264.25786926858899</v>
      </c>
      <c r="P26">
        <f t="shared" si="7"/>
        <v>3572.1069703897106</v>
      </c>
    </row>
    <row r="27" spans="1:35" x14ac:dyDescent="0.25">
      <c r="A27">
        <f>Input!G28</f>
        <v>177</v>
      </c>
      <c r="B27">
        <f t="shared" si="0"/>
        <v>24</v>
      </c>
      <c r="C27" s="4">
        <f>Input!I28</f>
        <v>5603.4291734285716</v>
      </c>
      <c r="D27">
        <f t="shared" si="1"/>
        <v>517.6940162857145</v>
      </c>
      <c r="E27">
        <f t="shared" si="8"/>
        <v>355.5131506911589</v>
      </c>
      <c r="F27">
        <f t="shared" si="2"/>
        <v>26302.633164999308</v>
      </c>
      <c r="G27">
        <f t="shared" si="3"/>
        <v>41343051.774245657</v>
      </c>
      <c r="L27">
        <f>Input!J28</f>
        <v>32.175136571428993</v>
      </c>
      <c r="M27">
        <f t="shared" si="4"/>
        <v>14.220512000000781</v>
      </c>
      <c r="N27">
        <f t="shared" si="5"/>
        <v>14.220526035759377</v>
      </c>
      <c r="O27">
        <f t="shared" si="6"/>
        <v>322.36803948757836</v>
      </c>
      <c r="P27">
        <f t="shared" si="7"/>
        <v>3572.1069703088956</v>
      </c>
    </row>
    <row r="28" spans="1:35" x14ac:dyDescent="0.25">
      <c r="A28">
        <f>Input!G29</f>
        <v>178</v>
      </c>
      <c r="B28">
        <f t="shared" si="0"/>
        <v>25</v>
      </c>
      <c r="C28" s="4">
        <f>Input!I29</f>
        <v>5636.1517925714288</v>
      </c>
      <c r="D28">
        <f t="shared" si="1"/>
        <v>550.41663542857168</v>
      </c>
      <c r="E28">
        <f t="shared" si="8"/>
        <v>369.73367672759434</v>
      </c>
      <c r="F28">
        <f t="shared" si="2"/>
        <v>32646.331564939082</v>
      </c>
      <c r="G28">
        <f t="shared" si="3"/>
        <v>41160382.1203418</v>
      </c>
      <c r="L28">
        <f>Input!J29</f>
        <v>32.722619142857184</v>
      </c>
      <c r="M28">
        <f t="shared" si="4"/>
        <v>14.767994571428972</v>
      </c>
      <c r="N28">
        <f t="shared" si="5"/>
        <v>14.220526036435462</v>
      </c>
      <c r="O28">
        <f t="shared" si="6"/>
        <v>342.3274493186982</v>
      </c>
      <c r="P28">
        <f t="shared" si="7"/>
        <v>3572.1069702280811</v>
      </c>
    </row>
    <row r="29" spans="1:35" x14ac:dyDescent="0.25">
      <c r="A29">
        <f>Input!G30</f>
        <v>179</v>
      </c>
      <c r="B29">
        <f t="shared" si="0"/>
        <v>26</v>
      </c>
      <c r="C29" s="4">
        <f>Input!I30</f>
        <v>5669.2674761428561</v>
      </c>
      <c r="D29">
        <f t="shared" si="1"/>
        <v>583.53231899999901</v>
      </c>
      <c r="E29">
        <f t="shared" si="8"/>
        <v>383.95420276470588</v>
      </c>
      <c r="F29">
        <f t="shared" si="2"/>
        <v>39831.424480028174</v>
      </c>
      <c r="G29">
        <f t="shared" si="3"/>
        <v>40978116.913150795</v>
      </c>
      <c r="L29">
        <f>Input!J30</f>
        <v>33.115683571427326</v>
      </c>
      <c r="M29">
        <f t="shared" si="4"/>
        <v>15.161058999999113</v>
      </c>
      <c r="N29">
        <f t="shared" si="5"/>
        <v>14.220526037111547</v>
      </c>
      <c r="O29">
        <f t="shared" si="6"/>
        <v>357.02697824661033</v>
      </c>
      <c r="P29">
        <f t="shared" si="7"/>
        <v>3572.1069701472652</v>
      </c>
    </row>
    <row r="30" spans="1:35" x14ac:dyDescent="0.25">
      <c r="A30">
        <f>Input!G31</f>
        <v>180</v>
      </c>
      <c r="B30">
        <f t="shared" si="0"/>
        <v>27</v>
      </c>
      <c r="C30" s="4">
        <f>Input!I31</f>
        <v>5702.6498821428559</v>
      </c>
      <c r="D30">
        <f t="shared" si="1"/>
        <v>616.91472499999873</v>
      </c>
      <c r="E30">
        <f t="shared" si="8"/>
        <v>398.17472880249352</v>
      </c>
      <c r="F30">
        <f t="shared" si="2"/>
        <v>47847.185936484595</v>
      </c>
      <c r="G30">
        <f t="shared" si="3"/>
        <v>40796256.152672693</v>
      </c>
      <c r="L30">
        <f>Input!J31</f>
        <v>33.382405999999719</v>
      </c>
      <c r="M30">
        <f t="shared" si="4"/>
        <v>15.427781428571507</v>
      </c>
      <c r="N30">
        <f t="shared" si="5"/>
        <v>14.220526037787632</v>
      </c>
      <c r="O30">
        <f t="shared" si="6"/>
        <v>367.17764368622511</v>
      </c>
      <c r="P30">
        <f t="shared" si="7"/>
        <v>3572.1069700664493</v>
      </c>
    </row>
    <row r="31" spans="1:35" x14ac:dyDescent="0.25">
      <c r="A31">
        <f>Input!G32</f>
        <v>181</v>
      </c>
      <c r="B31">
        <f t="shared" si="0"/>
        <v>28</v>
      </c>
      <c r="C31" s="4">
        <f>Input!I32</f>
        <v>5736.1024781428569</v>
      </c>
      <c r="D31">
        <f t="shared" si="1"/>
        <v>650.36732099999972</v>
      </c>
      <c r="E31">
        <f t="shared" si="8"/>
        <v>412.39525484095725</v>
      </c>
      <c r="F31">
        <f t="shared" si="2"/>
        <v>56630.704272003684</v>
      </c>
      <c r="G31">
        <f t="shared" si="3"/>
        <v>40614799.838907562</v>
      </c>
      <c r="L31">
        <f>Input!J32</f>
        <v>33.452596000000995</v>
      </c>
      <c r="M31">
        <f t="shared" si="4"/>
        <v>15.497971428572782</v>
      </c>
      <c r="N31">
        <f t="shared" si="5"/>
        <v>14.220526038463719</v>
      </c>
      <c r="O31">
        <f t="shared" si="6"/>
        <v>369.87251500546444</v>
      </c>
      <c r="P31">
        <f t="shared" si="7"/>
        <v>3572.1069699856348</v>
      </c>
    </row>
    <row r="32" spans="1:35" x14ac:dyDescent="0.25">
      <c r="A32">
        <f>Input!G33</f>
        <v>182</v>
      </c>
      <c r="B32">
        <f t="shared" si="0"/>
        <v>29</v>
      </c>
      <c r="C32" s="4">
        <f>Input!I33</f>
        <v>5771.1273322857151</v>
      </c>
      <c r="D32">
        <f t="shared" si="1"/>
        <v>685.39217514285792</v>
      </c>
      <c r="E32">
        <f t="shared" si="8"/>
        <v>426.61578088009708</v>
      </c>
      <c r="F32">
        <f t="shared" si="2"/>
        <v>66965.222227635852</v>
      </c>
      <c r="G32">
        <f t="shared" si="3"/>
        <v>40433747.971855447</v>
      </c>
      <c r="L32">
        <f>Input!J33</f>
        <v>35.024854142858203</v>
      </c>
      <c r="M32">
        <f t="shared" si="4"/>
        <v>17.070229571429991</v>
      </c>
      <c r="N32">
        <f t="shared" si="5"/>
        <v>14.220526039139804</v>
      </c>
      <c r="O32">
        <f t="shared" si="6"/>
        <v>432.82006784716714</v>
      </c>
      <c r="P32">
        <f t="shared" si="7"/>
        <v>3572.1069699048189</v>
      </c>
    </row>
    <row r="33" spans="1:16" x14ac:dyDescent="0.25">
      <c r="A33">
        <f>Input!G34</f>
        <v>183</v>
      </c>
      <c r="B33">
        <f t="shared" si="0"/>
        <v>30</v>
      </c>
      <c r="C33" s="4">
        <f>Input!I34</f>
        <v>5806.0819964285711</v>
      </c>
      <c r="D33">
        <f t="shared" si="1"/>
        <v>720.34683928571394</v>
      </c>
      <c r="E33">
        <f t="shared" si="8"/>
        <v>440.83630691991294</v>
      </c>
      <c r="F33">
        <f t="shared" si="2"/>
        <v>78126.137703413493</v>
      </c>
      <c r="G33">
        <f t="shared" si="3"/>
        <v>40253100.551516414</v>
      </c>
      <c r="L33">
        <f>Input!J34</f>
        <v>34.954664142856018</v>
      </c>
      <c r="M33">
        <f t="shared" si="4"/>
        <v>17.000039571427806</v>
      </c>
      <c r="N33">
        <f t="shared" si="5"/>
        <v>14.220526039815889</v>
      </c>
      <c r="O33">
        <f t="shared" si="6"/>
        <v>429.90448287594057</v>
      </c>
      <c r="P33">
        <f t="shared" si="7"/>
        <v>3572.106969824004</v>
      </c>
    </row>
    <row r="34" spans="1:16" x14ac:dyDescent="0.25">
      <c r="A34">
        <f>Input!G35</f>
        <v>184</v>
      </c>
      <c r="B34">
        <f t="shared" si="0"/>
        <v>31</v>
      </c>
      <c r="C34" s="4">
        <f>Input!I35</f>
        <v>5841.1068504285713</v>
      </c>
      <c r="D34">
        <f t="shared" si="1"/>
        <v>755.37169328571417</v>
      </c>
      <c r="E34">
        <f t="shared" si="8"/>
        <v>455.0568329604049</v>
      </c>
      <c r="F34">
        <f t="shared" si="2"/>
        <v>90189.015332210009</v>
      </c>
      <c r="G34">
        <f t="shared" si="3"/>
        <v>40072857.57789053</v>
      </c>
      <c r="L34">
        <f>Input!J35</f>
        <v>35.024854000000232</v>
      </c>
      <c r="M34">
        <f t="shared" si="4"/>
        <v>17.07022942857202</v>
      </c>
      <c r="N34">
        <f t="shared" si="5"/>
        <v>14.220526040491972</v>
      </c>
      <c r="O34">
        <f t="shared" si="6"/>
        <v>432.82006184677715</v>
      </c>
      <c r="P34">
        <f t="shared" si="7"/>
        <v>3572.1069697431885</v>
      </c>
    </row>
    <row r="35" spans="1:16" x14ac:dyDescent="0.25">
      <c r="A35">
        <f>Input!G36</f>
        <v>185</v>
      </c>
      <c r="B35">
        <f t="shared" si="0"/>
        <v>32</v>
      </c>
      <c r="C35" s="4">
        <f>Input!I36</f>
        <v>5878.3356732857146</v>
      </c>
      <c r="D35">
        <f t="shared" si="1"/>
        <v>792.60051614285749</v>
      </c>
      <c r="E35">
        <f t="shared" si="8"/>
        <v>469.27735900157296</v>
      </c>
      <c r="F35">
        <f t="shared" si="2"/>
        <v>104537.86394380777</v>
      </c>
      <c r="G35">
        <f t="shared" si="3"/>
        <v>39893019.050977826</v>
      </c>
      <c r="L35">
        <f>Input!J36</f>
        <v>37.228822857143314</v>
      </c>
      <c r="M35">
        <f t="shared" si="4"/>
        <v>19.274198285715102</v>
      </c>
      <c r="N35">
        <f t="shared" si="5"/>
        <v>14.220526041168057</v>
      </c>
      <c r="O35">
        <f t="shared" si="6"/>
        <v>529.38172237201718</v>
      </c>
      <c r="P35">
        <f t="shared" si="7"/>
        <v>3572.1069696623736</v>
      </c>
    </row>
    <row r="36" spans="1:16" x14ac:dyDescent="0.25">
      <c r="A36">
        <f>Input!G37</f>
        <v>186</v>
      </c>
      <c r="B36">
        <f t="shared" si="0"/>
        <v>33</v>
      </c>
      <c r="C36" s="4">
        <f>Input!I37</f>
        <v>5919.1582287142855</v>
      </c>
      <c r="D36">
        <f t="shared" si="1"/>
        <v>833.42307157142841</v>
      </c>
      <c r="E36">
        <f t="shared" si="8"/>
        <v>483.49788504341711</v>
      </c>
      <c r="F36">
        <f t="shared" si="2"/>
        <v>122447.63616666349</v>
      </c>
      <c r="G36">
        <f t="shared" si="3"/>
        <v>39713584.970778391</v>
      </c>
      <c r="L36">
        <f>Input!J37</f>
        <v>40.822555428570922</v>
      </c>
      <c r="M36">
        <f t="shared" si="4"/>
        <v>22.86793085714271</v>
      </c>
      <c r="N36">
        <f t="shared" si="5"/>
        <v>14.220526041844145</v>
      </c>
      <c r="O36">
        <f t="shared" si="6"/>
        <v>707.66796749227501</v>
      </c>
      <c r="P36">
        <f t="shared" si="7"/>
        <v>3572.1069695815577</v>
      </c>
    </row>
    <row r="37" spans="1:16" x14ac:dyDescent="0.25">
      <c r="A37">
        <f>Input!G38</f>
        <v>187</v>
      </c>
      <c r="B37">
        <f t="shared" si="0"/>
        <v>34</v>
      </c>
      <c r="C37" s="4">
        <f>Input!I38</f>
        <v>5962.3251331428564</v>
      </c>
      <c r="D37">
        <f t="shared" si="1"/>
        <v>876.5899759999993</v>
      </c>
      <c r="E37">
        <f t="shared" si="8"/>
        <v>497.71841108593736</v>
      </c>
      <c r="F37">
        <f t="shared" si="2"/>
        <v>143543.66270043026</v>
      </c>
      <c r="G37">
        <f t="shared" si="3"/>
        <v>39534555.337292261</v>
      </c>
      <c r="L37">
        <f>Input!J38</f>
        <v>43.166904428570888</v>
      </c>
      <c r="M37">
        <f t="shared" si="4"/>
        <v>25.212279857142676</v>
      </c>
      <c r="N37">
        <f t="shared" si="5"/>
        <v>14.220526042520229</v>
      </c>
      <c r="O37">
        <f t="shared" si="6"/>
        <v>837.89282166842088</v>
      </c>
      <c r="P37">
        <f t="shared" si="7"/>
        <v>3572.1069695007427</v>
      </c>
    </row>
    <row r="38" spans="1:16" x14ac:dyDescent="0.25">
      <c r="A38">
        <f>Input!G39</f>
        <v>188</v>
      </c>
      <c r="B38">
        <f t="shared" si="0"/>
        <v>35</v>
      </c>
      <c r="C38" s="4">
        <f>Input!I39</f>
        <v>6009.4367205714289</v>
      </c>
      <c r="D38">
        <f t="shared" si="1"/>
        <v>923.70156342857172</v>
      </c>
      <c r="E38">
        <f t="shared" si="8"/>
        <v>511.93893712913365</v>
      </c>
      <c r="F38">
        <f t="shared" si="2"/>
        <v>169548.46041701068</v>
      </c>
      <c r="G38">
        <f t="shared" si="3"/>
        <v>39355930.150519498</v>
      </c>
      <c r="L38">
        <f>Input!J39</f>
        <v>47.11158742857242</v>
      </c>
      <c r="M38">
        <f t="shared" si="4"/>
        <v>29.156962857144208</v>
      </c>
      <c r="N38">
        <f t="shared" si="5"/>
        <v>14.220526043196312</v>
      </c>
      <c r="O38">
        <f t="shared" si="6"/>
        <v>1081.8219190565792</v>
      </c>
      <c r="P38">
        <f t="shared" si="7"/>
        <v>3572.1069694199273</v>
      </c>
    </row>
    <row r="39" spans="1:16" x14ac:dyDescent="0.25">
      <c r="A39">
        <f>Input!G40</f>
        <v>189</v>
      </c>
      <c r="B39">
        <f t="shared" si="0"/>
        <v>36</v>
      </c>
      <c r="C39" s="4">
        <f>Input!I40</f>
        <v>6056.7027260000004</v>
      </c>
      <c r="D39">
        <f t="shared" si="1"/>
        <v>970.96756885714331</v>
      </c>
      <c r="E39">
        <f t="shared" si="8"/>
        <v>526.15946317300609</v>
      </c>
      <c r="F39">
        <f t="shared" si="2"/>
        <v>197854.25088231059</v>
      </c>
      <c r="G39">
        <f t="shared" si="3"/>
        <v>39177709.410460167</v>
      </c>
      <c r="L39">
        <f>Input!J40</f>
        <v>47.266005428571589</v>
      </c>
      <c r="M39">
        <f t="shared" si="4"/>
        <v>29.311380857143376</v>
      </c>
      <c r="N39">
        <f t="shared" si="5"/>
        <v>14.220526043872397</v>
      </c>
      <c r="O39">
        <f t="shared" si="6"/>
        <v>1092.0037077645793</v>
      </c>
      <c r="P39">
        <f t="shared" si="7"/>
        <v>3572.1069693391123</v>
      </c>
    </row>
    <row r="40" spans="1:16" x14ac:dyDescent="0.25">
      <c r="A40">
        <f>Input!G41</f>
        <v>190</v>
      </c>
      <c r="B40">
        <f t="shared" si="0"/>
        <v>37</v>
      </c>
      <c r="C40" s="4">
        <f>Input!I41</f>
        <v>6108.9943417142858</v>
      </c>
      <c r="D40">
        <f t="shared" si="1"/>
        <v>1023.2591845714287</v>
      </c>
      <c r="E40">
        <f t="shared" si="8"/>
        <v>540.37998921755457</v>
      </c>
      <c r="F40">
        <f t="shared" si="2"/>
        <v>233172.31730560496</v>
      </c>
      <c r="G40">
        <f t="shared" si="3"/>
        <v>38999893.117114313</v>
      </c>
      <c r="L40">
        <f>Input!J41</f>
        <v>52.291615714285399</v>
      </c>
      <c r="M40">
        <f t="shared" si="4"/>
        <v>34.336991142857187</v>
      </c>
      <c r="N40">
        <f t="shared" si="5"/>
        <v>14.220526044548484</v>
      </c>
      <c r="O40">
        <f t="shared" si="6"/>
        <v>1449.4078686411488</v>
      </c>
      <c r="P40">
        <f t="shared" si="7"/>
        <v>3572.1069692582964</v>
      </c>
    </row>
    <row r="41" spans="1:16" x14ac:dyDescent="0.25">
      <c r="A41">
        <f>Input!G42</f>
        <v>191</v>
      </c>
      <c r="B41">
        <f t="shared" si="0"/>
        <v>38</v>
      </c>
      <c r="C41" s="4">
        <f>Input!I42</f>
        <v>6166.3957959999998</v>
      </c>
      <c r="D41">
        <f t="shared" si="1"/>
        <v>1080.6606388571427</v>
      </c>
      <c r="E41">
        <f t="shared" si="8"/>
        <v>554.60051526277914</v>
      </c>
      <c r="F41">
        <f t="shared" si="2"/>
        <v>276739.25363611704</v>
      </c>
      <c r="G41">
        <f t="shared" si="3"/>
        <v>38822481.270482004</v>
      </c>
      <c r="L41">
        <f>Input!J42</f>
        <v>57.401454285713953</v>
      </c>
      <c r="M41">
        <f t="shared" si="4"/>
        <v>39.446829714285741</v>
      </c>
      <c r="N41">
        <f t="shared" si="5"/>
        <v>14.220526045224569</v>
      </c>
      <c r="O41">
        <f t="shared" si="6"/>
        <v>1864.5925637102939</v>
      </c>
      <c r="P41">
        <f t="shared" si="7"/>
        <v>3572.1069691774819</v>
      </c>
    </row>
    <row r="42" spans="1:16" x14ac:dyDescent="0.25">
      <c r="A42">
        <f>Input!G43</f>
        <v>192</v>
      </c>
      <c r="B42">
        <f t="shared" si="0"/>
        <v>39</v>
      </c>
      <c r="C42" s="4">
        <f>Input!I43</f>
        <v>6224.3166570000003</v>
      </c>
      <c r="D42">
        <f t="shared" si="1"/>
        <v>1138.5814998571432</v>
      </c>
      <c r="E42">
        <f t="shared" si="8"/>
        <v>568.82104130867981</v>
      </c>
      <c r="F42">
        <f t="shared" si="2"/>
        <v>324626.98012535524</v>
      </c>
      <c r="G42">
        <f t="shared" si="3"/>
        <v>38645473.870563298</v>
      </c>
      <c r="L42">
        <f>Input!J43</f>
        <v>57.920861000000514</v>
      </c>
      <c r="M42">
        <f t="shared" si="4"/>
        <v>39.966236428572302</v>
      </c>
      <c r="N42">
        <f t="shared" si="5"/>
        <v>14.220526045900654</v>
      </c>
      <c r="O42">
        <f t="shared" si="6"/>
        <v>1909.7192751005218</v>
      </c>
      <c r="P42">
        <f t="shared" si="7"/>
        <v>3572.106969096666</v>
      </c>
    </row>
    <row r="43" spans="1:16" x14ac:dyDescent="0.25">
      <c r="A43">
        <f>Input!G44</f>
        <v>193</v>
      </c>
      <c r="B43">
        <f t="shared" si="0"/>
        <v>40</v>
      </c>
      <c r="C43" s="4">
        <f>Input!I44</f>
        <v>6281.6619592857151</v>
      </c>
      <c r="D43">
        <f t="shared" si="1"/>
        <v>1195.9268021428579</v>
      </c>
      <c r="E43">
        <f t="shared" si="8"/>
        <v>583.04156735525657</v>
      </c>
      <c r="F43">
        <f t="shared" si="2"/>
        <v>375628.31102065323</v>
      </c>
      <c r="G43">
        <f t="shared" si="3"/>
        <v>38468870.917358242</v>
      </c>
      <c r="L43">
        <f>Input!J44</f>
        <v>57.345302285714752</v>
      </c>
      <c r="M43">
        <f t="shared" si="4"/>
        <v>39.390677714286539</v>
      </c>
      <c r="N43">
        <f t="shared" si="5"/>
        <v>14.220526046576738</v>
      </c>
      <c r="O43">
        <f t="shared" si="6"/>
        <v>1859.7463256757228</v>
      </c>
      <c r="P43">
        <f t="shared" si="7"/>
        <v>3572.1069690158511</v>
      </c>
    </row>
    <row r="44" spans="1:16" x14ac:dyDescent="0.25">
      <c r="A44">
        <f>Input!G45</f>
        <v>194</v>
      </c>
      <c r="B44">
        <f t="shared" si="0"/>
        <v>41</v>
      </c>
      <c r="C44" s="4">
        <f>Input!I45</f>
        <v>6341.6042947142851</v>
      </c>
      <c r="D44">
        <f t="shared" si="1"/>
        <v>1255.8691375714279</v>
      </c>
      <c r="E44">
        <f t="shared" si="8"/>
        <v>597.26209340250944</v>
      </c>
      <c r="F44">
        <f t="shared" si="2"/>
        <v>433763.23862891976</v>
      </c>
      <c r="G44">
        <f t="shared" si="3"/>
        <v>38292672.410866909</v>
      </c>
      <c r="L44">
        <f>Input!J45</f>
        <v>59.942335428570004</v>
      </c>
      <c r="M44">
        <f t="shared" si="4"/>
        <v>41.987710857141792</v>
      </c>
      <c r="N44">
        <f t="shared" si="5"/>
        <v>14.220526047252825</v>
      </c>
      <c r="O44">
        <f t="shared" si="6"/>
        <v>2090.4838531015034</v>
      </c>
      <c r="P44">
        <f t="shared" si="7"/>
        <v>3572.1069689350356</v>
      </c>
    </row>
    <row r="45" spans="1:16" x14ac:dyDescent="0.25">
      <c r="A45">
        <f>Input!G46</f>
        <v>195</v>
      </c>
      <c r="B45">
        <f t="shared" si="0"/>
        <v>42</v>
      </c>
      <c r="C45" s="4">
        <f>Input!I46</f>
        <v>6402.8521657142855</v>
      </c>
      <c r="D45">
        <f t="shared" si="1"/>
        <v>1317.1170085714284</v>
      </c>
      <c r="E45">
        <f t="shared" si="8"/>
        <v>611.48261945043839</v>
      </c>
      <c r="F45">
        <f t="shared" si="2"/>
        <v>497919.89111015276</v>
      </c>
      <c r="G45">
        <f t="shared" si="3"/>
        <v>38116878.351089351</v>
      </c>
      <c r="L45">
        <f>Input!J46</f>
        <v>61.247871000000487</v>
      </c>
      <c r="M45">
        <f t="shared" si="4"/>
        <v>43.293246428572274</v>
      </c>
      <c r="N45">
        <f t="shared" si="5"/>
        <v>14.220526047928907</v>
      </c>
      <c r="O45">
        <f t="shared" si="6"/>
        <v>2211.5711732411323</v>
      </c>
      <c r="P45">
        <f t="shared" si="7"/>
        <v>3572.1069688542207</v>
      </c>
    </row>
    <row r="46" spans="1:16" x14ac:dyDescent="0.25">
      <c r="A46">
        <f>Input!G47</f>
        <v>196</v>
      </c>
      <c r="B46">
        <f t="shared" si="0"/>
        <v>43</v>
      </c>
      <c r="C46" s="4">
        <f>Input!I47</f>
        <v>6469.0414191428572</v>
      </c>
      <c r="D46">
        <f t="shared" si="1"/>
        <v>1383.3062620000001</v>
      </c>
      <c r="E46">
        <f t="shared" si="8"/>
        <v>625.70314549904333</v>
      </c>
      <c r="F46">
        <f t="shared" si="2"/>
        <v>573962.4821319622</v>
      </c>
      <c r="G46">
        <f t="shared" si="3"/>
        <v>37941488.738025613</v>
      </c>
      <c r="L46">
        <f>Input!J47</f>
        <v>66.189253428571647</v>
      </c>
      <c r="M46">
        <f t="shared" si="4"/>
        <v>48.234628857143434</v>
      </c>
      <c r="N46">
        <f t="shared" si="5"/>
        <v>14.220526048604993</v>
      </c>
      <c r="O46">
        <f t="shared" si="6"/>
        <v>2700.7486254932955</v>
      </c>
      <c r="P46">
        <f t="shared" si="7"/>
        <v>3572.1069687734048</v>
      </c>
    </row>
    <row r="47" spans="1:16" x14ac:dyDescent="0.25">
      <c r="A47">
        <f>Input!G48</f>
        <v>197</v>
      </c>
      <c r="B47">
        <f t="shared" si="0"/>
        <v>44</v>
      </c>
      <c r="C47" s="4">
        <f>Input!I48</f>
        <v>6533.5320724285712</v>
      </c>
      <c r="D47">
        <f t="shared" si="1"/>
        <v>1447.796915285714</v>
      </c>
      <c r="E47">
        <f t="shared" si="8"/>
        <v>639.92367154832436</v>
      </c>
      <c r="F47">
        <f t="shared" si="2"/>
        <v>652659.17794677184</v>
      </c>
      <c r="G47">
        <f t="shared" si="3"/>
        <v>37766503.571675777</v>
      </c>
      <c r="L47">
        <f>Input!J48</f>
        <v>64.490653285713961</v>
      </c>
      <c r="M47">
        <f t="shared" si="4"/>
        <v>46.536028714285749</v>
      </c>
      <c r="N47">
        <f t="shared" si="5"/>
        <v>14.22052604928108</v>
      </c>
      <c r="O47">
        <f t="shared" si="6"/>
        <v>2527.0856923671513</v>
      </c>
      <c r="P47">
        <f t="shared" si="7"/>
        <v>3572.1069686925903</v>
      </c>
    </row>
    <row r="48" spans="1:16" x14ac:dyDescent="0.25">
      <c r="A48">
        <f>Input!G49</f>
        <v>198</v>
      </c>
      <c r="B48">
        <f t="shared" si="0"/>
        <v>45</v>
      </c>
      <c r="C48" s="4">
        <f>Input!I49</f>
        <v>6598.1631058571429</v>
      </c>
      <c r="D48">
        <f t="shared" si="1"/>
        <v>1512.4279487142858</v>
      </c>
      <c r="E48">
        <f t="shared" si="8"/>
        <v>654.14419759828149</v>
      </c>
      <c r="F48">
        <f t="shared" si="2"/>
        <v>736650.99742975913</v>
      </c>
      <c r="G48">
        <f t="shared" si="3"/>
        <v>37591922.852039881</v>
      </c>
      <c r="L48">
        <f>Input!J49</f>
        <v>64.631033428571754</v>
      </c>
      <c r="M48">
        <f t="shared" si="4"/>
        <v>46.676408857143542</v>
      </c>
      <c r="N48">
        <f t="shared" si="5"/>
        <v>14.220526049957163</v>
      </c>
      <c r="O48">
        <f t="shared" si="6"/>
        <v>2541.2192541693557</v>
      </c>
      <c r="P48">
        <f t="shared" si="7"/>
        <v>3572.1069686117744</v>
      </c>
    </row>
    <row r="49" spans="1:16" x14ac:dyDescent="0.25">
      <c r="A49">
        <f>Input!G50</f>
        <v>199</v>
      </c>
      <c r="B49">
        <f t="shared" si="0"/>
        <v>46</v>
      </c>
      <c r="C49" s="4">
        <f>Input!I50</f>
        <v>6663.3275838571426</v>
      </c>
      <c r="D49">
        <f t="shared" si="1"/>
        <v>1577.5924267142855</v>
      </c>
      <c r="E49">
        <f t="shared" si="8"/>
        <v>668.36472364891472</v>
      </c>
      <c r="F49">
        <f t="shared" si="2"/>
        <v>826695.01602153003</v>
      </c>
      <c r="G49">
        <f t="shared" si="3"/>
        <v>37417746.579117991</v>
      </c>
      <c r="L49">
        <f>Input!J50</f>
        <v>65.16447799999969</v>
      </c>
      <c r="M49">
        <f t="shared" si="4"/>
        <v>47.209853428571478</v>
      </c>
      <c r="N49">
        <f t="shared" si="5"/>
        <v>14.22052605063325</v>
      </c>
      <c r="O49">
        <f t="shared" si="6"/>
        <v>2595.2862402193564</v>
      </c>
      <c r="P49">
        <f t="shared" si="7"/>
        <v>3572.1069685309585</v>
      </c>
    </row>
    <row r="50" spans="1:16" x14ac:dyDescent="0.25">
      <c r="A50">
        <f>Input!G51</f>
        <v>200</v>
      </c>
      <c r="B50">
        <f t="shared" si="0"/>
        <v>47</v>
      </c>
      <c r="C50" s="4">
        <f>Input!I51</f>
        <v>6731.2575512857147</v>
      </c>
      <c r="D50">
        <f t="shared" si="1"/>
        <v>1645.5223941428576</v>
      </c>
      <c r="E50">
        <f t="shared" si="8"/>
        <v>682.58524970022404</v>
      </c>
      <c r="F50">
        <f t="shared" si="2"/>
        <v>927247.94414733327</v>
      </c>
      <c r="G50">
        <f t="shared" si="3"/>
        <v>37243974.75291016</v>
      </c>
      <c r="L50">
        <f>Input!J51</f>
        <v>67.929967428572127</v>
      </c>
      <c r="M50">
        <f t="shared" si="4"/>
        <v>49.975342857143914</v>
      </c>
      <c r="N50">
        <f t="shared" si="5"/>
        <v>14.220526051309333</v>
      </c>
      <c r="O50">
        <f t="shared" si="6"/>
        <v>2884.7040930576286</v>
      </c>
      <c r="P50">
        <f t="shared" si="7"/>
        <v>3572.106968450144</v>
      </c>
    </row>
    <row r="51" spans="1:16" x14ac:dyDescent="0.25">
      <c r="A51">
        <f>Input!G52</f>
        <v>201</v>
      </c>
      <c r="B51">
        <f t="shared" si="0"/>
        <v>48</v>
      </c>
      <c r="C51" s="4">
        <f>Input!I52</f>
        <v>6798.0785154285713</v>
      </c>
      <c r="D51">
        <f t="shared" si="1"/>
        <v>1712.3433582857142</v>
      </c>
      <c r="E51">
        <f t="shared" si="8"/>
        <v>696.80577575220946</v>
      </c>
      <c r="F51">
        <f t="shared" si="2"/>
        <v>1031316.581537995</v>
      </c>
      <c r="G51">
        <f t="shared" si="3"/>
        <v>37070607.373416454</v>
      </c>
      <c r="L51">
        <f>Input!J52</f>
        <v>66.82096414285661</v>
      </c>
      <c r="M51">
        <f t="shared" si="4"/>
        <v>48.866339571428398</v>
      </c>
      <c r="N51">
        <f t="shared" si="5"/>
        <v>14.22052605198542</v>
      </c>
      <c r="O51">
        <f t="shared" si="6"/>
        <v>2766.8060873515733</v>
      </c>
      <c r="P51">
        <f t="shared" si="7"/>
        <v>3572.106968369329</v>
      </c>
    </row>
    <row r="52" spans="1:16" x14ac:dyDescent="0.25">
      <c r="A52">
        <f>Input!G53</f>
        <v>202</v>
      </c>
      <c r="B52">
        <f t="shared" si="0"/>
        <v>49</v>
      </c>
      <c r="C52" s="4">
        <f>Input!I53</f>
        <v>6866.570003714286</v>
      </c>
      <c r="D52">
        <f t="shared" si="1"/>
        <v>1780.8348465714289</v>
      </c>
      <c r="E52">
        <f t="shared" si="8"/>
        <v>711.02630180487097</v>
      </c>
      <c r="F52">
        <f t="shared" si="2"/>
        <v>1144490.3224555405</v>
      </c>
      <c r="G52">
        <f t="shared" si="3"/>
        <v>36897644.440636918</v>
      </c>
      <c r="L52">
        <f>Input!J53</f>
        <v>68.491488285714695</v>
      </c>
      <c r="M52">
        <f t="shared" si="4"/>
        <v>50.536863714286483</v>
      </c>
      <c r="N52">
        <f t="shared" si="5"/>
        <v>14.220526052661503</v>
      </c>
      <c r="O52">
        <f t="shared" si="6"/>
        <v>2945.3373417014859</v>
      </c>
      <c r="P52">
        <f t="shared" si="7"/>
        <v>3572.1069682885131</v>
      </c>
    </row>
    <row r="53" spans="1:16" x14ac:dyDescent="0.25">
      <c r="A53">
        <f>Input!G54</f>
        <v>203</v>
      </c>
      <c r="B53">
        <f t="shared" si="0"/>
        <v>50</v>
      </c>
      <c r="C53" s="4">
        <f>Input!I54</f>
        <v>6935.5528225714288</v>
      </c>
      <c r="D53">
        <f t="shared" si="1"/>
        <v>1849.8176654285717</v>
      </c>
      <c r="E53">
        <f t="shared" si="8"/>
        <v>725.24682785820858</v>
      </c>
      <c r="F53">
        <f t="shared" si="2"/>
        <v>1264659.5687137076</v>
      </c>
      <c r="G53">
        <f t="shared" si="3"/>
        <v>36725085.95457162</v>
      </c>
      <c r="L53">
        <f>Input!J54</f>
        <v>68.982818857142775</v>
      </c>
      <c r="M53">
        <f t="shared" si="4"/>
        <v>51.028194285714562</v>
      </c>
      <c r="N53">
        <f t="shared" si="5"/>
        <v>14.220526053337588</v>
      </c>
      <c r="O53">
        <f t="shared" si="6"/>
        <v>2998.9087131296933</v>
      </c>
      <c r="P53">
        <f t="shared" si="7"/>
        <v>3572.1069682076982</v>
      </c>
    </row>
    <row r="54" spans="1:16" x14ac:dyDescent="0.25">
      <c r="A54">
        <f>Input!G55</f>
        <v>204</v>
      </c>
      <c r="B54">
        <f t="shared" si="0"/>
        <v>51</v>
      </c>
      <c r="C54" s="4">
        <f>Input!I55</f>
        <v>7006.121937428572</v>
      </c>
      <c r="D54">
        <f t="shared" si="1"/>
        <v>1920.3867802857148</v>
      </c>
      <c r="E54">
        <f t="shared" si="8"/>
        <v>739.46735391222228</v>
      </c>
      <c r="F54">
        <f t="shared" si="2"/>
        <v>1394570.6915862986</v>
      </c>
      <c r="G54">
        <f t="shared" si="3"/>
        <v>36552931.915220611</v>
      </c>
      <c r="L54">
        <f>Input!J55</f>
        <v>70.569114857143177</v>
      </c>
      <c r="M54">
        <f t="shared" si="4"/>
        <v>52.614490285714965</v>
      </c>
      <c r="N54">
        <f t="shared" si="5"/>
        <v>14.220526054013677</v>
      </c>
      <c r="O54">
        <f t="shared" si="6"/>
        <v>3175.1634601041715</v>
      </c>
      <c r="P54">
        <f t="shared" si="7"/>
        <v>3572.1069681268827</v>
      </c>
    </row>
    <row r="55" spans="1:16" x14ac:dyDescent="0.25">
      <c r="A55">
        <f>Input!G56</f>
        <v>205</v>
      </c>
      <c r="B55">
        <f t="shared" si="0"/>
        <v>52</v>
      </c>
      <c r="C55" s="4">
        <f>Input!I56</f>
        <v>7073.9115247142854</v>
      </c>
      <c r="D55">
        <f t="shared" si="1"/>
        <v>1988.1763675714283</v>
      </c>
      <c r="E55">
        <f t="shared" si="8"/>
        <v>753.68787996691208</v>
      </c>
      <c r="F55">
        <f t="shared" si="2"/>
        <v>1523961.8260280858</v>
      </c>
      <c r="G55">
        <f t="shared" si="3"/>
        <v>36381182.322583951</v>
      </c>
      <c r="L55">
        <f>Input!J56</f>
        <v>67.789587285713424</v>
      </c>
      <c r="M55">
        <f t="shared" si="4"/>
        <v>49.834962714285211</v>
      </c>
      <c r="N55">
        <f t="shared" si="5"/>
        <v>14.22052605468976</v>
      </c>
      <c r="O55">
        <f t="shared" si="6"/>
        <v>2869.644321173163</v>
      </c>
      <c r="P55">
        <f t="shared" si="7"/>
        <v>3572.1069680460678</v>
      </c>
    </row>
    <row r="56" spans="1:16" x14ac:dyDescent="0.25">
      <c r="A56">
        <f>Input!G57</f>
        <v>206</v>
      </c>
      <c r="B56">
        <f t="shared" si="0"/>
        <v>53</v>
      </c>
      <c r="C56" s="4">
        <f>Input!I57</f>
        <v>7144.8596659999994</v>
      </c>
      <c r="D56">
        <f t="shared" si="1"/>
        <v>2059.1245088571422</v>
      </c>
      <c r="E56">
        <f t="shared" si="8"/>
        <v>767.90840602227797</v>
      </c>
      <c r="F56">
        <f t="shared" si="2"/>
        <v>1667239.0242200545</v>
      </c>
      <c r="G56">
        <f t="shared" si="3"/>
        <v>36209837.1766617</v>
      </c>
      <c r="L56">
        <f>Input!J57</f>
        <v>70.948141285713973</v>
      </c>
      <c r="M56">
        <f t="shared" si="4"/>
        <v>52.993516714285761</v>
      </c>
      <c r="N56">
        <f t="shared" si="5"/>
        <v>14.220526055365845</v>
      </c>
      <c r="O56">
        <f t="shared" si="6"/>
        <v>3218.0223297224247</v>
      </c>
      <c r="P56">
        <f t="shared" si="7"/>
        <v>3572.1069679652519</v>
      </c>
    </row>
    <row r="57" spans="1:16" x14ac:dyDescent="0.25">
      <c r="A57">
        <f>Input!G58</f>
        <v>207</v>
      </c>
      <c r="B57">
        <f t="shared" si="0"/>
        <v>54</v>
      </c>
      <c r="C57" s="4">
        <f>Input!I58</f>
        <v>7216.130681857142</v>
      </c>
      <c r="D57">
        <f t="shared" si="1"/>
        <v>2130.3955247142849</v>
      </c>
      <c r="E57">
        <f t="shared" si="8"/>
        <v>782.12893207831985</v>
      </c>
      <c r="F57">
        <f t="shared" si="2"/>
        <v>1817822.8048181953</v>
      </c>
      <c r="G57">
        <f t="shared" si="3"/>
        <v>36038896.47745391</v>
      </c>
      <c r="L57">
        <f>Input!J58</f>
        <v>71.271015857142629</v>
      </c>
      <c r="M57">
        <f t="shared" si="4"/>
        <v>53.316391285714417</v>
      </c>
      <c r="N57">
        <f t="shared" si="5"/>
        <v>14.220526056041928</v>
      </c>
      <c r="O57">
        <f t="shared" si="6"/>
        <v>3254.7583865454953</v>
      </c>
      <c r="P57">
        <f t="shared" si="7"/>
        <v>3572.1069678844374</v>
      </c>
    </row>
    <row r="58" spans="1:16" x14ac:dyDescent="0.25">
      <c r="A58">
        <f>Input!G59</f>
        <v>208</v>
      </c>
      <c r="B58">
        <f t="shared" si="0"/>
        <v>55</v>
      </c>
      <c r="C58" s="4">
        <f>Input!I59</f>
        <v>7289.6898944285704</v>
      </c>
      <c r="D58">
        <f t="shared" si="1"/>
        <v>2203.9547372857132</v>
      </c>
      <c r="E58">
        <f t="shared" si="8"/>
        <v>796.34945813503782</v>
      </c>
      <c r="F58">
        <f t="shared" si="2"/>
        <v>1981352.6218928508</v>
      </c>
      <c r="G58">
        <f t="shared" si="3"/>
        <v>35868360.224960655</v>
      </c>
      <c r="L58">
        <f>Input!J59</f>
        <v>73.559212571428361</v>
      </c>
      <c r="M58">
        <f t="shared" si="4"/>
        <v>55.604588000000149</v>
      </c>
      <c r="N58">
        <f t="shared" si="5"/>
        <v>14.220526056718015</v>
      </c>
      <c r="O58">
        <f t="shared" si="6"/>
        <v>3521.0797172910675</v>
      </c>
      <c r="P58">
        <f t="shared" si="7"/>
        <v>3572.1069678036215</v>
      </c>
    </row>
    <row r="59" spans="1:16" x14ac:dyDescent="0.25">
      <c r="A59">
        <f>Input!G60</f>
        <v>209</v>
      </c>
      <c r="B59">
        <f t="shared" si="0"/>
        <v>56</v>
      </c>
      <c r="C59" s="4">
        <f>Input!I60</f>
        <v>7363.0946888571425</v>
      </c>
      <c r="D59">
        <f t="shared" si="1"/>
        <v>2277.3595317142854</v>
      </c>
      <c r="E59">
        <f t="shared" si="8"/>
        <v>810.56998419243189</v>
      </c>
      <c r="F59">
        <f t="shared" si="2"/>
        <v>2151471.5767193632</v>
      </c>
      <c r="G59">
        <f t="shared" si="3"/>
        <v>35698228.419181973</v>
      </c>
      <c r="L59">
        <f>Input!J60</f>
        <v>73.404794428572131</v>
      </c>
      <c r="M59">
        <f t="shared" si="4"/>
        <v>55.450169857143919</v>
      </c>
      <c r="N59">
        <f t="shared" si="5"/>
        <v>14.220526057394101</v>
      </c>
      <c r="O59">
        <f t="shared" si="6"/>
        <v>3502.7776226316241</v>
      </c>
      <c r="P59">
        <f t="shared" si="7"/>
        <v>3572.1069677228056</v>
      </c>
    </row>
    <row r="60" spans="1:16" x14ac:dyDescent="0.25">
      <c r="A60">
        <f>Input!G61</f>
        <v>210</v>
      </c>
      <c r="B60">
        <f t="shared" si="0"/>
        <v>57</v>
      </c>
      <c r="C60" s="4">
        <f>Input!I61</f>
        <v>7437.6084865714283</v>
      </c>
      <c r="D60">
        <f t="shared" si="1"/>
        <v>2351.8733294285712</v>
      </c>
      <c r="E60">
        <f t="shared" si="8"/>
        <v>824.79051025050205</v>
      </c>
      <c r="F60">
        <f t="shared" si="2"/>
        <v>2331981.9366288399</v>
      </c>
      <c r="G60">
        <f t="shared" si="3"/>
        <v>35528501.06011793</v>
      </c>
      <c r="L60">
        <f>Input!J61</f>
        <v>74.513797714285829</v>
      </c>
      <c r="M60">
        <f t="shared" si="4"/>
        <v>56.559173142857617</v>
      </c>
      <c r="N60">
        <f t="shared" si="5"/>
        <v>14.220526058070185</v>
      </c>
      <c r="O60">
        <f t="shared" si="6"/>
        <v>3635.278607010217</v>
      </c>
      <c r="P60">
        <f t="shared" si="7"/>
        <v>3572.1069676419911</v>
      </c>
    </row>
    <row r="61" spans="1:16" x14ac:dyDescent="0.25">
      <c r="A61">
        <f>Input!G62</f>
        <v>211</v>
      </c>
      <c r="B61">
        <f t="shared" si="0"/>
        <v>58</v>
      </c>
      <c r="C61" s="4">
        <f>Input!I62</f>
        <v>7515.4773705714297</v>
      </c>
      <c r="D61">
        <f t="shared" si="1"/>
        <v>2429.7422134285725</v>
      </c>
      <c r="E61">
        <f t="shared" si="8"/>
        <v>839.01103630924831</v>
      </c>
      <c r="F61">
        <f t="shared" si="2"/>
        <v>2530425.6778594307</v>
      </c>
      <c r="G61">
        <f t="shared" si="3"/>
        <v>35359178.147768579</v>
      </c>
      <c r="L61">
        <f>Input!J62</f>
        <v>77.868884000001344</v>
      </c>
      <c r="M61">
        <f t="shared" si="4"/>
        <v>59.914259428573132</v>
      </c>
      <c r="N61">
        <f t="shared" si="5"/>
        <v>14.220526058746268</v>
      </c>
      <c r="O61">
        <f t="shared" si="6"/>
        <v>4051.1134686181285</v>
      </c>
      <c r="P61">
        <f t="shared" si="7"/>
        <v>3572.1069675611761</v>
      </c>
    </row>
    <row r="62" spans="1:16" x14ac:dyDescent="0.25">
      <c r="A62">
        <f>Input!G63</f>
        <v>212</v>
      </c>
      <c r="B62">
        <f t="shared" si="0"/>
        <v>59</v>
      </c>
      <c r="C62" s="4">
        <f>Input!I63</f>
        <v>7597.684002142857</v>
      </c>
      <c r="D62">
        <f t="shared" si="1"/>
        <v>2511.9488449999999</v>
      </c>
      <c r="E62">
        <f t="shared" si="8"/>
        <v>853.23156236867067</v>
      </c>
      <c r="F62">
        <f t="shared" si="2"/>
        <v>2751343.023699861</v>
      </c>
      <c r="G62">
        <f t="shared" si="3"/>
        <v>35190259.68213398</v>
      </c>
      <c r="L62">
        <f>Input!J63</f>
        <v>82.206631571427351</v>
      </c>
      <c r="M62">
        <f t="shared" si="4"/>
        <v>64.252006999999139</v>
      </c>
      <c r="N62">
        <f t="shared" si="5"/>
        <v>14.220526059422355</v>
      </c>
      <c r="O62">
        <f t="shared" si="6"/>
        <v>4622.1105426894765</v>
      </c>
      <c r="P62">
        <f t="shared" si="7"/>
        <v>3572.1069674803603</v>
      </c>
    </row>
    <row r="63" spans="1:16" x14ac:dyDescent="0.25">
      <c r="A63">
        <f>Input!G64</f>
        <v>213</v>
      </c>
      <c r="B63">
        <f t="shared" si="0"/>
        <v>60</v>
      </c>
      <c r="C63" s="4">
        <f>Input!I64</f>
        <v>7676.2267111428573</v>
      </c>
      <c r="D63">
        <f t="shared" si="1"/>
        <v>2590.4915540000002</v>
      </c>
      <c r="E63">
        <f t="shared" si="8"/>
        <v>867.45208842876912</v>
      </c>
      <c r="F63">
        <f t="shared" si="2"/>
        <v>2968864.9999159938</v>
      </c>
      <c r="G63">
        <f t="shared" si="3"/>
        <v>35021745.663214199</v>
      </c>
      <c r="L63">
        <f>Input!J64</f>
        <v>78.542709000000286</v>
      </c>
      <c r="M63">
        <f t="shared" si="4"/>
        <v>60.588084428572074</v>
      </c>
      <c r="N63">
        <f t="shared" si="5"/>
        <v>14.22052606009844</v>
      </c>
      <c r="O63">
        <f t="shared" si="6"/>
        <v>4137.3432181542003</v>
      </c>
      <c r="P63">
        <f t="shared" si="7"/>
        <v>3572.1069673995457</v>
      </c>
    </row>
    <row r="64" spans="1:16" x14ac:dyDescent="0.25">
      <c r="A64">
        <f>Input!G65</f>
        <v>214</v>
      </c>
      <c r="B64">
        <f t="shared" si="0"/>
        <v>61</v>
      </c>
      <c r="C64" s="4">
        <f>Input!I65</f>
        <v>7756.4399441428568</v>
      </c>
      <c r="D64">
        <f t="shared" si="1"/>
        <v>2670.7047869999997</v>
      </c>
      <c r="E64">
        <f t="shared" si="8"/>
        <v>881.67261448954366</v>
      </c>
      <c r="F64">
        <f t="shared" si="2"/>
        <v>3200636.1142774816</v>
      </c>
      <c r="G64">
        <f t="shared" si="3"/>
        <v>34853636.091009289</v>
      </c>
      <c r="L64">
        <f>Input!J65</f>
        <v>80.213232999999491</v>
      </c>
      <c r="M64">
        <f t="shared" si="4"/>
        <v>62.258608428571279</v>
      </c>
      <c r="N64">
        <f t="shared" si="5"/>
        <v>14.220526060774525</v>
      </c>
      <c r="O64">
        <f t="shared" si="6"/>
        <v>4355.0373691664317</v>
      </c>
      <c r="P64">
        <f t="shared" si="7"/>
        <v>3572.1069673187299</v>
      </c>
    </row>
    <row r="65" spans="1:16" x14ac:dyDescent="0.25">
      <c r="A65">
        <f>Input!G66</f>
        <v>215</v>
      </c>
      <c r="B65">
        <f t="shared" si="0"/>
        <v>62</v>
      </c>
      <c r="C65" s="4">
        <f>Input!I66</f>
        <v>7842.605296714285</v>
      </c>
      <c r="D65">
        <f t="shared" si="1"/>
        <v>2756.8701395714279</v>
      </c>
      <c r="E65">
        <f t="shared" si="8"/>
        <v>895.8931405509943</v>
      </c>
      <c r="F65">
        <f t="shared" si="2"/>
        <v>3463235.3908830988</v>
      </c>
      <c r="G65">
        <f t="shared" si="3"/>
        <v>34685930.965519302</v>
      </c>
      <c r="L65">
        <f>Input!J66</f>
        <v>86.16535257142823</v>
      </c>
      <c r="M65">
        <f t="shared" si="4"/>
        <v>68.210728000000017</v>
      </c>
      <c r="N65">
        <f t="shared" si="5"/>
        <v>14.220526061450611</v>
      </c>
      <c r="O65">
        <f t="shared" si="6"/>
        <v>5176.0580615507779</v>
      </c>
      <c r="P65">
        <f t="shared" si="7"/>
        <v>3572.106967237914</v>
      </c>
    </row>
    <row r="66" spans="1:16" x14ac:dyDescent="0.25">
      <c r="A66">
        <f>Input!G67</f>
        <v>216</v>
      </c>
      <c r="B66">
        <f t="shared" si="0"/>
        <v>63</v>
      </c>
      <c r="C66" s="4">
        <f>Input!I67</f>
        <v>7935.8738861428574</v>
      </c>
      <c r="D66">
        <f t="shared" si="1"/>
        <v>2850.1387290000002</v>
      </c>
      <c r="E66">
        <f t="shared" si="8"/>
        <v>910.11366661312104</v>
      </c>
      <c r="F66">
        <f t="shared" si="2"/>
        <v>3763697.2426892146</v>
      </c>
      <c r="G66">
        <f t="shared" si="3"/>
        <v>34518630.286744297</v>
      </c>
      <c r="L66">
        <f>Input!J67</f>
        <v>93.268589428572341</v>
      </c>
      <c r="M66">
        <f t="shared" si="4"/>
        <v>75.313964857144128</v>
      </c>
      <c r="N66">
        <f t="shared" si="5"/>
        <v>14.220526062126694</v>
      </c>
      <c r="O66">
        <f t="shared" si="6"/>
        <v>6248.5963219856058</v>
      </c>
      <c r="P66">
        <f t="shared" si="7"/>
        <v>3572.1069671570995</v>
      </c>
    </row>
    <row r="67" spans="1:16" x14ac:dyDescent="0.25">
      <c r="A67">
        <f>Input!G68</f>
        <v>217</v>
      </c>
      <c r="B67">
        <f t="shared" si="0"/>
        <v>64</v>
      </c>
      <c r="C67" s="4">
        <f>Input!I68</f>
        <v>8038.7304417142859</v>
      </c>
      <c r="D67">
        <f t="shared" si="1"/>
        <v>2952.9952845714288</v>
      </c>
      <c r="E67">
        <f t="shared" si="8"/>
        <v>924.33419267592387</v>
      </c>
      <c r="F67">
        <f t="shared" si="2"/>
        <v>4115465.8257706617</v>
      </c>
      <c r="G67">
        <f t="shared" si="3"/>
        <v>34351734.054684341</v>
      </c>
      <c r="L67">
        <f>Input!J68</f>
        <v>102.85655557142854</v>
      </c>
      <c r="M67">
        <f t="shared" si="4"/>
        <v>84.901931000000332</v>
      </c>
      <c r="N67">
        <f t="shared" si="5"/>
        <v>14.220526062802779</v>
      </c>
      <c r="O67">
        <f t="shared" si="6"/>
        <v>7856.3457270539775</v>
      </c>
      <c r="P67">
        <f t="shared" si="7"/>
        <v>3572.1069670762845</v>
      </c>
    </row>
    <row r="68" spans="1:16" x14ac:dyDescent="0.25">
      <c r="A68">
        <f>Input!G69</f>
        <v>218</v>
      </c>
      <c r="B68">
        <f t="shared" ref="B68:B83" si="9">A68-$A$3</f>
        <v>65</v>
      </c>
      <c r="C68" s="4">
        <f>Input!I69</f>
        <v>8144.1980685714288</v>
      </c>
      <c r="D68">
        <f t="shared" ref="D68:D83" si="10">C68-$C$3</f>
        <v>3058.4629114285717</v>
      </c>
      <c r="E68">
        <f t="shared" si="8"/>
        <v>938.55471873940269</v>
      </c>
      <c r="F68">
        <f t="shared" ref="F68:F83" si="11">(D68-E68)^2</f>
        <v>4494010.7454306586</v>
      </c>
      <c r="G68">
        <f t="shared" ref="G68:G83" si="12">(E68-$H$4)^2</f>
        <v>34185242.26933948</v>
      </c>
      <c r="L68">
        <f>Input!J69</f>
        <v>105.46762685714293</v>
      </c>
      <c r="M68">
        <f t="shared" ref="M68:M83" si="13">L68-$L$3</f>
        <v>87.51300228571472</v>
      </c>
      <c r="N68">
        <f t="shared" ref="N68:N83" si="14">2*($X$3/PI())*($Z$3/(4*((B68-$Y$3)^2)+$Z$3*$Z$3))</f>
        <v>14.220526063478863</v>
      </c>
      <c r="O68">
        <f t="shared" ref="O68:O83" si="15">(L68-N68)^2</f>
        <v>8326.0334032490919</v>
      </c>
      <c r="P68">
        <f t="shared" ref="P68:P83" si="16">(N68-$Q$4)^2</f>
        <v>3572.1069669954686</v>
      </c>
    </row>
    <row r="69" spans="1:16" x14ac:dyDescent="0.25">
      <c r="A69">
        <f>Input!G70</f>
        <v>219</v>
      </c>
      <c r="B69">
        <f t="shared" si="9"/>
        <v>66</v>
      </c>
      <c r="C69" s="4">
        <f>Input!I70</f>
        <v>8256.8952744285725</v>
      </c>
      <c r="D69">
        <f t="shared" si="10"/>
        <v>3171.1601172857154</v>
      </c>
      <c r="E69">
        <f t="shared" ref="E69:E83" si="17">N69+E68</f>
        <v>952.7752448035576</v>
      </c>
      <c r="F69">
        <f t="shared" si="11"/>
        <v>4921231.4424576797</v>
      </c>
      <c r="G69">
        <f t="shared" si="12"/>
        <v>34019154.930709772</v>
      </c>
      <c r="L69">
        <f>Input!J70</f>
        <v>112.69720585714367</v>
      </c>
      <c r="M69">
        <f t="shared" si="13"/>
        <v>94.74258128571546</v>
      </c>
      <c r="N69">
        <f t="shared" si="14"/>
        <v>14.220526064154951</v>
      </c>
      <c r="O69">
        <f t="shared" si="15"/>
        <v>9697.6564630508328</v>
      </c>
      <c r="P69">
        <f t="shared" si="16"/>
        <v>3572.1069669146532</v>
      </c>
    </row>
    <row r="70" spans="1:16" x14ac:dyDescent="0.25">
      <c r="A70">
        <f>Input!G71</f>
        <v>220</v>
      </c>
      <c r="B70">
        <f t="shared" si="9"/>
        <v>67</v>
      </c>
      <c r="C70" s="4">
        <f>Input!I71</f>
        <v>8380.5561721428567</v>
      </c>
      <c r="D70">
        <f t="shared" si="10"/>
        <v>3294.8210149999995</v>
      </c>
      <c r="E70">
        <f t="shared" si="17"/>
        <v>966.9957708683886</v>
      </c>
      <c r="F70">
        <f t="shared" si="11"/>
        <v>5418770.3672163934</v>
      </c>
      <c r="G70">
        <f t="shared" si="12"/>
        <v>33853472.038795292</v>
      </c>
      <c r="L70">
        <f>Input!J71</f>
        <v>123.66089771428415</v>
      </c>
      <c r="M70">
        <f t="shared" si="13"/>
        <v>105.70627314285593</v>
      </c>
      <c r="N70">
        <f t="shared" si="14"/>
        <v>14.220526064831036</v>
      </c>
      <c r="O70">
        <f t="shared" si="15"/>
        <v>11977.19494677042</v>
      </c>
      <c r="P70">
        <f t="shared" si="16"/>
        <v>3572.1069668338382</v>
      </c>
    </row>
    <row r="71" spans="1:16" x14ac:dyDescent="0.25">
      <c r="A71">
        <f>Input!G72</f>
        <v>221</v>
      </c>
      <c r="B71">
        <f t="shared" si="9"/>
        <v>68</v>
      </c>
      <c r="C71" s="4">
        <f>Input!I72</f>
        <v>8520.0519537142864</v>
      </c>
      <c r="D71">
        <f t="shared" si="10"/>
        <v>3434.3167965714292</v>
      </c>
      <c r="E71">
        <f t="shared" si="17"/>
        <v>981.21629693389571</v>
      </c>
      <c r="F71">
        <f t="shared" si="11"/>
        <v>6017702.061321917</v>
      </c>
      <c r="G71">
        <f t="shared" si="12"/>
        <v>33688193.593596078</v>
      </c>
      <c r="L71">
        <f>Input!J72</f>
        <v>139.49578157142969</v>
      </c>
      <c r="M71">
        <f t="shared" si="13"/>
        <v>121.54115700000148</v>
      </c>
      <c r="N71">
        <f t="shared" si="14"/>
        <v>14.220526065507119</v>
      </c>
      <c r="O71">
        <f t="shared" si="15"/>
        <v>15693.889642074184</v>
      </c>
      <c r="P71">
        <f t="shared" si="16"/>
        <v>3572.1069667530232</v>
      </c>
    </row>
    <row r="72" spans="1:16" x14ac:dyDescent="0.25">
      <c r="A72">
        <f>Input!G73</f>
        <v>222</v>
      </c>
      <c r="B72">
        <f t="shared" si="9"/>
        <v>69</v>
      </c>
      <c r="C72" s="4">
        <f>Input!I73</f>
        <v>8671.1010238571434</v>
      </c>
      <c r="D72">
        <f t="shared" si="10"/>
        <v>3585.3658667142863</v>
      </c>
      <c r="E72">
        <f t="shared" si="17"/>
        <v>995.4368230000789</v>
      </c>
      <c r="F72">
        <f t="shared" si="11"/>
        <v>6707732.4514743881</v>
      </c>
      <c r="G72">
        <f t="shared" si="12"/>
        <v>33523319.595112193</v>
      </c>
      <c r="L72">
        <f>Input!J73</f>
        <v>151.04907014285709</v>
      </c>
      <c r="M72">
        <f t="shared" si="13"/>
        <v>133.09444557142888</v>
      </c>
      <c r="N72">
        <f t="shared" si="14"/>
        <v>14.220526066183206</v>
      </c>
      <c r="O72">
        <f t="shared" si="15"/>
        <v>18722.050474142292</v>
      </c>
      <c r="P72">
        <f t="shared" si="16"/>
        <v>3572.1069666722074</v>
      </c>
    </row>
    <row r="73" spans="1:16" x14ac:dyDescent="0.25">
      <c r="A73">
        <f>Input!G74</f>
        <v>223</v>
      </c>
      <c r="B73">
        <f t="shared" si="9"/>
        <v>70</v>
      </c>
      <c r="C73" s="4">
        <f>Input!I74</f>
        <v>8839.1922475714291</v>
      </c>
      <c r="D73">
        <f t="shared" si="10"/>
        <v>3753.457090428572</v>
      </c>
      <c r="E73">
        <f t="shared" si="17"/>
        <v>1009.6573490669382</v>
      </c>
      <c r="F73">
        <f t="shared" si="11"/>
        <v>7528437.0206961697</v>
      </c>
      <c r="G73">
        <f t="shared" si="12"/>
        <v>33358850.043343704</v>
      </c>
      <c r="L73">
        <f>Input!J74</f>
        <v>168.09122371428566</v>
      </c>
      <c r="M73">
        <f t="shared" si="13"/>
        <v>150.13659914285745</v>
      </c>
      <c r="N73">
        <f t="shared" si="14"/>
        <v>14.220526066859293</v>
      </c>
      <c r="O73">
        <f t="shared" si="15"/>
        <v>23676.191594505701</v>
      </c>
      <c r="P73">
        <f t="shared" si="16"/>
        <v>3572.1069665913919</v>
      </c>
    </row>
    <row r="74" spans="1:16" x14ac:dyDescent="0.25">
      <c r="A74">
        <f>Input!G75</f>
        <v>224</v>
      </c>
      <c r="B74">
        <f t="shared" si="9"/>
        <v>71</v>
      </c>
      <c r="C74" s="4">
        <f>Input!I75</f>
        <v>9014.4007461428573</v>
      </c>
      <c r="D74">
        <f t="shared" si="10"/>
        <v>3928.6655890000002</v>
      </c>
      <c r="E74">
        <f t="shared" si="17"/>
        <v>1023.8778751344736</v>
      </c>
      <c r="F74">
        <f t="shared" si="11"/>
        <v>8437791.6626241133</v>
      </c>
      <c r="G74">
        <f t="shared" si="12"/>
        <v>33194784.938290652</v>
      </c>
      <c r="L74">
        <f>Input!J75</f>
        <v>175.20849857142821</v>
      </c>
      <c r="M74">
        <f t="shared" si="13"/>
        <v>157.253874</v>
      </c>
      <c r="N74">
        <f t="shared" si="14"/>
        <v>14.220526067535376</v>
      </c>
      <c r="O74">
        <f t="shared" si="15"/>
        <v>25917.127290914152</v>
      </c>
      <c r="P74">
        <f t="shared" si="16"/>
        <v>3572.106966510577</v>
      </c>
    </row>
    <row r="75" spans="1:16" x14ac:dyDescent="0.25">
      <c r="A75">
        <f>Input!G76</f>
        <v>225</v>
      </c>
      <c r="B75">
        <f t="shared" si="9"/>
        <v>72</v>
      </c>
      <c r="C75" s="4">
        <f>Input!I76</f>
        <v>9200.3623662857153</v>
      </c>
      <c r="D75">
        <f t="shared" si="10"/>
        <v>4114.6272091428582</v>
      </c>
      <c r="E75">
        <f t="shared" si="17"/>
        <v>1038.098401202685</v>
      </c>
      <c r="F75">
        <f t="shared" si="11"/>
        <v>9465029.5060857851</v>
      </c>
      <c r="G75">
        <f t="shared" si="12"/>
        <v>33031124.279953107</v>
      </c>
      <c r="L75">
        <f>Input!J76</f>
        <v>185.96162014285801</v>
      </c>
      <c r="M75">
        <f t="shared" si="13"/>
        <v>168.0069955714298</v>
      </c>
      <c r="N75">
        <f t="shared" si="14"/>
        <v>14.220526068211459</v>
      </c>
      <c r="O75">
        <f t="shared" si="15"/>
        <v>29495.003393956598</v>
      </c>
      <c r="P75">
        <f t="shared" si="16"/>
        <v>3572.106966429762</v>
      </c>
    </row>
    <row r="76" spans="1:16" x14ac:dyDescent="0.25">
      <c r="A76">
        <f>Input!G77</f>
        <v>226</v>
      </c>
      <c r="B76">
        <f t="shared" si="9"/>
        <v>73</v>
      </c>
      <c r="C76" s="4">
        <f>Input!I77</f>
        <v>9396.1505988571425</v>
      </c>
      <c r="D76">
        <f t="shared" si="10"/>
        <v>4310.4154417142854</v>
      </c>
      <c r="E76">
        <f t="shared" si="17"/>
        <v>1052.3189272715724</v>
      </c>
      <c r="F76">
        <f t="shared" si="11"/>
        <v>10615192.897423754</v>
      </c>
      <c r="G76">
        <f t="shared" si="12"/>
        <v>32867868.068331119</v>
      </c>
      <c r="L76">
        <f>Input!J77</f>
        <v>195.78823257142722</v>
      </c>
      <c r="M76">
        <f t="shared" si="13"/>
        <v>177.833607999999</v>
      </c>
      <c r="N76">
        <f t="shared" si="14"/>
        <v>14.220526068887546</v>
      </c>
      <c r="O76">
        <f t="shared" si="15"/>
        <v>32966.832044592382</v>
      </c>
      <c r="P76">
        <f t="shared" si="16"/>
        <v>3572.1069663489466</v>
      </c>
    </row>
    <row r="77" spans="1:16" x14ac:dyDescent="0.25">
      <c r="A77">
        <f>Input!G78</f>
        <v>227</v>
      </c>
      <c r="B77">
        <f t="shared" si="9"/>
        <v>74</v>
      </c>
      <c r="C77" s="4">
        <f>Input!I78</f>
        <v>9601.3162271428573</v>
      </c>
      <c r="D77">
        <f t="shared" si="10"/>
        <v>4515.5810700000002</v>
      </c>
      <c r="E77">
        <f t="shared" si="17"/>
        <v>1066.5394533411361</v>
      </c>
      <c r="F77">
        <f t="shared" si="11"/>
        <v>11895888.073444789</v>
      </c>
      <c r="G77">
        <f t="shared" si="12"/>
        <v>32705016.303424753</v>
      </c>
      <c r="L77">
        <f>Input!J78</f>
        <v>205.16562828571477</v>
      </c>
      <c r="M77">
        <f t="shared" si="13"/>
        <v>187.21100371428656</v>
      </c>
      <c r="N77">
        <f t="shared" si="14"/>
        <v>14.220526069563633</v>
      </c>
      <c r="O77">
        <f t="shared" si="15"/>
        <v>36460.032060336416</v>
      </c>
      <c r="P77">
        <f t="shared" si="16"/>
        <v>3572.1069662681307</v>
      </c>
    </row>
    <row r="78" spans="1:16" x14ac:dyDescent="0.25">
      <c r="A78">
        <f>Input!G79</f>
        <v>228</v>
      </c>
      <c r="B78">
        <f t="shared" si="9"/>
        <v>75</v>
      </c>
      <c r="C78" s="4">
        <f>Input!I79</f>
        <v>9812.9814577142861</v>
      </c>
      <c r="D78">
        <f t="shared" si="10"/>
        <v>4727.2463005714289</v>
      </c>
      <c r="E78">
        <f t="shared" si="17"/>
        <v>1080.7599794113758</v>
      </c>
      <c r="F78">
        <f t="shared" si="11"/>
        <v>13296862.490407379</v>
      </c>
      <c r="G78">
        <f t="shared" si="12"/>
        <v>32542568.985234067</v>
      </c>
      <c r="L78">
        <f>Input!J79</f>
        <v>211.66523057142876</v>
      </c>
      <c r="M78">
        <f t="shared" si="13"/>
        <v>193.71060600000055</v>
      </c>
      <c r="N78">
        <f t="shared" si="14"/>
        <v>14.220526070239716</v>
      </c>
      <c r="O78">
        <f t="shared" si="15"/>
        <v>38984.411335561861</v>
      </c>
      <c r="P78">
        <f t="shared" si="16"/>
        <v>3572.1069661873157</v>
      </c>
    </row>
    <row r="79" spans="1:16" x14ac:dyDescent="0.25">
      <c r="A79">
        <f>Input!G80</f>
        <v>229</v>
      </c>
      <c r="B79">
        <f t="shared" si="9"/>
        <v>76</v>
      </c>
      <c r="C79" s="4">
        <f>Input!I80</f>
        <v>10041.057130857143</v>
      </c>
      <c r="D79">
        <f t="shared" si="10"/>
        <v>4955.3219737142863</v>
      </c>
      <c r="E79">
        <f t="shared" si="17"/>
        <v>1094.9805054822916</v>
      </c>
      <c r="F79">
        <f t="shared" si="11"/>
        <v>14902236.25135155</v>
      </c>
      <c r="G79">
        <f t="shared" si="12"/>
        <v>32380526.113759108</v>
      </c>
      <c r="L79">
        <f>Input!J80</f>
        <v>228.07567314285734</v>
      </c>
      <c r="M79">
        <f t="shared" si="13"/>
        <v>210.12104857142913</v>
      </c>
      <c r="N79">
        <f t="shared" si="14"/>
        <v>14.220526070915801</v>
      </c>
      <c r="O79">
        <f t="shared" si="15"/>
        <v>45734.02392916174</v>
      </c>
      <c r="P79">
        <f t="shared" si="16"/>
        <v>3572.1069661065003</v>
      </c>
    </row>
    <row r="80" spans="1:16" x14ac:dyDescent="0.25">
      <c r="A80">
        <f>Input!G81</f>
        <v>230</v>
      </c>
      <c r="B80">
        <f t="shared" si="9"/>
        <v>77</v>
      </c>
      <c r="C80" s="4">
        <f>Input!I81</f>
        <v>10273.217867142857</v>
      </c>
      <c r="D80">
        <f t="shared" si="10"/>
        <v>5187.4827100000002</v>
      </c>
      <c r="E80">
        <f t="shared" si="17"/>
        <v>1109.2010315538835</v>
      </c>
      <c r="F80">
        <f t="shared" si="11"/>
        <v>16632381.448749274</v>
      </c>
      <c r="G80">
        <f t="shared" si="12"/>
        <v>32218887.688999947</v>
      </c>
      <c r="L80">
        <f>Input!J81</f>
        <v>232.16073628571394</v>
      </c>
      <c r="M80">
        <f t="shared" si="13"/>
        <v>214.20611171428573</v>
      </c>
      <c r="N80">
        <f t="shared" si="14"/>
        <v>14.220526071591886</v>
      </c>
      <c r="O80">
        <f t="shared" si="15"/>
        <v>47497.935228175716</v>
      </c>
      <c r="P80">
        <f t="shared" si="16"/>
        <v>3572.1069660256853</v>
      </c>
    </row>
    <row r="81" spans="1:16" x14ac:dyDescent="0.25">
      <c r="A81">
        <f>Input!G82</f>
        <v>231</v>
      </c>
      <c r="B81">
        <f t="shared" si="9"/>
        <v>78</v>
      </c>
      <c r="C81" s="4">
        <f>Input!I82</f>
        <v>10526.660238285713</v>
      </c>
      <c r="D81">
        <f t="shared" si="10"/>
        <v>5440.9250811428556</v>
      </c>
      <c r="E81">
        <f t="shared" si="17"/>
        <v>1123.4215576261515</v>
      </c>
      <c r="F81">
        <f t="shared" si="11"/>
        <v>18640836.675579157</v>
      </c>
      <c r="G81">
        <f t="shared" si="12"/>
        <v>32057653.710956637</v>
      </c>
      <c r="L81">
        <f>Input!J82</f>
        <v>253.44237114285534</v>
      </c>
      <c r="M81">
        <f t="shared" si="13"/>
        <v>235.48774657142712</v>
      </c>
      <c r="N81">
        <f t="shared" si="14"/>
        <v>14.220526072267971</v>
      </c>
      <c r="O81">
        <f t="shared" si="15"/>
        <v>57227.091158976102</v>
      </c>
      <c r="P81">
        <f t="shared" si="16"/>
        <v>3572.1069659448694</v>
      </c>
    </row>
    <row r="82" spans="1:16" x14ac:dyDescent="0.25">
      <c r="A82">
        <f>Input!G83</f>
        <v>232</v>
      </c>
      <c r="B82">
        <f t="shared" si="9"/>
        <v>79</v>
      </c>
      <c r="C82" s="4">
        <f>Input!I83</f>
        <v>10790.224020142856</v>
      </c>
      <c r="D82">
        <f t="shared" si="10"/>
        <v>5704.4888629999987</v>
      </c>
      <c r="E82">
        <f t="shared" si="17"/>
        <v>1137.6420836990956</v>
      </c>
      <c r="F82">
        <f t="shared" si="11"/>
        <v>20856089.505611032</v>
      </c>
      <c r="G82">
        <f t="shared" si="12"/>
        <v>31896824.179629229</v>
      </c>
      <c r="L82">
        <f>Input!J83</f>
        <v>263.56378185714311</v>
      </c>
      <c r="M82">
        <f t="shared" si="13"/>
        <v>245.6091572857149</v>
      </c>
      <c r="N82">
        <f t="shared" si="14"/>
        <v>14.220526072944057</v>
      </c>
      <c r="O82">
        <f t="shared" si="15"/>
        <v>62172.059205064514</v>
      </c>
      <c r="P82">
        <f t="shared" si="16"/>
        <v>3572.1069658640549</v>
      </c>
    </row>
    <row r="83" spans="1:16" x14ac:dyDescent="0.25">
      <c r="A83">
        <f>Input!G84</f>
        <v>233</v>
      </c>
      <c r="B83">
        <f t="shared" si="9"/>
        <v>80</v>
      </c>
      <c r="C83" s="4">
        <f>Input!I84</f>
        <v>11060.778734714286</v>
      </c>
      <c r="D83">
        <f t="shared" si="10"/>
        <v>5975.0435775714286</v>
      </c>
      <c r="E83">
        <f t="shared" si="17"/>
        <v>1151.8626097727158</v>
      </c>
      <c r="F83">
        <f t="shared" si="11"/>
        <v>23263074.648135729</v>
      </c>
      <c r="G83">
        <f t="shared" si="12"/>
        <v>31736399.095017791</v>
      </c>
      <c r="L83">
        <f>Input!J84</f>
        <v>270.55471457142994</v>
      </c>
      <c r="M83">
        <f t="shared" si="13"/>
        <v>252.60009000000173</v>
      </c>
      <c r="N83">
        <f t="shared" si="14"/>
        <v>14.220526073620141</v>
      </c>
      <c r="O83">
        <f t="shared" si="15"/>
        <v>65707.216192830689</v>
      </c>
      <c r="P83">
        <f t="shared" si="16"/>
        <v>3572.106965783239</v>
      </c>
    </row>
  </sheetData>
  <mergeCells count="3">
    <mergeCell ref="C1:J1"/>
    <mergeCell ref="L1:S1"/>
    <mergeCell ref="AB3:AI18"/>
  </mergeCells>
  <conditionalFormatting sqref="W6">
    <cfRule type="cellIs" dxfId="8" priority="1" operator="greaterThan">
      <formula>0.05</formula>
    </cfRule>
    <cfRule type="cellIs" dxfId="7" priority="2" operator="between">
      <formula>0.05</formula>
      <formula>0.025</formula>
    </cfRule>
    <cfRule type="cellIs" dxfId="6" priority="3" operator="lessThan">
      <formula>0.025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3"/>
  <sheetViews>
    <sheetView topLeftCell="H1" zoomScale="89" zoomScaleNormal="89" workbookViewId="0">
      <selection activeCell="S12" sqref="S12"/>
    </sheetView>
  </sheetViews>
  <sheetFormatPr defaultRowHeight="15" x14ac:dyDescent="0.25"/>
  <cols>
    <col min="8" max="8" width="12" bestFit="1" customWidth="1"/>
    <col min="9" max="10" width="12" customWidth="1"/>
    <col min="11" max="11" width="12" bestFit="1" customWidth="1"/>
    <col min="17" max="17" width="12" bestFit="1" customWidth="1"/>
    <col min="18" max="19" width="12" customWidth="1"/>
    <col min="20" max="20" width="12.140625" bestFit="1" customWidth="1"/>
    <col min="21" max="21" width="12.42578125" bestFit="1" customWidth="1"/>
    <col min="24" max="24" width="16.42578125" bestFit="1" customWidth="1"/>
    <col min="25" max="25" width="12.28515625" bestFit="1" customWidth="1"/>
    <col min="26" max="28" width="9" bestFit="1" customWidth="1"/>
    <col min="30" max="30" width="11.5703125" bestFit="1" customWidth="1"/>
    <col min="31" max="31" width="12.42578125" customWidth="1"/>
    <col min="32" max="32" width="11.5703125" bestFit="1" customWidth="1"/>
  </cols>
  <sheetData>
    <row r="1" spans="1:37" ht="18" x14ac:dyDescent="0.35">
      <c r="E1" s="28" t="s">
        <v>18</v>
      </c>
      <c r="F1" s="28"/>
      <c r="G1" s="28"/>
      <c r="H1" s="28"/>
      <c r="I1" s="28"/>
      <c r="J1" s="28"/>
      <c r="K1" s="28"/>
      <c r="L1" s="28"/>
      <c r="N1" s="28" t="s">
        <v>19</v>
      </c>
      <c r="O1" s="28"/>
      <c r="P1" s="28"/>
      <c r="Q1" s="28"/>
      <c r="R1" s="28"/>
      <c r="S1" s="28"/>
      <c r="T1" s="28"/>
      <c r="U1" s="28"/>
    </row>
    <row r="2" spans="1:37" ht="14.45" x14ac:dyDescent="0.3">
      <c r="A2" t="s">
        <v>30</v>
      </c>
      <c r="B2" t="s">
        <v>9</v>
      </c>
      <c r="C2" t="s">
        <v>32</v>
      </c>
      <c r="D2" t="s">
        <v>35</v>
      </c>
      <c r="E2" t="s">
        <v>0</v>
      </c>
      <c r="F2" t="s">
        <v>20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21</v>
      </c>
      <c r="P2" t="s">
        <v>8</v>
      </c>
      <c r="Q2" t="s">
        <v>2</v>
      </c>
      <c r="T2" t="s">
        <v>4</v>
      </c>
      <c r="U2" t="s">
        <v>3</v>
      </c>
      <c r="X2" t="s">
        <v>7</v>
      </c>
      <c r="Z2" t="s">
        <v>10</v>
      </c>
      <c r="AA2" t="s">
        <v>33</v>
      </c>
      <c r="AB2" t="s">
        <v>34</v>
      </c>
    </row>
    <row r="3" spans="1:37" x14ac:dyDescent="0.25">
      <c r="A3">
        <f>Input!G4</f>
        <v>153</v>
      </c>
      <c r="B3">
        <f>A3-$A$3</f>
        <v>0</v>
      </c>
      <c r="C3">
        <f>B3*$AA$3</f>
        <v>0</v>
      </c>
      <c r="D3">
        <f>POWER(C3,$AB$3)</f>
        <v>0</v>
      </c>
      <c r="E3" s="4">
        <f>Input!I4</f>
        <v>5085.7351571428571</v>
      </c>
      <c r="F3">
        <f>E3-$E$3</f>
        <v>0</v>
      </c>
      <c r="G3">
        <f>$Z$3*(1-EXP(-1*D3))</f>
        <v>0</v>
      </c>
      <c r="H3">
        <f>(F3-G3)^2</f>
        <v>0</v>
      </c>
      <c r="I3">
        <f>(G3-$J$4)^2</f>
        <v>70971954.894573569</v>
      </c>
      <c r="J3" s="2" t="s">
        <v>11</v>
      </c>
      <c r="K3" s="23">
        <f>SUM(H3:H167)</f>
        <v>215614691.70078346</v>
      </c>
      <c r="L3">
        <f>1-(K3/K5)</f>
        <v>0.95752693797263355</v>
      </c>
      <c r="N3">
        <f>Input!J4</f>
        <v>17.954624571428212</v>
      </c>
      <c r="O3">
        <f>N3-$N$3</f>
        <v>0</v>
      </c>
      <c r="P3">
        <f>POWER(C3,$AB$3)*EXP(-D3)*$Z$3*$AA$3*$AB$3</f>
        <v>0</v>
      </c>
      <c r="Q3">
        <f>(O3-P3)^2</f>
        <v>0</v>
      </c>
      <c r="R3">
        <f>(P3-$S$4)^2</f>
        <v>20617.015612819025</v>
      </c>
      <c r="S3" s="1" t="s">
        <v>11</v>
      </c>
      <c r="T3" s="23">
        <f>SUM(Q3:Q167)</f>
        <v>570622.59554517677</v>
      </c>
      <c r="U3" s="5">
        <f>1-(T3/T5)</f>
        <v>0.65100093431432238</v>
      </c>
      <c r="X3">
        <f>COUNT(B3:B500)</f>
        <v>81</v>
      </c>
      <c r="Z3">
        <v>68418.978203116902</v>
      </c>
      <c r="AA3">
        <v>1.582964035835459E-3</v>
      </c>
      <c r="AB3">
        <v>1.8529517156226216</v>
      </c>
      <c r="AD3" s="29"/>
      <c r="AE3" s="29"/>
      <c r="AF3" s="29"/>
      <c r="AG3" s="29"/>
      <c r="AH3" s="29"/>
      <c r="AI3" s="29"/>
      <c r="AJ3" s="29"/>
      <c r="AK3" s="29"/>
    </row>
    <row r="4" spans="1:37" x14ac:dyDescent="0.25">
      <c r="A4">
        <f>Input!G5</f>
        <v>154</v>
      </c>
      <c r="B4">
        <f t="shared" ref="B4:B67" si="0">A4-$A$3</f>
        <v>1</v>
      </c>
      <c r="C4">
        <f t="shared" ref="C4:C67" si="1">B4*$AA$3</f>
        <v>1.582964035835459E-3</v>
      </c>
      <c r="D4">
        <f t="shared" ref="D4:D67" si="2">POWER(C4,$AB$3)</f>
        <v>6.4677775384145953E-6</v>
      </c>
      <c r="E4" s="4">
        <f>Input!I5</f>
        <v>5102.9598048571424</v>
      </c>
      <c r="F4">
        <f t="shared" ref="F4:F67" si="3">E4-$E$3</f>
        <v>17.224647714285311</v>
      </c>
      <c r="G4">
        <f t="shared" ref="G4:G67" si="4">$Z$3*(1-EXP(-1*D4))</f>
        <v>0.44251729937008288</v>
      </c>
      <c r="H4">
        <f t="shared" ref="H4:H67" si="5">(F4-G4)^2</f>
        <v>281.63990126322284</v>
      </c>
      <c r="I4">
        <f t="shared" ref="I4:I67" si="6">(G4-$J$4)^2</f>
        <v>70964499.129305929</v>
      </c>
      <c r="J4">
        <f>AVERAGE(E3:E167)</f>
        <v>8424.4854379702956</v>
      </c>
      <c r="K4" t="s">
        <v>5</v>
      </c>
      <c r="L4" t="s">
        <v>6</v>
      </c>
      <c r="N4">
        <f>Input!J5</f>
        <v>17.224647714285311</v>
      </c>
      <c r="O4">
        <f t="shared" ref="O4:O67" si="7">N4-$N$3</f>
        <v>-0.72997685714290128</v>
      </c>
      <c r="P4">
        <f t="shared" ref="P4:P67" si="8">POWER(C4,$AB$3)*EXP(-D4)*$Z$3*$AA$3*$AB$3</f>
        <v>1.2979680414985143E-3</v>
      </c>
      <c r="Q4">
        <f t="shared" ref="Q4:Q67" si="9">(O4-P4)^2</f>
        <v>0.53476286994847444</v>
      </c>
      <c r="R4">
        <f t="shared" ref="R4:R67" si="10">(P4-$S$4)^2</f>
        <v>20616.642873736364</v>
      </c>
      <c r="S4">
        <f>AVERAGE(N3:N167)</f>
        <v>143.58626540452616</v>
      </c>
      <c r="T4" t="s">
        <v>5</v>
      </c>
      <c r="U4" t="s">
        <v>6</v>
      </c>
      <c r="AD4" s="29"/>
      <c r="AE4" s="29"/>
      <c r="AF4" s="29"/>
      <c r="AG4" s="29"/>
      <c r="AH4" s="29"/>
      <c r="AI4" s="29"/>
      <c r="AJ4" s="29"/>
      <c r="AK4" s="29"/>
    </row>
    <row r="5" spans="1:37" x14ac:dyDescent="0.25">
      <c r="A5">
        <f>Input!G6</f>
        <v>155</v>
      </c>
      <c r="B5">
        <f t="shared" si="0"/>
        <v>2</v>
      </c>
      <c r="C5">
        <f t="shared" si="1"/>
        <v>3.165928071670918E-3</v>
      </c>
      <c r="D5">
        <f t="shared" si="2"/>
        <v>2.3364103459720248E-5</v>
      </c>
      <c r="E5" s="4">
        <f>Input!I6</f>
        <v>5119.8756161428564</v>
      </c>
      <c r="F5">
        <f t="shared" si="3"/>
        <v>34.140458999999282</v>
      </c>
      <c r="G5">
        <f t="shared" si="4"/>
        <v>1.5985294111679011</v>
      </c>
      <c r="H5">
        <f t="shared" si="5"/>
        <v>1058.9771813644593</v>
      </c>
      <c r="I5">
        <f t="shared" si="6"/>
        <v>70945023.874376729</v>
      </c>
      <c r="K5">
        <f>SUM(I3:I167)</f>
        <v>5076504528.0196104</v>
      </c>
      <c r="L5" s="5">
        <f>1-((1-L3)*(X3-1)/(X3-1-1))</f>
        <v>0.95698930427608464</v>
      </c>
      <c r="N5">
        <f>Input!J6</f>
        <v>16.915811285713971</v>
      </c>
      <c r="O5">
        <f t="shared" si="7"/>
        <v>-1.0388132857142409</v>
      </c>
      <c r="P5">
        <f t="shared" si="8"/>
        <v>4.6886812413675242E-3</v>
      </c>
      <c r="Q5">
        <f t="shared" si="9"/>
        <v>1.0888963550402238</v>
      </c>
      <c r="R5">
        <f t="shared" si="10"/>
        <v>20615.669174344519</v>
      </c>
      <c r="T5">
        <f>SUM(R3:R167)</f>
        <v>1635026.1408983313</v>
      </c>
      <c r="U5" s="5">
        <f>1-((1-U3)*(X3-1)/(X3-1-1))</f>
        <v>0.64658322462209861</v>
      </c>
      <c r="X5" s="17"/>
      <c r="Y5" s="18"/>
      <c r="AD5" s="29"/>
      <c r="AE5" s="29"/>
      <c r="AF5" s="29"/>
      <c r="AG5" s="29"/>
      <c r="AH5" s="29"/>
      <c r="AI5" s="29"/>
      <c r="AJ5" s="29"/>
      <c r="AK5" s="29"/>
    </row>
    <row r="6" spans="1:37" x14ac:dyDescent="0.25">
      <c r="A6">
        <f>Input!G7</f>
        <v>156</v>
      </c>
      <c r="B6">
        <f t="shared" si="0"/>
        <v>3</v>
      </c>
      <c r="C6">
        <f t="shared" si="1"/>
        <v>4.7488921075063773E-3</v>
      </c>
      <c r="D6">
        <f t="shared" si="2"/>
        <v>4.9526509517563232E-5</v>
      </c>
      <c r="E6" s="4">
        <f>Input!I7</f>
        <v>5137.507366428571</v>
      </c>
      <c r="F6">
        <f t="shared" si="3"/>
        <v>51.77220928571387</v>
      </c>
      <c r="G6">
        <f t="shared" si="4"/>
        <v>3.3884692649360959</v>
      </c>
      <c r="H6">
        <f t="shared" si="5"/>
        <v>2340.9862983982125</v>
      </c>
      <c r="I6">
        <f t="shared" si="6"/>
        <v>70914874.156338602</v>
      </c>
      <c r="N6">
        <f>Input!J7</f>
        <v>17.631750285714588</v>
      </c>
      <c r="O6">
        <f t="shared" si="7"/>
        <v>-0.32287428571362398</v>
      </c>
      <c r="P6">
        <f t="shared" si="8"/>
        <v>9.938662586725178E-3</v>
      </c>
      <c r="Q6">
        <f t="shared" si="9"/>
        <v>0.11076445855637086</v>
      </c>
      <c r="R6">
        <f t="shared" si="10"/>
        <v>20614.16160070815</v>
      </c>
      <c r="X6" s="19" t="s">
        <v>17</v>
      </c>
      <c r="Y6" s="25">
        <f>SQRT((U5-L5)^2)</f>
        <v>0.31040607965398603</v>
      </c>
      <c r="AD6" s="29"/>
      <c r="AE6" s="29"/>
      <c r="AF6" s="29"/>
      <c r="AG6" s="29"/>
      <c r="AH6" s="29"/>
      <c r="AI6" s="29"/>
      <c r="AJ6" s="29"/>
      <c r="AK6" s="29"/>
    </row>
    <row r="7" spans="1:37" x14ac:dyDescent="0.25">
      <c r="A7">
        <f>Input!G8</f>
        <v>157</v>
      </c>
      <c r="B7">
        <f t="shared" si="0"/>
        <v>4</v>
      </c>
      <c r="C7">
        <f t="shared" si="1"/>
        <v>6.3318561433418361E-3</v>
      </c>
      <c r="D7">
        <f t="shared" si="2"/>
        <v>8.4400140115258187E-5</v>
      </c>
      <c r="E7" s="4">
        <f>Input!I8</f>
        <v>5155.2514208571429</v>
      </c>
      <c r="F7">
        <f t="shared" si="3"/>
        <v>69.516263714285742</v>
      </c>
      <c r="G7">
        <f t="shared" si="4"/>
        <v>5.7743276664279382</v>
      </c>
      <c r="H7">
        <f t="shared" si="5"/>
        <v>4063.0344111291943</v>
      </c>
      <c r="I7">
        <f t="shared" si="6"/>
        <v>70874696.758753777</v>
      </c>
      <c r="N7">
        <f>Input!J8</f>
        <v>17.744054428571872</v>
      </c>
      <c r="O7">
        <f t="shared" si="7"/>
        <v>-0.21057014285634068</v>
      </c>
      <c r="P7">
        <f t="shared" si="8"/>
        <v>1.6936288680594904E-2</v>
      </c>
      <c r="Q7">
        <f t="shared" si="9"/>
        <v>5.1759176390670361E-2</v>
      </c>
      <c r="R7">
        <f t="shared" si="10"/>
        <v>20612.15226277398</v>
      </c>
      <c r="X7" s="21"/>
      <c r="Y7" s="22"/>
      <c r="AD7" s="29"/>
      <c r="AE7" s="29"/>
      <c r="AF7" s="29"/>
      <c r="AG7" s="29"/>
      <c r="AH7" s="29"/>
      <c r="AI7" s="29"/>
      <c r="AJ7" s="29"/>
      <c r="AK7" s="29"/>
    </row>
    <row r="8" spans="1:37" x14ac:dyDescent="0.25">
      <c r="A8">
        <f>Input!G9</f>
        <v>158</v>
      </c>
      <c r="B8">
        <f t="shared" si="0"/>
        <v>5</v>
      </c>
      <c r="C8">
        <f t="shared" si="1"/>
        <v>7.9148201791772958E-3</v>
      </c>
      <c r="D8">
        <f t="shared" si="2"/>
        <v>1.2761823752018215E-4</v>
      </c>
      <c r="E8" s="4">
        <f>Input!I9</f>
        <v>5174.5536951428576</v>
      </c>
      <c r="F8">
        <f t="shared" si="3"/>
        <v>88.818538000000444</v>
      </c>
      <c r="G8">
        <f t="shared" si="4"/>
        <v>8.7309522849948049</v>
      </c>
      <c r="H8">
        <f t="shared" si="5"/>
        <v>6414.0213856583759</v>
      </c>
      <c r="I8">
        <f t="shared" si="6"/>
        <v>70824923.563332245</v>
      </c>
      <c r="N8">
        <f>Input!J9</f>
        <v>19.302274285714702</v>
      </c>
      <c r="O8">
        <f t="shared" si="7"/>
        <v>1.3476497142864901</v>
      </c>
      <c r="P8">
        <f t="shared" si="8"/>
        <v>2.5607610365526858E-2</v>
      </c>
      <c r="Q8">
        <f t="shared" si="9"/>
        <v>1.7477953245397666</v>
      </c>
      <c r="R8">
        <f t="shared" si="10"/>
        <v>20609.662466292091</v>
      </c>
      <c r="AD8" s="29"/>
      <c r="AE8" s="29"/>
      <c r="AF8" s="29"/>
      <c r="AG8" s="29"/>
      <c r="AH8" s="29"/>
      <c r="AI8" s="29"/>
      <c r="AJ8" s="29"/>
      <c r="AK8" s="29"/>
    </row>
    <row r="9" spans="1:37" x14ac:dyDescent="0.25">
      <c r="A9">
        <f>Input!G10</f>
        <v>159</v>
      </c>
      <c r="B9">
        <f t="shared" si="0"/>
        <v>6</v>
      </c>
      <c r="C9">
        <f t="shared" si="1"/>
        <v>9.4977842150127546E-3</v>
      </c>
      <c r="D9">
        <f t="shared" si="2"/>
        <v>1.7890882694935882E-4</v>
      </c>
      <c r="E9" s="4">
        <f>Input!I10</f>
        <v>5195.4282274285715</v>
      </c>
      <c r="F9">
        <f t="shared" si="3"/>
        <v>109.69307028571438</v>
      </c>
      <c r="G9">
        <f t="shared" si="4"/>
        <v>12.239664206760084</v>
      </c>
      <c r="H9">
        <f t="shared" si="5"/>
        <v>9497.1663563895672</v>
      </c>
      <c r="I9">
        <f t="shared" si="6"/>
        <v>70765878.958202466</v>
      </c>
      <c r="N9">
        <f>Input!J10</f>
        <v>20.87453228571394</v>
      </c>
      <c r="O9">
        <f t="shared" si="7"/>
        <v>2.9199077142857277</v>
      </c>
      <c r="P9">
        <f t="shared" si="8"/>
        <v>3.5897632206805689E-2</v>
      </c>
      <c r="Q9">
        <f t="shared" si="9"/>
        <v>8.3175141535328692</v>
      </c>
      <c r="R9">
        <f t="shared" si="10"/>
        <v>20606.708087568146</v>
      </c>
      <c r="AD9" s="29"/>
      <c r="AE9" s="29"/>
      <c r="AF9" s="29"/>
      <c r="AG9" s="29"/>
      <c r="AH9" s="29"/>
      <c r="AI9" s="29"/>
      <c r="AJ9" s="29"/>
      <c r="AK9" s="29"/>
    </row>
    <row r="10" spans="1:37" x14ac:dyDescent="0.25">
      <c r="A10">
        <f>Input!G11</f>
        <v>160</v>
      </c>
      <c r="B10">
        <f t="shared" si="0"/>
        <v>7</v>
      </c>
      <c r="C10">
        <f t="shared" si="1"/>
        <v>1.1080748250848213E-2</v>
      </c>
      <c r="D10">
        <f t="shared" si="2"/>
        <v>2.3805698935483363E-4</v>
      </c>
      <c r="E10" s="4">
        <f>Input!I11</f>
        <v>5215.5306687142856</v>
      </c>
      <c r="F10">
        <f t="shared" si="3"/>
        <v>129.79551157142851</v>
      </c>
      <c r="G10">
        <f t="shared" si="4"/>
        <v>16.285677429185132</v>
      </c>
      <c r="H10">
        <f t="shared" si="5"/>
        <v>12884.4824469996</v>
      </c>
      <c r="I10">
        <f t="shared" si="6"/>
        <v>70697823.213163584</v>
      </c>
      <c r="N10">
        <f>Input!J11</f>
        <v>20.102441285714121</v>
      </c>
      <c r="O10">
        <f t="shared" si="7"/>
        <v>2.1478167142859093</v>
      </c>
      <c r="P10">
        <f t="shared" si="8"/>
        <v>4.7762745680987678E-2</v>
      </c>
      <c r="Q10">
        <f t="shared" si="9"/>
        <v>4.4102266710532811</v>
      </c>
      <c r="R10">
        <f t="shared" si="10"/>
        <v>20603.301745543304</v>
      </c>
      <c r="AD10" s="29"/>
      <c r="AE10" s="29"/>
      <c r="AF10" s="29"/>
      <c r="AG10" s="29"/>
      <c r="AH10" s="29"/>
      <c r="AI10" s="29"/>
      <c r="AJ10" s="29"/>
      <c r="AK10" s="29"/>
    </row>
    <row r="11" spans="1:37" x14ac:dyDescent="0.25">
      <c r="A11">
        <f>Input!G12</f>
        <v>161</v>
      </c>
      <c r="B11">
        <f t="shared" si="0"/>
        <v>8</v>
      </c>
      <c r="C11">
        <f t="shared" si="1"/>
        <v>1.2663712286683672E-2</v>
      </c>
      <c r="D11">
        <f t="shared" si="2"/>
        <v>3.0488581185047142E-4</v>
      </c>
      <c r="E11" s="4">
        <f>Input!I12</f>
        <v>5235.8015662857142</v>
      </c>
      <c r="F11">
        <f t="shared" si="3"/>
        <v>150.06640914285708</v>
      </c>
      <c r="G11">
        <f t="shared" si="4"/>
        <v>20.856796083273256</v>
      </c>
      <c r="H11">
        <f t="shared" si="5"/>
        <v>16695.124107007377</v>
      </c>
      <c r="I11">
        <f t="shared" si="6"/>
        <v>70620974.35074392</v>
      </c>
      <c r="N11">
        <f>Input!J12</f>
        <v>20.270897571428577</v>
      </c>
      <c r="O11">
        <f t="shared" si="7"/>
        <v>2.3162730000003648</v>
      </c>
      <c r="P11">
        <f t="shared" si="8"/>
        <v>6.1166909619246389E-2</v>
      </c>
      <c r="Q11">
        <f t="shared" si="9"/>
        <v>5.0855034788740143</v>
      </c>
      <c r="R11">
        <f t="shared" si="10"/>
        <v>20599.453897972726</v>
      </c>
      <c r="AD11" s="29"/>
      <c r="AE11" s="29"/>
      <c r="AF11" s="29"/>
      <c r="AG11" s="29"/>
      <c r="AH11" s="29"/>
      <c r="AI11" s="29"/>
      <c r="AJ11" s="29"/>
      <c r="AK11" s="29"/>
    </row>
    <row r="12" spans="1:37" x14ac:dyDescent="0.25">
      <c r="A12">
        <f>Input!G13</f>
        <v>162</v>
      </c>
      <c r="B12">
        <f t="shared" si="0"/>
        <v>9</v>
      </c>
      <c r="C12">
        <f t="shared" si="1"/>
        <v>1.4246676322519131E-2</v>
      </c>
      <c r="D12">
        <f t="shared" si="2"/>
        <v>3.7924544102278188E-4</v>
      </c>
      <c r="E12" s="4">
        <f>Input!I13</f>
        <v>5255.9320837142868</v>
      </c>
      <c r="F12">
        <f t="shared" si="3"/>
        <v>170.19692657142969</v>
      </c>
      <c r="G12">
        <f t="shared" si="4"/>
        <v>25.942665933137359</v>
      </c>
      <c r="H12">
        <f t="shared" si="5"/>
        <v>20809.291712300375</v>
      </c>
      <c r="I12">
        <f t="shared" si="6"/>
        <v>70535520.693737611</v>
      </c>
      <c r="N12">
        <f>Input!J13</f>
        <v>20.130517428572603</v>
      </c>
      <c r="O12">
        <f t="shared" si="7"/>
        <v>2.1758928571443903</v>
      </c>
      <c r="P12">
        <f t="shared" si="8"/>
        <v>7.6079456099925377E-2</v>
      </c>
      <c r="Q12">
        <f t="shared" si="9"/>
        <v>4.4092163192059228</v>
      </c>
      <c r="R12">
        <f t="shared" si="10"/>
        <v>20595.173470951871</v>
      </c>
      <c r="AD12" s="29"/>
      <c r="AE12" s="29"/>
      <c r="AF12" s="29"/>
      <c r="AG12" s="29"/>
      <c r="AH12" s="29"/>
      <c r="AI12" s="29"/>
      <c r="AJ12" s="29"/>
      <c r="AK12" s="29"/>
    </row>
    <row r="13" spans="1:37" x14ac:dyDescent="0.25">
      <c r="A13">
        <f>Input!G14</f>
        <v>163</v>
      </c>
      <c r="B13">
        <f t="shared" si="0"/>
        <v>10</v>
      </c>
      <c r="C13">
        <f t="shared" si="1"/>
        <v>1.5829640358354592E-2</v>
      </c>
      <c r="D13">
        <f t="shared" si="2"/>
        <v>4.6100622463579225E-4</v>
      </c>
      <c r="E13" s="4">
        <f>Input!I14</f>
        <v>5275.7116505714284</v>
      </c>
      <c r="F13">
        <f t="shared" si="3"/>
        <v>189.9764934285713</v>
      </c>
      <c r="G13">
        <f t="shared" si="4"/>
        <v>31.53430552079956</v>
      </c>
      <c r="H13">
        <f t="shared" si="5"/>
        <v>25103.92690900165</v>
      </c>
      <c r="I13">
        <f t="shared" si="6"/>
        <v>70441628.711685285</v>
      </c>
      <c r="N13">
        <f>Input!J14</f>
        <v>19.779566857141617</v>
      </c>
      <c r="O13">
        <f t="shared" si="7"/>
        <v>1.824942285713405</v>
      </c>
      <c r="P13">
        <f t="shared" si="8"/>
        <v>9.2473716354362009E-2</v>
      </c>
      <c r="Q13">
        <f t="shared" si="9"/>
        <v>3.0014473438169689</v>
      </c>
      <c r="R13">
        <f t="shared" si="10"/>
        <v>20590.468253048442</v>
      </c>
      <c r="AD13" s="29"/>
      <c r="AE13" s="29"/>
      <c r="AF13" s="29"/>
      <c r="AG13" s="29"/>
      <c r="AH13" s="29"/>
      <c r="AI13" s="29"/>
      <c r="AJ13" s="29"/>
      <c r="AK13" s="29"/>
    </row>
    <row r="14" spans="1:37" x14ac:dyDescent="0.25">
      <c r="A14">
        <f>Input!G15</f>
        <v>164</v>
      </c>
      <c r="B14">
        <f t="shared" si="0"/>
        <v>11</v>
      </c>
      <c r="C14">
        <f t="shared" si="1"/>
        <v>1.741260439419005E-2</v>
      </c>
      <c r="D14">
        <f t="shared" si="2"/>
        <v>5.5005413824442536E-4</v>
      </c>
      <c r="E14" s="4">
        <f>Input!I15</f>
        <v>5296.8107911428579</v>
      </c>
      <c r="F14">
        <f t="shared" si="3"/>
        <v>211.07563400000072</v>
      </c>
      <c r="G14">
        <f t="shared" si="4"/>
        <v>37.623793584782597</v>
      </c>
      <c r="H14">
        <f t="shared" si="5"/>
        <v>30085.540943426298</v>
      </c>
      <c r="I14">
        <f t="shared" si="6"/>
        <v>70339448.242064878</v>
      </c>
      <c r="N14">
        <f>Input!J15</f>
        <v>21.099140571429416</v>
      </c>
      <c r="O14">
        <f t="shared" si="7"/>
        <v>3.1445160000012038</v>
      </c>
      <c r="P14">
        <f t="shared" si="8"/>
        <v>0.11032610488127262</v>
      </c>
      <c r="Q14">
        <f t="shared" si="9"/>
        <v>9.2063083196478992</v>
      </c>
      <c r="R14">
        <f t="shared" si="10"/>
        <v>20585.345157915384</v>
      </c>
      <c r="AD14" s="29"/>
      <c r="AE14" s="29"/>
      <c r="AF14" s="29"/>
      <c r="AG14" s="29"/>
      <c r="AH14" s="29"/>
      <c r="AI14" s="29"/>
      <c r="AJ14" s="29"/>
      <c r="AK14" s="29"/>
    </row>
    <row r="15" spans="1:37" x14ac:dyDescent="0.25">
      <c r="A15">
        <f>Input!G16</f>
        <v>165</v>
      </c>
      <c r="B15">
        <f t="shared" si="0"/>
        <v>12</v>
      </c>
      <c r="C15">
        <f t="shared" si="1"/>
        <v>1.8995568430025509E-2</v>
      </c>
      <c r="D15">
        <f t="shared" si="2"/>
        <v>6.4628758764121569E-4</v>
      </c>
      <c r="E15" s="4">
        <f>Input!I16</f>
        <v>5317.5589812857152</v>
      </c>
      <c r="F15">
        <f t="shared" si="3"/>
        <v>231.82382414285803</v>
      </c>
      <c r="G15">
        <f t="shared" si="4"/>
        <v>44.204050568545242</v>
      </c>
      <c r="H15">
        <f t="shared" si="5"/>
        <v>35201.179436076396</v>
      </c>
      <c r="I15">
        <f t="shared" si="6"/>
        <v>70229116.132032201</v>
      </c>
      <c r="N15">
        <f>Input!J16</f>
        <v>20.748190142857311</v>
      </c>
      <c r="O15">
        <f t="shared" si="7"/>
        <v>2.7935655714290988</v>
      </c>
      <c r="P15">
        <f t="shared" si="8"/>
        <v>0.12961547941466331</v>
      </c>
      <c r="Q15">
        <f t="shared" si="9"/>
        <v>7.0966300927437187</v>
      </c>
      <c r="R15">
        <f t="shared" si="10"/>
        <v>20579.810407735989</v>
      </c>
      <c r="AD15" s="29"/>
      <c r="AE15" s="29"/>
      <c r="AF15" s="29"/>
      <c r="AG15" s="29"/>
      <c r="AH15" s="29"/>
      <c r="AI15" s="29"/>
      <c r="AJ15" s="29"/>
      <c r="AK15" s="29"/>
    </row>
    <row r="16" spans="1:37" x14ac:dyDescent="0.25">
      <c r="A16">
        <f>Input!G17</f>
        <v>166</v>
      </c>
      <c r="B16">
        <f t="shared" si="0"/>
        <v>13</v>
      </c>
      <c r="C16">
        <f t="shared" si="1"/>
        <v>2.0578532465860968E-2</v>
      </c>
      <c r="D16">
        <f t="shared" si="2"/>
        <v>7.4961508840659446E-4</v>
      </c>
      <c r="E16" s="4">
        <f>Input!I17</f>
        <v>5337.8298788571428</v>
      </c>
      <c r="F16">
        <f t="shared" si="3"/>
        <v>252.0947217142857</v>
      </c>
      <c r="G16">
        <f t="shared" si="4"/>
        <v>51.268680105579918</v>
      </c>
      <c r="H16">
        <f t="shared" si="5"/>
        <v>40331.098988221631</v>
      </c>
      <c r="I16">
        <f t="shared" si="6"/>
        <v>70110758.874186486</v>
      </c>
      <c r="N16">
        <f>Input!J17</f>
        <v>20.270897571427668</v>
      </c>
      <c r="O16">
        <f t="shared" si="7"/>
        <v>2.3162729999994554</v>
      </c>
      <c r="P16">
        <f t="shared" si="8"/>
        <v>0.15032267671412872</v>
      </c>
      <c r="Q16">
        <f t="shared" si="9"/>
        <v>4.6913408029398109</v>
      </c>
      <c r="R16">
        <f t="shared" si="10"/>
        <v>20573.869666216175</v>
      </c>
      <c r="AD16" s="29"/>
      <c r="AE16" s="29"/>
      <c r="AF16" s="29"/>
      <c r="AG16" s="29"/>
      <c r="AH16" s="29"/>
      <c r="AI16" s="29"/>
      <c r="AJ16" s="29"/>
      <c r="AK16" s="29"/>
    </row>
    <row r="17" spans="1:37" x14ac:dyDescent="0.25">
      <c r="A17">
        <f>Input!G18</f>
        <v>167</v>
      </c>
      <c r="B17">
        <f t="shared" si="0"/>
        <v>14</v>
      </c>
      <c r="C17">
        <f t="shared" si="1"/>
        <v>2.2161496501696427E-2</v>
      </c>
      <c r="D17">
        <f t="shared" si="2"/>
        <v>8.5995353049190116E-4</v>
      </c>
      <c r="E17" s="4">
        <f>Input!I18</f>
        <v>5357.8761681428578</v>
      </c>
      <c r="F17">
        <f t="shared" si="3"/>
        <v>272.14101100000062</v>
      </c>
      <c r="G17">
        <f t="shared" si="4"/>
        <v>58.811850504799636</v>
      </c>
      <c r="H17">
        <f t="shared" si="5"/>
        <v>45509.330717587225</v>
      </c>
      <c r="I17">
        <f t="shared" si="6"/>
        <v>69984494.572017804</v>
      </c>
      <c r="N17">
        <f>Input!J18</f>
        <v>20.04628928571492</v>
      </c>
      <c r="O17">
        <f t="shared" si="7"/>
        <v>2.0916647142867077</v>
      </c>
      <c r="P17">
        <f t="shared" si="8"/>
        <v>0.17243016560343322</v>
      </c>
      <c r="Q17">
        <f t="shared" si="9"/>
        <v>3.6834612528594923</v>
      </c>
      <c r="R17">
        <f t="shared" si="10"/>
        <v>20567.528137936875</v>
      </c>
      <c r="AD17" s="29"/>
      <c r="AE17" s="29"/>
      <c r="AF17" s="29"/>
      <c r="AG17" s="29"/>
      <c r="AH17" s="29"/>
      <c r="AI17" s="29"/>
      <c r="AJ17" s="29"/>
      <c r="AK17" s="29"/>
    </row>
    <row r="18" spans="1:37" x14ac:dyDescent="0.25">
      <c r="A18">
        <f>Input!G19</f>
        <v>168</v>
      </c>
      <c r="B18">
        <f t="shared" si="0"/>
        <v>15</v>
      </c>
      <c r="C18">
        <f t="shared" si="1"/>
        <v>2.3744460537531886E-2</v>
      </c>
      <c r="D18">
        <f t="shared" si="2"/>
        <v>9.772268476486972E-4</v>
      </c>
      <c r="E18" s="4">
        <f>Input!I19</f>
        <v>5378.5260921428571</v>
      </c>
      <c r="F18">
        <f t="shared" si="3"/>
        <v>292.79093499999999</v>
      </c>
      <c r="G18">
        <f t="shared" si="4"/>
        <v>66.828203912996059</v>
      </c>
      <c r="H18">
        <f t="shared" si="5"/>
        <v>51059.155840297652</v>
      </c>
      <c r="I18">
        <f t="shared" si="6"/>
        <v>69850434.441990316</v>
      </c>
      <c r="N18">
        <f>Input!J19</f>
        <v>20.649923999999373</v>
      </c>
      <c r="O18">
        <f t="shared" si="7"/>
        <v>2.6952994285711611</v>
      </c>
      <c r="P18">
        <f t="shared" si="8"/>
        <v>0.19592178112614603</v>
      </c>
      <c r="Q18">
        <f t="shared" si="9"/>
        <v>6.2468886245477773</v>
      </c>
      <c r="R18">
        <f t="shared" si="10"/>
        <v>20560.790644436733</v>
      </c>
      <c r="AD18" s="29"/>
      <c r="AE18" s="29"/>
      <c r="AF18" s="29"/>
      <c r="AG18" s="29"/>
      <c r="AH18" s="29"/>
      <c r="AI18" s="29"/>
      <c r="AJ18" s="29"/>
      <c r="AK18" s="29"/>
    </row>
    <row r="19" spans="1:37" ht="14.45" x14ac:dyDescent="0.3">
      <c r="A19">
        <f>Input!G20</f>
        <v>169</v>
      </c>
      <c r="B19">
        <f t="shared" si="0"/>
        <v>16</v>
      </c>
      <c r="C19">
        <f t="shared" si="1"/>
        <v>2.5327424573367344E-2</v>
      </c>
      <c r="D19">
        <f t="shared" si="2"/>
        <v>1.1013649757071469E-3</v>
      </c>
      <c r="E19" s="4">
        <f>Input!I20</f>
        <v>5399.5129285714283</v>
      </c>
      <c r="F19">
        <f t="shared" si="3"/>
        <v>313.77777142857121</v>
      </c>
      <c r="G19">
        <f t="shared" si="4"/>
        <v>75.312785221755931</v>
      </c>
      <c r="H19">
        <f t="shared" si="5"/>
        <v>56865.549646616608</v>
      </c>
      <c r="I19">
        <f t="shared" si="6"/>
        <v>69708683.985404074</v>
      </c>
      <c r="N19">
        <f>Input!J20</f>
        <v>20.986836428571223</v>
      </c>
      <c r="O19">
        <f t="shared" si="7"/>
        <v>3.032211857143011</v>
      </c>
      <c r="P19">
        <f t="shared" si="8"/>
        <v>0.22078251656167816</v>
      </c>
      <c r="Q19">
        <f t="shared" si="9"/>
        <v>7.9041349370815883</v>
      </c>
      <c r="R19">
        <f t="shared" si="10"/>
        <v>20553.661683699236</v>
      </c>
    </row>
    <row r="20" spans="1:37" ht="14.45" x14ac:dyDescent="0.3">
      <c r="A20">
        <f>Input!G21</f>
        <v>170</v>
      </c>
      <c r="B20">
        <f t="shared" si="0"/>
        <v>17</v>
      </c>
      <c r="C20">
        <f t="shared" si="1"/>
        <v>2.6910388609202803E-2</v>
      </c>
      <c r="D20">
        <f t="shared" si="2"/>
        <v>1.2323030223286996E-3</v>
      </c>
      <c r="E20" s="4">
        <f>Input!I21</f>
        <v>5420.3734228571429</v>
      </c>
      <c r="F20">
        <f t="shared" si="3"/>
        <v>334.63826571428581</v>
      </c>
      <c r="G20">
        <f t="shared" si="4"/>
        <v>84.26098542781952</v>
      </c>
      <c r="H20">
        <f t="shared" si="5"/>
        <v>62688.782483647701</v>
      </c>
      <c r="I20">
        <f t="shared" si="6"/>
        <v>69559343.918787435</v>
      </c>
      <c r="N20">
        <f>Input!J21</f>
        <v>20.860494285714594</v>
      </c>
      <c r="O20">
        <f t="shared" si="7"/>
        <v>2.9058697142863821</v>
      </c>
      <c r="P20">
        <f t="shared" si="8"/>
        <v>0.24699835779094001</v>
      </c>
      <c r="Q20">
        <f t="shared" si="9"/>
        <v>7.069596890391912</v>
      </c>
      <c r="R20">
        <f t="shared" si="10"/>
        <v>20546.145477495273</v>
      </c>
    </row>
    <row r="21" spans="1:37" ht="14.45" x14ac:dyDescent="0.3">
      <c r="A21">
        <f>Input!G22</f>
        <v>171</v>
      </c>
      <c r="B21">
        <f t="shared" si="0"/>
        <v>18</v>
      </c>
      <c r="C21">
        <f t="shared" si="1"/>
        <v>2.8493352645038262E-2</v>
      </c>
      <c r="D21">
        <f t="shared" si="2"/>
        <v>1.3699805950430823E-3</v>
      </c>
      <c r="E21" s="4">
        <f>Input!I22</f>
        <v>5440.9250807142862</v>
      </c>
      <c r="F21">
        <f t="shared" si="3"/>
        <v>355.18992357142906</v>
      </c>
      <c r="G21">
        <f t="shared" si="4"/>
        <v>93.668495810014633</v>
      </c>
      <c r="H21">
        <f t="shared" si="5"/>
        <v>68393.457178368699</v>
      </c>
      <c r="I21">
        <f t="shared" si="6"/>
        <v>69402510.923784778</v>
      </c>
      <c r="N21">
        <f>Input!J22</f>
        <v>20.551657857143255</v>
      </c>
      <c r="O21">
        <f t="shared" si="7"/>
        <v>2.5970332857150424</v>
      </c>
      <c r="P21">
        <f t="shared" si="8"/>
        <v>0.27455614935070222</v>
      </c>
      <c r="Q21">
        <f t="shared" si="9"/>
        <v>5.393900048935107</v>
      </c>
      <c r="R21">
        <f t="shared" si="10"/>
        <v>20538.246009639945</v>
      </c>
    </row>
    <row r="22" spans="1:37" ht="14.45" x14ac:dyDescent="0.3">
      <c r="A22">
        <f>Input!G23</f>
        <v>172</v>
      </c>
      <c r="B22">
        <f t="shared" si="0"/>
        <v>19</v>
      </c>
      <c r="C22">
        <f t="shared" si="1"/>
        <v>3.0076316680873721E-2</v>
      </c>
      <c r="D22">
        <f t="shared" si="2"/>
        <v>1.5143412500466125E-3</v>
      </c>
      <c r="E22" s="4">
        <f>Input!I23</f>
        <v>5463.0068825714279</v>
      </c>
      <c r="F22">
        <f t="shared" si="3"/>
        <v>377.27172542857079</v>
      </c>
      <c r="G22">
        <f t="shared" si="4"/>
        <v>103.53127035725169</v>
      </c>
      <c r="H22">
        <f t="shared" si="5"/>
        <v>74933.836742652871</v>
      </c>
      <c r="I22">
        <f t="shared" si="6"/>
        <v>69238278.259516895</v>
      </c>
      <c r="N22">
        <f>Input!J23</f>
        <v>22.081801857141727</v>
      </c>
      <c r="O22">
        <f t="shared" si="7"/>
        <v>4.1271772857135147</v>
      </c>
      <c r="P22">
        <f t="shared" si="8"/>
        <v>0.30344348465716298</v>
      </c>
      <c r="Q22">
        <f t="shared" si="9"/>
        <v>14.620940181340856</v>
      </c>
      <c r="R22">
        <f t="shared" si="10"/>
        <v>20529.967057320893</v>
      </c>
    </row>
    <row r="23" spans="1:37" ht="14.45" x14ac:dyDescent="0.3">
      <c r="A23">
        <f>Input!G24</f>
        <v>173</v>
      </c>
      <c r="B23">
        <f t="shared" si="0"/>
        <v>20</v>
      </c>
      <c r="C23">
        <f t="shared" si="1"/>
        <v>3.1659280716709183E-2</v>
      </c>
      <c r="D23">
        <f t="shared" si="2"/>
        <v>1.6653320346892925E-3</v>
      </c>
      <c r="E23" s="4">
        <f>Input!I24</f>
        <v>5486.6047902857154</v>
      </c>
      <c r="F23">
        <f t="shared" si="3"/>
        <v>400.86963314285822</v>
      </c>
      <c r="G23">
        <f t="shared" si="4"/>
        <v>113.84549459684479</v>
      </c>
      <c r="H23">
        <f t="shared" si="5"/>
        <v>82382.85610808112</v>
      </c>
      <c r="I23">
        <f t="shared" si="6"/>
        <v>69066736.268394276</v>
      </c>
      <c r="N23">
        <f>Input!J24</f>
        <v>23.59790771428743</v>
      </c>
      <c r="O23">
        <f t="shared" si="7"/>
        <v>5.6432831428592181</v>
      </c>
      <c r="P23">
        <f t="shared" si="8"/>
        <v>0.33364861497443887</v>
      </c>
      <c r="Q23">
        <f t="shared" si="9"/>
        <v>28.192218819706223</v>
      </c>
      <c r="R23">
        <f t="shared" si="10"/>
        <v>20521.312217054157</v>
      </c>
    </row>
    <row r="24" spans="1:37" ht="14.45" x14ac:dyDescent="0.3">
      <c r="A24">
        <f>Input!G25</f>
        <v>174</v>
      </c>
      <c r="B24">
        <f t="shared" si="0"/>
        <v>21</v>
      </c>
      <c r="C24">
        <f t="shared" si="1"/>
        <v>3.3242244752544642E-2</v>
      </c>
      <c r="D24">
        <f t="shared" si="2"/>
        <v>1.8229031037289923E-3</v>
      </c>
      <c r="E24" s="4">
        <f>Input!I25</f>
        <v>5512.7576172857143</v>
      </c>
      <c r="F24">
        <f t="shared" si="3"/>
        <v>427.0224601428572</v>
      </c>
      <c r="G24">
        <f t="shared" si="4"/>
        <v>124.60755946132659</v>
      </c>
      <c r="H24">
        <f t="shared" si="5"/>
        <v>91454.772154220045</v>
      </c>
      <c r="I24">
        <f t="shared" si="6"/>
        <v>68887972.79816255</v>
      </c>
      <c r="N24">
        <f>Input!J25</f>
        <v>26.152826999998979</v>
      </c>
      <c r="O24">
        <f t="shared" si="7"/>
        <v>8.1982024285707666</v>
      </c>
      <c r="P24">
        <f t="shared" si="8"/>
        <v>0.36516037313719552</v>
      </c>
      <c r="Q24">
        <f t="shared" si="9"/>
        <v>61.356547842190992</v>
      </c>
      <c r="R24">
        <f t="shared" si="10"/>
        <v>20512.284926412147</v>
      </c>
    </row>
    <row r="25" spans="1:37" ht="14.45" x14ac:dyDescent="0.3">
      <c r="A25">
        <f>Input!G26</f>
        <v>175</v>
      </c>
      <c r="B25">
        <f t="shared" si="0"/>
        <v>22</v>
      </c>
      <c r="C25">
        <f t="shared" si="1"/>
        <v>3.4825208788380101E-2</v>
      </c>
      <c r="D25">
        <f t="shared" si="2"/>
        <v>1.9870073944349403E-3</v>
      </c>
      <c r="E25" s="4">
        <f>Input!I26</f>
        <v>5540.7775005714293</v>
      </c>
      <c r="F25">
        <f t="shared" si="3"/>
        <v>455.04234342857217</v>
      </c>
      <c r="G25">
        <f t="shared" si="4"/>
        <v>135.81403917416446</v>
      </c>
      <c r="H25">
        <f t="shared" si="5"/>
        <v>101906.7102371447</v>
      </c>
      <c r="I25">
        <f t="shared" si="6"/>
        <v>68702073.557220995</v>
      </c>
      <c r="N25">
        <f>Input!J26</f>
        <v>28.019883285714968</v>
      </c>
      <c r="O25">
        <f t="shared" si="7"/>
        <v>10.065258714286756</v>
      </c>
      <c r="P25">
        <f t="shared" si="8"/>
        <v>0.39796810903962471</v>
      </c>
      <c r="Q25">
        <f t="shared" si="9"/>
        <v>93.456507646299457</v>
      </c>
      <c r="R25">
        <f t="shared" si="10"/>
        <v>20502.888482380637</v>
      </c>
    </row>
    <row r="26" spans="1:37" x14ac:dyDescent="0.25">
      <c r="A26">
        <f>Input!G27</f>
        <v>176</v>
      </c>
      <c r="B26">
        <f t="shared" si="0"/>
        <v>23</v>
      </c>
      <c r="C26">
        <f t="shared" si="1"/>
        <v>3.6408172824215559E-2</v>
      </c>
      <c r="D26">
        <f t="shared" si="2"/>
        <v>2.1576003491947751E-3</v>
      </c>
      <c r="E26" s="4">
        <f>Input!I27</f>
        <v>5571.2540368571426</v>
      </c>
      <c r="F26">
        <f t="shared" si="3"/>
        <v>485.5188797142855</v>
      </c>
      <c r="G26">
        <f t="shared" si="4"/>
        <v>147.4616723789066</v>
      </c>
      <c r="H26">
        <f t="shared" si="5"/>
        <v>114282.67543139536</v>
      </c>
      <c r="I26">
        <f t="shared" si="6"/>
        <v>68509122.416164666</v>
      </c>
      <c r="N26">
        <f>Input!J27</f>
        <v>30.476536285713337</v>
      </c>
      <c r="O26">
        <f t="shared" si="7"/>
        <v>12.521911714285125</v>
      </c>
      <c r="P26">
        <f t="shared" si="8"/>
        <v>0.43206163461886871</v>
      </c>
      <c r="Q26">
        <f t="shared" si="9"/>
        <v>146.16447494880617</v>
      </c>
      <c r="R26">
        <f t="shared" si="10"/>
        <v>20493.126056996141</v>
      </c>
    </row>
    <row r="27" spans="1:37" x14ac:dyDescent="0.25">
      <c r="A27">
        <f>Input!G28</f>
        <v>177</v>
      </c>
      <c r="B27">
        <f t="shared" si="0"/>
        <v>24</v>
      </c>
      <c r="C27">
        <f t="shared" si="1"/>
        <v>3.7991136860051018E-2</v>
      </c>
      <c r="D27">
        <f t="shared" si="2"/>
        <v>2.3346396768748083E-3</v>
      </c>
      <c r="E27" s="4">
        <f>Input!I28</f>
        <v>5603.4291734285716</v>
      </c>
      <c r="F27">
        <f t="shared" si="3"/>
        <v>517.6940162857145</v>
      </c>
      <c r="G27">
        <f t="shared" si="4"/>
        <v>159.54734591388194</v>
      </c>
      <c r="H27">
        <f t="shared" si="5"/>
        <v>128269.03749843009</v>
      </c>
      <c r="I27">
        <f t="shared" si="6"/>
        <v>68309201.665525123</v>
      </c>
      <c r="N27">
        <f>Input!J28</f>
        <v>32.175136571428993</v>
      </c>
      <c r="O27">
        <f t="shared" si="7"/>
        <v>14.220512000000781</v>
      </c>
      <c r="P27">
        <f t="shared" si="8"/>
        <v>0.46743117658106964</v>
      </c>
      <c r="Q27">
        <f t="shared" si="9"/>
        <v>189.14723213551503</v>
      </c>
      <c r="R27">
        <f t="shared" si="10"/>
        <v>20483.000710766028</v>
      </c>
    </row>
    <row r="28" spans="1:37" x14ac:dyDescent="0.25">
      <c r="A28">
        <f>Input!G29</f>
        <v>178</v>
      </c>
      <c r="B28">
        <f t="shared" si="0"/>
        <v>25</v>
      </c>
      <c r="C28">
        <f t="shared" si="1"/>
        <v>3.9574100895886477E-2</v>
      </c>
      <c r="D28">
        <f t="shared" si="2"/>
        <v>2.5180851460994756E-3</v>
      </c>
      <c r="E28" s="4">
        <f>Input!I29</f>
        <v>5636.1517925714288</v>
      </c>
      <c r="F28">
        <f t="shared" si="3"/>
        <v>550.41663542857168</v>
      </c>
      <c r="G28">
        <f t="shared" si="4"/>
        <v>172.06808076533576</v>
      </c>
      <c r="H28">
        <f t="shared" si="5"/>
        <v>143147.62881575961</v>
      </c>
      <c r="I28">
        <f t="shared" si="6"/>
        <v>68102392.237497702</v>
      </c>
      <c r="N28">
        <f>Input!J29</f>
        <v>32.722619142857184</v>
      </c>
      <c r="O28">
        <f t="shared" si="7"/>
        <v>14.767994571428972</v>
      </c>
      <c r="P28">
        <f t="shared" si="8"/>
        <v>0.50406733550218785</v>
      </c>
      <c r="Q28">
        <f t="shared" si="9"/>
        <v>203.45962019181388</v>
      </c>
      <c r="R28">
        <f t="shared" si="10"/>
        <v>20472.515404263409</v>
      </c>
    </row>
    <row r="29" spans="1:37" x14ac:dyDescent="0.25">
      <c r="A29">
        <f>Input!G30</f>
        <v>179</v>
      </c>
      <c r="B29">
        <f t="shared" si="0"/>
        <v>26</v>
      </c>
      <c r="C29">
        <f t="shared" si="1"/>
        <v>4.1157064931721936E-2</v>
      </c>
      <c r="D29">
        <f t="shared" si="2"/>
        <v>2.7078984050512211E-3</v>
      </c>
      <c r="E29" s="4">
        <f>Input!I30</f>
        <v>5669.2674761428561</v>
      </c>
      <c r="F29">
        <f t="shared" si="3"/>
        <v>583.53231899999901</v>
      </c>
      <c r="G29">
        <f t="shared" si="4"/>
        <v>185.02101983037335</v>
      </c>
      <c r="H29">
        <f t="shared" si="5"/>
        <v>158811.25556586287</v>
      </c>
      <c r="I29">
        <f t="shared" si="6"/>
        <v>67888773.897793844</v>
      </c>
      <c r="N29">
        <f>Input!J30</f>
        <v>33.115683571427326</v>
      </c>
      <c r="O29">
        <f t="shared" si="7"/>
        <v>15.161058999999113</v>
      </c>
      <c r="P29">
        <f t="shared" si="8"/>
        <v>0.54196105022324759</v>
      </c>
      <c r="Q29">
        <f t="shared" si="9"/>
        <v>213.7180248651409</v>
      </c>
      <c r="R29">
        <f t="shared" si="10"/>
        <v>20461.673008206442</v>
      </c>
    </row>
    <row r="30" spans="1:37" x14ac:dyDescent="0.25">
      <c r="A30">
        <f>Input!G31</f>
        <v>180</v>
      </c>
      <c r="B30">
        <f t="shared" si="0"/>
        <v>27</v>
      </c>
      <c r="C30">
        <f t="shared" si="1"/>
        <v>4.2740028967557395E-2</v>
      </c>
      <c r="D30">
        <f t="shared" si="2"/>
        <v>2.9040428234814297E-3</v>
      </c>
      <c r="E30" s="4">
        <f>Input!I31</f>
        <v>5702.6498821428559</v>
      </c>
      <c r="F30">
        <f t="shared" si="3"/>
        <v>616.91472499999873</v>
      </c>
      <c r="G30">
        <f t="shared" si="4"/>
        <v>198.40341719509922</v>
      </c>
      <c r="H30">
        <f t="shared" si="5"/>
        <v>175151.71476056732</v>
      </c>
      <c r="I30">
        <f t="shared" si="6"/>
        <v>67668425.412520945</v>
      </c>
      <c r="N30">
        <f>Input!J31</f>
        <v>33.382405999999719</v>
      </c>
      <c r="O30">
        <f t="shared" si="7"/>
        <v>15.427781428571507</v>
      </c>
      <c r="P30">
        <f t="shared" si="8"/>
        <v>0.58110356667787988</v>
      </c>
      <c r="Q30">
        <f t="shared" si="9"/>
        <v>220.42384353484229</v>
      </c>
      <c r="R30">
        <f t="shared" si="10"/>
        <v>20450.476312269177</v>
      </c>
    </row>
    <row r="31" spans="1:37" x14ac:dyDescent="0.25">
      <c r="A31">
        <f>Input!G32</f>
        <v>181</v>
      </c>
      <c r="B31">
        <f t="shared" si="0"/>
        <v>28</v>
      </c>
      <c r="C31">
        <f t="shared" si="1"/>
        <v>4.4322993003392853E-2</v>
      </c>
      <c r="D31">
        <f t="shared" si="2"/>
        <v>3.1064833534595435E-3</v>
      </c>
      <c r="E31" s="4">
        <f>Input!I32</f>
        <v>5736.1024781428569</v>
      </c>
      <c r="F31">
        <f t="shared" si="3"/>
        <v>650.36732099999972</v>
      </c>
      <c r="G31">
        <f t="shared" si="4"/>
        <v>212.21262869096384</v>
      </c>
      <c r="H31">
        <f t="shared" si="5"/>
        <v>191979.53439242594</v>
      </c>
      <c r="I31">
        <f t="shared" si="6"/>
        <v>67441424.694028646</v>
      </c>
      <c r="N31">
        <f>Input!J32</f>
        <v>33.452596000000995</v>
      </c>
      <c r="O31">
        <f t="shared" si="7"/>
        <v>15.497971428572782</v>
      </c>
      <c r="P31">
        <f t="shared" si="8"/>
        <v>0.6214864104575506</v>
      </c>
      <c r="Q31">
        <f t="shared" si="9"/>
        <v>221.30980649420698</v>
      </c>
      <c r="R31">
        <f t="shared" si="10"/>
        <v>20438.928032822882</v>
      </c>
    </row>
    <row r="32" spans="1:37" x14ac:dyDescent="0.25">
      <c r="A32">
        <f>Input!G33</f>
        <v>182</v>
      </c>
      <c r="B32">
        <f t="shared" si="0"/>
        <v>29</v>
      </c>
      <c r="C32">
        <f t="shared" si="1"/>
        <v>4.5905957039228312E-2</v>
      </c>
      <c r="D32">
        <f t="shared" si="2"/>
        <v>3.3151864060372905E-3</v>
      </c>
      <c r="E32" s="4">
        <f>Input!I33</f>
        <v>5771.1273322857151</v>
      </c>
      <c r="F32">
        <f t="shared" si="3"/>
        <v>685.39217514285792</v>
      </c>
      <c r="G32">
        <f t="shared" si="4"/>
        <v>226.44610353631725</v>
      </c>
      <c r="H32">
        <f t="shared" si="5"/>
        <v>210631.49664307595</v>
      </c>
      <c r="I32">
        <f t="shared" si="6"/>
        <v>67207848.928926721</v>
      </c>
      <c r="N32">
        <f>Input!J33</f>
        <v>35.024854142858203</v>
      </c>
      <c r="O32">
        <f t="shared" si="7"/>
        <v>17.070229571429991</v>
      </c>
      <c r="P32">
        <f t="shared" si="8"/>
        <v>0.66310136254997887</v>
      </c>
      <c r="Q32">
        <f t="shared" si="9"/>
        <v>269.1938560626262</v>
      </c>
      <c r="R32">
        <f t="shared" si="10"/>
        <v>20427.030819769632</v>
      </c>
    </row>
    <row r="33" spans="1:18" x14ac:dyDescent="0.25">
      <c r="A33">
        <f>Input!G34</f>
        <v>183</v>
      </c>
      <c r="B33">
        <f t="shared" si="0"/>
        <v>30</v>
      </c>
      <c r="C33">
        <f t="shared" si="1"/>
        <v>4.7488921075063771E-2</v>
      </c>
      <c r="D33">
        <f t="shared" si="2"/>
        <v>3.5301197415143512E-3</v>
      </c>
      <c r="E33" s="4">
        <f>Input!I34</f>
        <v>5806.0819964285711</v>
      </c>
      <c r="F33">
        <f t="shared" si="3"/>
        <v>720.34683928571394</v>
      </c>
      <c r="G33">
        <f t="shared" si="4"/>
        <v>241.10137690529405</v>
      </c>
      <c r="H33">
        <f t="shared" si="5"/>
        <v>229676.21321222247</v>
      </c>
      <c r="I33">
        <f t="shared" si="6"/>
        <v>66967774.690892711</v>
      </c>
      <c r="N33">
        <f>Input!J34</f>
        <v>34.954664142856018</v>
      </c>
      <c r="O33">
        <f t="shared" si="7"/>
        <v>17.000039571427806</v>
      </c>
      <c r="P33">
        <f t="shared" si="8"/>
        <v>0.7059404377882299</v>
      </c>
      <c r="Q33">
        <f t="shared" si="9"/>
        <v>265.497666576874</v>
      </c>
      <c r="R33">
        <f t="shared" si="10"/>
        <v>20414.787262600636</v>
      </c>
    </row>
    <row r="34" spans="1:18" x14ac:dyDescent="0.25">
      <c r="A34">
        <f>Input!G35</f>
        <v>184</v>
      </c>
      <c r="B34">
        <f t="shared" si="0"/>
        <v>31</v>
      </c>
      <c r="C34">
        <f t="shared" si="1"/>
        <v>4.907188511089923E-2</v>
      </c>
      <c r="D34">
        <f t="shared" si="2"/>
        <v>3.7512523713953082E-3</v>
      </c>
      <c r="E34" s="4">
        <f>Input!I35</f>
        <v>5841.1068504285713</v>
      </c>
      <c r="F34">
        <f t="shared" si="3"/>
        <v>755.37169328571417</v>
      </c>
      <c r="G34">
        <f t="shared" si="4"/>
        <v>256.17606329362087</v>
      </c>
      <c r="H34">
        <f t="shared" si="5"/>
        <v>249196.27700320291</v>
      </c>
      <c r="I34">
        <f t="shared" si="6"/>
        <v>66721278.040430844</v>
      </c>
      <c r="N34">
        <f>Input!J35</f>
        <v>35.024854000000232</v>
      </c>
      <c r="O34">
        <f t="shared" si="7"/>
        <v>17.07022942857202</v>
      </c>
      <c r="P34">
        <f t="shared" si="8"/>
        <v>0.74999586562873599</v>
      </c>
      <c r="Q34">
        <f t="shared" si="9"/>
        <v>266.35002354902042</v>
      </c>
      <c r="R34">
        <f t="shared" si="10"/>
        <v>20402.199895788555</v>
      </c>
    </row>
    <row r="35" spans="1:18" x14ac:dyDescent="0.25">
      <c r="A35">
        <f>Input!G36</f>
        <v>185</v>
      </c>
      <c r="B35">
        <f t="shared" si="0"/>
        <v>32</v>
      </c>
      <c r="C35">
        <f t="shared" si="1"/>
        <v>5.0654849146734689E-2</v>
      </c>
      <c r="D35">
        <f t="shared" si="2"/>
        <v>3.9785544704497794E-3</v>
      </c>
      <c r="E35" s="4">
        <f>Input!I36</f>
        <v>5878.3356732857146</v>
      </c>
      <c r="F35">
        <f t="shared" si="3"/>
        <v>792.60051614285749</v>
      </c>
      <c r="G35">
        <f t="shared" si="4"/>
        <v>271.6678505728525</v>
      </c>
      <c r="H35">
        <f t="shared" si="5"/>
        <v>271370.84205787058</v>
      </c>
      <c r="I35">
        <f t="shared" si="6"/>
        <v>66468434.613377064</v>
      </c>
      <c r="N35">
        <f>Input!J36</f>
        <v>37.228822857143314</v>
      </c>
      <c r="O35">
        <f t="shared" si="7"/>
        <v>19.274198285715102</v>
      </c>
      <c r="P35">
        <f t="shared" si="8"/>
        <v>0.79526007294095336</v>
      </c>
      <c r="Q35">
        <f t="shared" si="9"/>
        <v>341.47115747152469</v>
      </c>
      <c r="R35">
        <f t="shared" si="10"/>
        <v>20389.271203604796</v>
      </c>
    </row>
    <row r="36" spans="1:18" x14ac:dyDescent="0.25">
      <c r="A36">
        <f>Input!G37</f>
        <v>186</v>
      </c>
      <c r="B36">
        <f t="shared" si="0"/>
        <v>33</v>
      </c>
      <c r="C36">
        <f t="shared" si="1"/>
        <v>5.2237813182570147E-2</v>
      </c>
      <c r="D36">
        <f t="shared" si="2"/>
        <v>4.2119972975470168E-3</v>
      </c>
      <c r="E36" s="4">
        <f>Input!I37</f>
        <v>5919.1582287142855</v>
      </c>
      <c r="F36">
        <f t="shared" si="3"/>
        <v>833.42307157142841</v>
      </c>
      <c r="G36">
        <f t="shared" si="4"/>
        <v>287.57449464240779</v>
      </c>
      <c r="H36">
        <f t="shared" si="5"/>
        <v>297950.66893543693</v>
      </c>
      <c r="I36">
        <f t="shared" si="6"/>
        <v>66209319.69964914</v>
      </c>
      <c r="N36">
        <f>Input!J37</f>
        <v>40.822555428570922</v>
      </c>
      <c r="O36">
        <f t="shared" si="7"/>
        <v>22.86793085714271</v>
      </c>
      <c r="P36">
        <f t="shared" si="8"/>
        <v>0.84172566854326192</v>
      </c>
      <c r="Q36">
        <f t="shared" si="9"/>
        <v>485.15371501028523</v>
      </c>
      <c r="R36">
        <f t="shared" si="10"/>
        <v>20376.003624437599</v>
      </c>
    </row>
    <row r="37" spans="1:18" x14ac:dyDescent="0.25">
      <c r="A37">
        <f>Input!G38</f>
        <v>187</v>
      </c>
      <c r="B37">
        <f t="shared" si="0"/>
        <v>34</v>
      </c>
      <c r="C37">
        <f t="shared" si="1"/>
        <v>5.3820777218405606E-2</v>
      </c>
      <c r="D37">
        <f t="shared" si="2"/>
        <v>4.451553124146447E-3</v>
      </c>
      <c r="E37" s="4">
        <f>Input!I38</f>
        <v>5962.3251331428564</v>
      </c>
      <c r="F37">
        <f t="shared" si="3"/>
        <v>876.5899759999993</v>
      </c>
      <c r="G37">
        <f t="shared" si="4"/>
        <v>303.89381460303554</v>
      </c>
      <c r="H37">
        <f t="shared" si="5"/>
        <v>327980.89327881724</v>
      </c>
      <c r="I37">
        <f t="shared" si="6"/>
        <v>65944008.313502505</v>
      </c>
      <c r="N37">
        <f>Input!J38</f>
        <v>43.166904428570888</v>
      </c>
      <c r="O37">
        <f t="shared" si="7"/>
        <v>25.212279857142676</v>
      </c>
      <c r="P37">
        <f t="shared" si="8"/>
        <v>0.889385429261766</v>
      </c>
      <c r="Q37">
        <f t="shared" si="9"/>
        <v>591.60319334984024</v>
      </c>
      <c r="R37">
        <f t="shared" si="10"/>
        <v>20362.399554675008</v>
      </c>
    </row>
    <row r="38" spans="1:18" x14ac:dyDescent="0.25">
      <c r="A38">
        <f>Input!G39</f>
        <v>188</v>
      </c>
      <c r="B38">
        <f t="shared" si="0"/>
        <v>35</v>
      </c>
      <c r="C38">
        <f t="shared" si="1"/>
        <v>5.5403741254241065E-2</v>
      </c>
      <c r="D38">
        <f t="shared" si="2"/>
        <v>4.6971951694973653E-3</v>
      </c>
      <c r="E38" s="4">
        <f>Input!I39</f>
        <v>6009.4367205714289</v>
      </c>
      <c r="F38">
        <f t="shared" si="3"/>
        <v>923.70156342857172</v>
      </c>
      <c r="G38">
        <f t="shared" si="4"/>
        <v>320.62368838715111</v>
      </c>
      <c r="H38">
        <f t="shared" si="5"/>
        <v>363702.92336447531</v>
      </c>
      <c r="I38">
        <f t="shared" si="6"/>
        <v>65672575.256356776</v>
      </c>
      <c r="N38">
        <f>Input!J39</f>
        <v>47.11158742857242</v>
      </c>
      <c r="O38">
        <f t="shared" si="7"/>
        <v>29.156962857144208</v>
      </c>
      <c r="P38">
        <f t="shared" si="8"/>
        <v>0.9382322873229979</v>
      </c>
      <c r="Q38">
        <f t="shared" si="9"/>
        <v>796.29675497216215</v>
      </c>
      <c r="R38">
        <f t="shared" si="10"/>
        <v>20348.461352206694</v>
      </c>
    </row>
    <row r="39" spans="1:18" x14ac:dyDescent="0.25">
      <c r="A39">
        <f>Input!G40</f>
        <v>189</v>
      </c>
      <c r="B39">
        <f t="shared" si="0"/>
        <v>36</v>
      </c>
      <c r="C39">
        <f t="shared" si="1"/>
        <v>5.6986705290076524E-2</v>
      </c>
      <c r="D39">
        <f t="shared" si="2"/>
        <v>4.9488975417422464E-3</v>
      </c>
      <c r="E39" s="4">
        <f>Input!I40</f>
        <v>6056.7027260000004</v>
      </c>
      <c r="F39">
        <f t="shared" si="3"/>
        <v>970.96756885714331</v>
      </c>
      <c r="G39">
        <f t="shared" si="4"/>
        <v>337.76204879101113</v>
      </c>
      <c r="H39">
        <f t="shared" si="5"/>
        <v>400949.23064222094</v>
      </c>
      <c r="I39">
        <f t="shared" si="6"/>
        <v>65395095.173099302</v>
      </c>
      <c r="N39">
        <f>Input!J40</f>
        <v>47.266005428571589</v>
      </c>
      <c r="O39">
        <f t="shared" si="7"/>
        <v>29.311380857143376</v>
      </c>
      <c r="P39">
        <f t="shared" si="8"/>
        <v>0.98825931891978636</v>
      </c>
      <c r="Q39">
        <f t="shared" si="9"/>
        <v>802.19921366898495</v>
      </c>
      <c r="R39">
        <f t="shared" si="10"/>
        <v>20334.191339590638</v>
      </c>
    </row>
    <row r="40" spans="1:18" x14ac:dyDescent="0.25">
      <c r="A40">
        <f>Input!G41</f>
        <v>190</v>
      </c>
      <c r="B40">
        <f t="shared" si="0"/>
        <v>37</v>
      </c>
      <c r="C40">
        <f t="shared" si="1"/>
        <v>5.8569669325911983E-2</v>
      </c>
      <c r="D40">
        <f t="shared" si="2"/>
        <v>5.2066351842345896E-3</v>
      </c>
      <c r="E40" s="4">
        <f>Input!I41</f>
        <v>6108.9943417142858</v>
      </c>
      <c r="F40">
        <f t="shared" si="3"/>
        <v>1023.2591845714287</v>
      </c>
      <c r="G40">
        <f t="shared" si="4"/>
        <v>355.30687986181977</v>
      </c>
      <c r="H40">
        <f t="shared" si="5"/>
        <v>446160.28136687825</v>
      </c>
      <c r="I40">
        <f t="shared" si="6"/>
        <v>65111642.602637582</v>
      </c>
      <c r="N40">
        <f>Input!J41</f>
        <v>52.291615714285399</v>
      </c>
      <c r="O40">
        <f t="shared" si="7"/>
        <v>34.336991142857187</v>
      </c>
      <c r="P40">
        <f t="shared" si="8"/>
        <v>1.0394597338128118</v>
      </c>
      <c r="Q40">
        <f t="shared" si="9"/>
        <v>1108.7255979362967</v>
      </c>
      <c r="R40">
        <f t="shared" si="10"/>
        <v>20319.591806924116</v>
      </c>
    </row>
    <row r="41" spans="1:18" x14ac:dyDescent="0.25">
      <c r="A41">
        <f>Input!G42</f>
        <v>191</v>
      </c>
      <c r="B41">
        <f t="shared" si="0"/>
        <v>38</v>
      </c>
      <c r="C41">
        <f t="shared" si="1"/>
        <v>6.0152633361747442E-2</v>
      </c>
      <c r="D41">
        <f t="shared" si="2"/>
        <v>5.4703838264795841E-3</v>
      </c>
      <c r="E41" s="4">
        <f>Input!I42</f>
        <v>6166.3957959999998</v>
      </c>
      <c r="F41">
        <f t="shared" si="3"/>
        <v>1080.6606388571427</v>
      </c>
      <c r="G41">
        <f t="shared" si="4"/>
        <v>373.25621359928118</v>
      </c>
      <c r="H41">
        <f t="shared" si="5"/>
        <v>500421.02087440534</v>
      </c>
      <c r="I41">
        <f t="shared" si="6"/>
        <v>64822292.023365885</v>
      </c>
      <c r="N41">
        <f>Input!J42</f>
        <v>57.401454285713953</v>
      </c>
      <c r="O41">
        <f t="shared" si="7"/>
        <v>39.446829714285741</v>
      </c>
      <c r="P41">
        <f t="shared" si="8"/>
        <v>1.09182686584986</v>
      </c>
      <c r="Q41">
        <f t="shared" si="9"/>
        <v>1471.1062435035244</v>
      </c>
      <c r="R41">
        <f t="shared" si="10"/>
        <v>20304.665014452596</v>
      </c>
    </row>
    <row r="42" spans="1:18" x14ac:dyDescent="0.25">
      <c r="A42">
        <f>Input!G43</f>
        <v>192</v>
      </c>
      <c r="B42">
        <f t="shared" si="0"/>
        <v>39</v>
      </c>
      <c r="C42">
        <f t="shared" si="1"/>
        <v>6.17355973975829E-2</v>
      </c>
      <c r="D42">
        <f t="shared" si="2"/>
        <v>5.7401199391868161E-3</v>
      </c>
      <c r="E42" s="4">
        <f>Input!I43</f>
        <v>6224.3166570000003</v>
      </c>
      <c r="F42">
        <f t="shared" si="3"/>
        <v>1138.5814998571432</v>
      </c>
      <c r="G42">
        <f t="shared" si="4"/>
        <v>391.60812693693589</v>
      </c>
      <c r="H42">
        <f t="shared" si="5"/>
        <v>557969.21985179116</v>
      </c>
      <c r="I42">
        <f t="shared" si="6"/>
        <v>64527117.894114539</v>
      </c>
      <c r="N42">
        <f>Input!J43</f>
        <v>57.920861000000514</v>
      </c>
      <c r="O42">
        <f t="shared" si="7"/>
        <v>39.966236428572302</v>
      </c>
      <c r="P42">
        <f t="shared" si="8"/>
        <v>1.1453541643009384</v>
      </c>
      <c r="Q42">
        <f t="shared" si="9"/>
        <v>1507.0608997764186</v>
      </c>
      <c r="R42">
        <f t="shared" si="10"/>
        <v>20289.413194945722</v>
      </c>
    </row>
    <row r="43" spans="1:18" x14ac:dyDescent="0.25">
      <c r="A43">
        <f>Input!G44</f>
        <v>193</v>
      </c>
      <c r="B43">
        <f t="shared" si="0"/>
        <v>40</v>
      </c>
      <c r="C43">
        <f t="shared" si="1"/>
        <v>6.3318561433418366E-2</v>
      </c>
      <c r="D43">
        <f t="shared" si="2"/>
        <v>6.0158206929925677E-3</v>
      </c>
      <c r="E43" s="4">
        <f>Input!I44</f>
        <v>6281.6619592857151</v>
      </c>
      <c r="F43">
        <f t="shared" si="3"/>
        <v>1195.9268021428579</v>
      </c>
      <c r="G43">
        <f t="shared" si="4"/>
        <v>410.36073897294358</v>
      </c>
      <c r="H43">
        <f t="shared" si="5"/>
        <v>617114.03960427782</v>
      </c>
      <c r="I43">
        <f t="shared" si="6"/>
        <v>64226194.691079408</v>
      </c>
      <c r="N43">
        <f>Input!J44</f>
        <v>57.345302285714752</v>
      </c>
      <c r="O43">
        <f t="shared" si="7"/>
        <v>39.390677714286539</v>
      </c>
      <c r="P43">
        <f t="shared" si="8"/>
        <v>1.2000351859210809</v>
      </c>
      <c r="Q43">
        <f t="shared" si="9"/>
        <v>1458.5251767293964</v>
      </c>
      <c r="R43">
        <f t="shared" si="10"/>
        <v>20273.838555865605</v>
      </c>
    </row>
    <row r="44" spans="1:18" x14ac:dyDescent="0.25">
      <c r="A44">
        <f>Input!G45</f>
        <v>194</v>
      </c>
      <c r="B44">
        <f t="shared" si="0"/>
        <v>41</v>
      </c>
      <c r="C44">
        <f t="shared" si="1"/>
        <v>6.4901525469253818E-2</v>
      </c>
      <c r="D44">
        <f t="shared" si="2"/>
        <v>6.297463920466876E-3</v>
      </c>
      <c r="E44" s="4">
        <f>Input!I45</f>
        <v>6341.6042947142851</v>
      </c>
      <c r="F44">
        <f t="shared" si="3"/>
        <v>1255.8691375714279</v>
      </c>
      <c r="G44">
        <f t="shared" si="4"/>
        <v>429.51220842418195</v>
      </c>
      <c r="H44">
        <f t="shared" si="5"/>
        <v>682865.77434966655</v>
      </c>
      <c r="I44">
        <f t="shared" si="6"/>
        <v>63919596.94115901</v>
      </c>
      <c r="N44">
        <f>Input!J45</f>
        <v>59.942335428570004</v>
      </c>
      <c r="O44">
        <f t="shared" si="7"/>
        <v>41.987710857141792</v>
      </c>
      <c r="P44">
        <f t="shared" si="8"/>
        <v>1.2558635876641806</v>
      </c>
      <c r="Q44">
        <f t="shared" si="9"/>
        <v>1659.0833819840509</v>
      </c>
      <c r="R44">
        <f t="shared" si="10"/>
        <v>20257.943281349388</v>
      </c>
    </row>
    <row r="45" spans="1:18" x14ac:dyDescent="0.25">
      <c r="A45">
        <f>Input!G46</f>
        <v>195</v>
      </c>
      <c r="B45">
        <f t="shared" si="0"/>
        <v>42</v>
      </c>
      <c r="C45">
        <f t="shared" si="1"/>
        <v>6.6484489505089284E-2</v>
      </c>
      <c r="D45">
        <f t="shared" si="2"/>
        <v>6.5850280810692847E-3</v>
      </c>
      <c r="E45" s="4">
        <f>Input!I46</f>
        <v>6402.8521657142855</v>
      </c>
      <c r="F45">
        <f t="shared" si="3"/>
        <v>1317.1170085714284</v>
      </c>
      <c r="G45">
        <f t="shared" si="4"/>
        <v>449.06073128075872</v>
      </c>
      <c r="H45">
        <f t="shared" si="5"/>
        <v>753521.70054373599</v>
      </c>
      <c r="I45">
        <f t="shared" si="6"/>
        <v>63607399.252073884</v>
      </c>
      <c r="N45">
        <f>Input!J46</f>
        <v>61.247871000000487</v>
      </c>
      <c r="O45">
        <f t="shared" si="7"/>
        <v>43.293246428572274</v>
      </c>
      <c r="P45">
        <f t="shared" si="8"/>
        <v>1.3128331199809125</v>
      </c>
      <c r="Q45">
        <f t="shared" si="9"/>
        <v>1762.3551015601545</v>
      </c>
      <c r="R45">
        <f t="shared" si="10"/>
        <v>20241.729534025078</v>
      </c>
    </row>
    <row r="46" spans="1:18" x14ac:dyDescent="0.25">
      <c r="A46">
        <f>Input!G47</f>
        <v>196</v>
      </c>
      <c r="B46">
        <f t="shared" si="0"/>
        <v>43</v>
      </c>
      <c r="C46">
        <f t="shared" si="1"/>
        <v>6.8067453540924736E-2</v>
      </c>
      <c r="D46">
        <f t="shared" si="2"/>
        <v>6.8784922287589761E-3</v>
      </c>
      <c r="E46" s="4">
        <f>Input!I47</f>
        <v>6469.0414191428572</v>
      </c>
      <c r="F46">
        <f t="shared" si="3"/>
        <v>1383.3062620000001</v>
      </c>
      <c r="G46">
        <f t="shared" si="4"/>
        <v>469.0045386408234</v>
      </c>
      <c r="H46">
        <f t="shared" si="5"/>
        <v>835947.64133756037</v>
      </c>
      <c r="I46">
        <f t="shared" si="6"/>
        <v>63289676.339596063</v>
      </c>
      <c r="N46">
        <f>Input!J47</f>
        <v>66.189253428571647</v>
      </c>
      <c r="O46">
        <f t="shared" si="7"/>
        <v>48.234628857143434</v>
      </c>
      <c r="P46">
        <f t="shared" si="8"/>
        <v>1.370937620642168</v>
      </c>
      <c r="Q46">
        <f t="shared" si="9"/>
        <v>2196.2055563101258</v>
      </c>
      <c r="R46">
        <f t="shared" si="10"/>
        <v>20225.199456677565</v>
      </c>
    </row>
    <row r="47" spans="1:18" x14ac:dyDescent="0.25">
      <c r="A47">
        <f>Input!G48</f>
        <v>197</v>
      </c>
      <c r="B47">
        <f t="shared" si="0"/>
        <v>44</v>
      </c>
      <c r="C47">
        <f t="shared" si="1"/>
        <v>6.9650417576760201E-2</v>
      </c>
      <c r="D47">
        <f t="shared" si="2"/>
        <v>7.1778359820005369E-3</v>
      </c>
      <c r="E47" s="4">
        <f>Input!I48</f>
        <v>6533.5320724285712</v>
      </c>
      <c r="F47">
        <f t="shared" si="3"/>
        <v>1447.796915285714</v>
      </c>
      <c r="G47">
        <f t="shared" si="4"/>
        <v>489.34189470810122</v>
      </c>
      <c r="H47">
        <f t="shared" si="5"/>
        <v>918636.02647043217</v>
      </c>
      <c r="I47">
        <f t="shared" si="6"/>
        <v>62966503.052175701</v>
      </c>
      <c r="N47">
        <f>Input!J48</f>
        <v>64.490653285713961</v>
      </c>
      <c r="O47">
        <f t="shared" si="7"/>
        <v>46.536028714285749</v>
      </c>
      <c r="P47">
        <f t="shared" si="8"/>
        <v>1.430171009036499</v>
      </c>
      <c r="Q47">
        <f t="shared" si="9"/>
        <v>2034.538399326193</v>
      </c>
      <c r="R47">
        <f t="shared" si="10"/>
        <v>20208.355173779371</v>
      </c>
    </row>
    <row r="48" spans="1:18" x14ac:dyDescent="0.25">
      <c r="A48">
        <f>Input!G49</f>
        <v>198</v>
      </c>
      <c r="B48">
        <f t="shared" si="0"/>
        <v>45</v>
      </c>
      <c r="C48">
        <f t="shared" si="1"/>
        <v>7.1233381612595653E-2</v>
      </c>
      <c r="D48">
        <f t="shared" si="2"/>
        <v>7.4830394959371554E-3</v>
      </c>
      <c r="E48" s="4">
        <f>Input!I49</f>
        <v>6598.1631058571429</v>
      </c>
      <c r="F48">
        <f t="shared" si="3"/>
        <v>1512.4279487142858</v>
      </c>
      <c r="G48">
        <f t="shared" si="4"/>
        <v>510.07109493657737</v>
      </c>
      <c r="H48">
        <f t="shared" si="5"/>
        <v>1004719.2623151464</v>
      </c>
      <c r="I48">
        <f t="shared" si="6"/>
        <v>62637954.393217839</v>
      </c>
      <c r="N48">
        <f>Input!J49</f>
        <v>64.631033428571754</v>
      </c>
      <c r="O48">
        <f t="shared" si="7"/>
        <v>46.676408857143542</v>
      </c>
      <c r="P48">
        <f t="shared" si="8"/>
        <v>1.4905272808961834</v>
      </c>
      <c r="Q48">
        <f t="shared" si="9"/>
        <v>2041.7638938226507</v>
      </c>
      <c r="R48">
        <f t="shared" si="10"/>
        <v>20191.198792899231</v>
      </c>
    </row>
    <row r="49" spans="1:18" x14ac:dyDescent="0.25">
      <c r="A49">
        <f>Input!G50</f>
        <v>199</v>
      </c>
      <c r="B49">
        <f t="shared" si="0"/>
        <v>46</v>
      </c>
      <c r="C49">
        <f t="shared" si="1"/>
        <v>7.2816345648431119E-2</v>
      </c>
      <c r="D49">
        <f t="shared" si="2"/>
        <v>7.7940834365295792E-3</v>
      </c>
      <c r="E49" s="4">
        <f>Input!I50</f>
        <v>6663.3275838571426</v>
      </c>
      <c r="F49">
        <f t="shared" si="3"/>
        <v>1577.5924267142855</v>
      </c>
      <c r="G49">
        <f t="shared" si="4"/>
        <v>531.19046430862079</v>
      </c>
      <c r="H49">
        <f t="shared" si="5"/>
        <v>1094957.0669264258</v>
      </c>
      <c r="I49">
        <f t="shared" si="6"/>
        <v>62304105.54123266</v>
      </c>
      <c r="N49">
        <f>Input!J50</f>
        <v>65.16447799999969</v>
      </c>
      <c r="O49">
        <f t="shared" si="7"/>
        <v>47.209853428571478</v>
      </c>
      <c r="P49">
        <f t="shared" si="8"/>
        <v>1.5520005034118014</v>
      </c>
      <c r="Q49">
        <f t="shared" si="9"/>
        <v>2084.6395337355116</v>
      </c>
      <c r="R49">
        <f t="shared" si="10"/>
        <v>20173.73240599993</v>
      </c>
    </row>
    <row r="50" spans="1:18" x14ac:dyDescent="0.25">
      <c r="A50">
        <f>Input!G51</f>
        <v>200</v>
      </c>
      <c r="B50">
        <f t="shared" si="0"/>
        <v>47</v>
      </c>
      <c r="C50">
        <f t="shared" si="1"/>
        <v>7.4399309684266571E-2</v>
      </c>
      <c r="D50">
        <f t="shared" si="2"/>
        <v>8.1109489564816922E-3</v>
      </c>
      <c r="E50" s="4">
        <f>Input!I51</f>
        <v>6731.2575512857147</v>
      </c>
      <c r="F50">
        <f t="shared" si="3"/>
        <v>1645.5223941428576</v>
      </c>
      <c r="G50">
        <f t="shared" si="4"/>
        <v>552.69835573432556</v>
      </c>
      <c r="H50">
        <f t="shared" si="5"/>
        <v>1194264.3789235328</v>
      </c>
      <c r="I50">
        <f t="shared" si="6"/>
        <v>61965031.868057087</v>
      </c>
      <c r="N50">
        <f>Input!J51</f>
        <v>67.929967428572127</v>
      </c>
      <c r="O50">
        <f t="shared" si="7"/>
        <v>49.975342857143914</v>
      </c>
      <c r="P50">
        <f t="shared" si="8"/>
        <v>1.6145848106997229</v>
      </c>
      <c r="Q50">
        <f t="shared" si="9"/>
        <v>2338.7629188267165</v>
      </c>
      <c r="R50">
        <f t="shared" si="10"/>
        <v>20155.958090635479</v>
      </c>
    </row>
    <row r="51" spans="1:18" x14ac:dyDescent="0.25">
      <c r="A51">
        <f>Input!G52</f>
        <v>201</v>
      </c>
      <c r="B51">
        <f t="shared" si="0"/>
        <v>48</v>
      </c>
      <c r="C51">
        <f t="shared" si="1"/>
        <v>7.5982273720102037E-2</v>
      </c>
      <c r="D51">
        <f t="shared" si="2"/>
        <v>8.4336176727936134E-3</v>
      </c>
      <c r="E51" s="4">
        <f>Input!I52</f>
        <v>6798.0785154285713</v>
      </c>
      <c r="F51">
        <f t="shared" si="3"/>
        <v>1712.3433582857142</v>
      </c>
      <c r="G51">
        <f t="shared" si="4"/>
        <v>574.59314856122967</v>
      </c>
      <c r="H51">
        <f t="shared" si="5"/>
        <v>1294475.5397281088</v>
      </c>
      <c r="I51">
        <f t="shared" si="6"/>
        <v>61620808.955323905</v>
      </c>
      <c r="N51">
        <f>Input!J52</f>
        <v>66.82096414285661</v>
      </c>
      <c r="O51">
        <f t="shared" si="7"/>
        <v>48.866339571428398</v>
      </c>
      <c r="P51">
        <f t="shared" si="8"/>
        <v>1.6782743995908844</v>
      </c>
      <c r="Q51">
        <f t="shared" si="9"/>
        <v>2226.7134946615847</v>
      </c>
      <c r="R51">
        <f t="shared" si="10"/>
        <v>20137.877911056788</v>
      </c>
    </row>
    <row r="52" spans="1:18" x14ac:dyDescent="0.25">
      <c r="A52">
        <f>Input!G53</f>
        <v>202</v>
      </c>
      <c r="B52">
        <f t="shared" si="0"/>
        <v>49</v>
      </c>
      <c r="C52">
        <f t="shared" si="1"/>
        <v>7.7565237755937488E-2</v>
      </c>
      <c r="D52">
        <f t="shared" si="2"/>
        <v>8.7620716458004129E-3</v>
      </c>
      <c r="E52" s="4">
        <f>Input!I53</f>
        <v>6866.570003714286</v>
      </c>
      <c r="F52">
        <f t="shared" si="3"/>
        <v>1780.8348465714289</v>
      </c>
      <c r="G52">
        <f t="shared" si="4"/>
        <v>596.87324718484922</v>
      </c>
      <c r="H52">
        <f t="shared" si="5"/>
        <v>1401765.0688220274</v>
      </c>
      <c r="I52">
        <f t="shared" si="6"/>
        <v>61271512.609332941</v>
      </c>
      <c r="N52">
        <f>Input!J53</f>
        <v>68.491488285714695</v>
      </c>
      <c r="O52">
        <f t="shared" si="7"/>
        <v>50.536863714286483</v>
      </c>
      <c r="P52">
        <f t="shared" si="8"/>
        <v>1.743063525712675</v>
      </c>
      <c r="Q52">
        <f t="shared" si="9"/>
        <v>2380.8349368424651</v>
      </c>
      <c r="R52">
        <f t="shared" si="10"/>
        <v>20119.493919233839</v>
      </c>
    </row>
    <row r="53" spans="1:18" x14ac:dyDescent="0.25">
      <c r="A53">
        <f>Input!G54</f>
        <v>203</v>
      </c>
      <c r="B53">
        <f t="shared" si="0"/>
        <v>50</v>
      </c>
      <c r="C53">
        <f t="shared" si="1"/>
        <v>7.9148201791772954E-2</v>
      </c>
      <c r="D53">
        <f t="shared" si="2"/>
        <v>9.0962933595694177E-3</v>
      </c>
      <c r="E53" s="4">
        <f>Input!I54</f>
        <v>6935.5528225714288</v>
      </c>
      <c r="F53">
        <f t="shared" si="3"/>
        <v>1849.8176654285717</v>
      </c>
      <c r="G53">
        <f t="shared" si="4"/>
        <v>619.5370797511921</v>
      </c>
      <c r="H53">
        <f t="shared" si="5"/>
        <v>1513590.3194946761</v>
      </c>
      <c r="I53">
        <f t="shared" si="6"/>
        <v>60917218.874467075</v>
      </c>
      <c r="N53">
        <f>Input!J54</f>
        <v>68.982818857142775</v>
      </c>
      <c r="O53">
        <f t="shared" si="7"/>
        <v>51.028194285714562</v>
      </c>
      <c r="P53">
        <f t="shared" si="8"/>
        <v>1.8089464998387137</v>
      </c>
      <c r="Q53">
        <f t="shared" si="9"/>
        <v>2422.5343526074448</v>
      </c>
      <c r="R53">
        <f t="shared" si="10"/>
        <v>20100.808155801442</v>
      </c>
    </row>
    <row r="54" spans="1:18" x14ac:dyDescent="0.25">
      <c r="A54">
        <f>Input!G55</f>
        <v>204</v>
      </c>
      <c r="B54">
        <f t="shared" si="0"/>
        <v>51</v>
      </c>
      <c r="C54">
        <f t="shared" si="1"/>
        <v>8.0731165827608406E-2</v>
      </c>
      <c r="D54">
        <f t="shared" si="2"/>
        <v>9.4362657035425238E-3</v>
      </c>
      <c r="E54" s="4">
        <f>Input!I55</f>
        <v>7006.121937428572</v>
      </c>
      <c r="F54">
        <f t="shared" si="3"/>
        <v>1920.3867802857148</v>
      </c>
      <c r="G54">
        <f t="shared" si="4"/>
        <v>642.58309694374805</v>
      </c>
      <c r="H54">
        <f t="shared" si="5"/>
        <v>1632782.2531622977</v>
      </c>
      <c r="I54">
        <f t="shared" si="6"/>
        <v>60558004.045274459</v>
      </c>
      <c r="N54">
        <f>Input!J55</f>
        <v>70.569114857143177</v>
      </c>
      <c r="O54">
        <f t="shared" si="7"/>
        <v>52.614490285714965</v>
      </c>
      <c r="P54">
        <f t="shared" si="8"/>
        <v>1.8759176844839685</v>
      </c>
      <c r="Q54">
        <f t="shared" si="9"/>
        <v>2574.402749610389</v>
      </c>
      <c r="R54">
        <f t="shared" si="10"/>
        <v>20081.822650935268</v>
      </c>
    </row>
    <row r="55" spans="1:18" x14ac:dyDescent="0.25">
      <c r="A55">
        <f>Input!G56</f>
        <v>205</v>
      </c>
      <c r="B55">
        <f t="shared" si="0"/>
        <v>52</v>
      </c>
      <c r="C55">
        <f t="shared" si="1"/>
        <v>8.2314129863443872E-2</v>
      </c>
      <c r="D55">
        <f t="shared" si="2"/>
        <v>9.7819719553212427E-3</v>
      </c>
      <c r="E55" s="4">
        <f>Input!I56</f>
        <v>7073.9115247142854</v>
      </c>
      <c r="F55">
        <f t="shared" si="3"/>
        <v>1988.1763675714283</v>
      </c>
      <c r="G55">
        <f t="shared" si="4"/>
        <v>666.00977084785097</v>
      </c>
      <c r="H55">
        <f t="shared" si="5"/>
        <v>1748124.5094916064</v>
      </c>
      <c r="I55">
        <f t="shared" si="6"/>
        <v>60193944.677331068</v>
      </c>
      <c r="N55">
        <f>Input!J56</f>
        <v>67.789587285713424</v>
      </c>
      <c r="O55">
        <f t="shared" si="7"/>
        <v>49.834962714285211</v>
      </c>
      <c r="P55">
        <f t="shared" si="8"/>
        <v>1.9439714907249377</v>
      </c>
      <c r="Q55">
        <f t="shared" si="9"/>
        <v>2293.5470403751269</v>
      </c>
      <c r="R55">
        <f t="shared" si="10"/>
        <v>20062.539425163646</v>
      </c>
    </row>
    <row r="56" spans="1:18" x14ac:dyDescent="0.25">
      <c r="A56">
        <f>Input!G57</f>
        <v>206</v>
      </c>
      <c r="B56">
        <f t="shared" si="0"/>
        <v>53</v>
      </c>
      <c r="C56">
        <f t="shared" si="1"/>
        <v>8.3897093899279324E-2</v>
      </c>
      <c r="D56">
        <f t="shared" si="2"/>
        <v>1.0133395764502659E-2</v>
      </c>
      <c r="E56" s="4">
        <f>Input!I57</f>
        <v>7144.8596659999994</v>
      </c>
      <c r="F56">
        <f t="shared" si="3"/>
        <v>2059.1245088571422</v>
      </c>
      <c r="G56">
        <f t="shared" si="4"/>
        <v>689.81559388616358</v>
      </c>
      <c r="H56">
        <f t="shared" si="5"/>
        <v>1875006.9046189985</v>
      </c>
      <c r="I56">
        <f t="shared" si="6"/>
        <v>59825117.596984446</v>
      </c>
      <c r="N56">
        <f>Input!J57</f>
        <v>70.948141285713973</v>
      </c>
      <c r="O56">
        <f t="shared" si="7"/>
        <v>52.993516714285761</v>
      </c>
      <c r="P56">
        <f t="shared" si="8"/>
        <v>2.0131023752266803</v>
      </c>
      <c r="Q56">
        <f t="shared" si="9"/>
        <v>2599.0026461821408</v>
      </c>
      <c r="R56">
        <f t="shared" si="10"/>
        <v>20042.960490120608</v>
      </c>
    </row>
    <row r="57" spans="1:18" x14ac:dyDescent="0.25">
      <c r="A57">
        <f>Input!G58</f>
        <v>207</v>
      </c>
      <c r="B57">
        <f t="shared" si="0"/>
        <v>54</v>
      </c>
      <c r="C57">
        <f t="shared" si="1"/>
        <v>8.5480057935114789E-2</v>
      </c>
      <c r="D57">
        <f t="shared" si="2"/>
        <v>1.049052113748334E-2</v>
      </c>
      <c r="E57" s="4">
        <f>Input!I58</f>
        <v>7216.130681857142</v>
      </c>
      <c r="F57">
        <f t="shared" si="3"/>
        <v>2130.3955247142849</v>
      </c>
      <c r="G57">
        <f t="shared" si="4"/>
        <v>713.99907781976106</v>
      </c>
      <c r="H57">
        <f t="shared" si="5"/>
        <v>2006178.8947754314</v>
      </c>
      <c r="I57">
        <f t="shared" si="6"/>
        <v>59451599.910067447</v>
      </c>
      <c r="N57">
        <f>Input!J58</f>
        <v>71.271015857142629</v>
      </c>
      <c r="O57">
        <f t="shared" si="7"/>
        <v>53.316391285714417</v>
      </c>
      <c r="P57">
        <f t="shared" si="8"/>
        <v>2.0833048374602523</v>
      </c>
      <c r="Q57">
        <f t="shared" si="9"/>
        <v>2624.8291470142844</v>
      </c>
      <c r="R57">
        <f t="shared" si="10"/>
        <v>20023.08784924461</v>
      </c>
    </row>
    <row r="58" spans="1:18" x14ac:dyDescent="0.25">
      <c r="A58">
        <f>Input!G59</f>
        <v>208</v>
      </c>
      <c r="B58">
        <f t="shared" si="0"/>
        <v>55</v>
      </c>
      <c r="C58">
        <f t="shared" si="1"/>
        <v>8.7063021970950241E-2</v>
      </c>
      <c r="D58">
        <f t="shared" si="2"/>
        <v>1.0853332423156146E-2</v>
      </c>
      <c r="E58" s="4">
        <f>Input!I59</f>
        <v>7289.6898944285704</v>
      </c>
      <c r="F58">
        <f t="shared" si="3"/>
        <v>2203.9547372857132</v>
      </c>
      <c r="G58">
        <f t="shared" si="4"/>
        <v>738.55875280963357</v>
      </c>
      <c r="H58">
        <f t="shared" si="5"/>
        <v>2147385.3913186193</v>
      </c>
      <c r="I58">
        <f t="shared" si="6"/>
        <v>59073469.009664759</v>
      </c>
      <c r="N58">
        <f>Input!J59</f>
        <v>73.559212571428361</v>
      </c>
      <c r="O58">
        <f t="shared" si="7"/>
        <v>55.604588000000149</v>
      </c>
      <c r="P58">
        <f t="shared" si="8"/>
        <v>2.1545734170956816</v>
      </c>
      <c r="Q58">
        <f t="shared" si="9"/>
        <v>2856.9040589126998</v>
      </c>
      <c r="R58">
        <f t="shared" si="10"/>
        <v>20002.923498427404</v>
      </c>
    </row>
    <row r="59" spans="1:18" x14ac:dyDescent="0.25">
      <c r="A59">
        <f>Input!G60</f>
        <v>209</v>
      </c>
      <c r="B59">
        <f t="shared" si="0"/>
        <v>56</v>
      </c>
      <c r="C59">
        <f t="shared" si="1"/>
        <v>8.8645986006785707E-2</v>
      </c>
      <c r="D59">
        <f t="shared" si="2"/>
        <v>1.1221814299432238E-2</v>
      </c>
      <c r="E59" s="4">
        <f>Input!I60</f>
        <v>7363.0946888571425</v>
      </c>
      <c r="F59">
        <f t="shared" si="3"/>
        <v>2277.3595317142854</v>
      </c>
      <c r="G59">
        <f t="shared" si="4"/>
        <v>763.49316653392884</v>
      </c>
      <c r="H59">
        <f t="shared" si="5"/>
        <v>2291791.3716243845</v>
      </c>
      <c r="I59">
        <f t="shared" si="6"/>
        <v>58690802.583007738</v>
      </c>
      <c r="N59">
        <f>Input!J60</f>
        <v>73.404794428572131</v>
      </c>
      <c r="O59">
        <f t="shared" si="7"/>
        <v>55.450169857143919</v>
      </c>
      <c r="P59">
        <f t="shared" si="8"/>
        <v>2.2269026915570711</v>
      </c>
      <c r="Q59">
        <f t="shared" si="9"/>
        <v>2832.7161677794352</v>
      </c>
      <c r="R59">
        <f t="shared" si="10"/>
        <v>19982.469426616761</v>
      </c>
    </row>
    <row r="60" spans="1:18" x14ac:dyDescent="0.25">
      <c r="A60">
        <f>Input!G61</f>
        <v>210</v>
      </c>
      <c r="B60">
        <f t="shared" si="0"/>
        <v>57</v>
      </c>
      <c r="C60">
        <f t="shared" si="1"/>
        <v>9.0228950042621159E-2</v>
      </c>
      <c r="D60">
        <f t="shared" si="2"/>
        <v>1.1595951760526461E-2</v>
      </c>
      <c r="E60" s="4">
        <f>Input!I61</f>
        <v>7437.6084865714283</v>
      </c>
      <c r="F60">
        <f t="shared" si="3"/>
        <v>2351.8733294285712</v>
      </c>
      <c r="G60">
        <f t="shared" si="4"/>
        <v>788.80088335693824</v>
      </c>
      <c r="H60">
        <f t="shared" si="5"/>
        <v>2443195.4716683575</v>
      </c>
      <c r="I60">
        <f t="shared" si="6"/>
        <v>58303678.617560983</v>
      </c>
      <c r="N60">
        <f>Input!J61</f>
        <v>74.513797714285829</v>
      </c>
      <c r="O60">
        <f t="shared" si="7"/>
        <v>56.559173142857617</v>
      </c>
      <c r="P60">
        <f t="shared" si="8"/>
        <v>2.3002872737275935</v>
      </c>
      <c r="Q60">
        <f t="shared" si="9"/>
        <v>2944.026695759278</v>
      </c>
      <c r="R60">
        <f t="shared" si="10"/>
        <v>19961.727616376487</v>
      </c>
    </row>
    <row r="61" spans="1:18" x14ac:dyDescent="0.25">
      <c r="A61">
        <f>Input!G62</f>
        <v>211</v>
      </c>
      <c r="B61">
        <f t="shared" si="0"/>
        <v>58</v>
      </c>
      <c r="C61">
        <f t="shared" si="1"/>
        <v>9.1811914078456625E-2</v>
      </c>
      <c r="D61">
        <f t="shared" si="2"/>
        <v>1.1975730104950358E-2</v>
      </c>
      <c r="E61" s="4">
        <f>Input!I62</f>
        <v>7515.4773705714297</v>
      </c>
      <c r="F61">
        <f t="shared" si="3"/>
        <v>2429.7422134285725</v>
      </c>
      <c r="G61">
        <f t="shared" si="4"/>
        <v>814.48048354586251</v>
      </c>
      <c r="H61">
        <f t="shared" si="5"/>
        <v>2609070.4560236847</v>
      </c>
      <c r="I61">
        <f t="shared" si="6"/>
        <v>57912175.406364419</v>
      </c>
      <c r="N61">
        <f>Input!J62</f>
        <v>77.868884000001344</v>
      </c>
      <c r="O61">
        <f t="shared" si="7"/>
        <v>59.914259428573132</v>
      </c>
      <c r="P61">
        <f t="shared" si="8"/>
        <v>2.374721809793344</v>
      </c>
      <c r="Q61">
        <f t="shared" si="9"/>
        <v>3310.7983893829746</v>
      </c>
      <c r="R61">
        <f t="shared" si="10"/>
        <v>19940.700044407124</v>
      </c>
    </row>
    <row r="62" spans="1:18" x14ac:dyDescent="0.25">
      <c r="A62">
        <f>Input!G63</f>
        <v>212</v>
      </c>
      <c r="B62">
        <f t="shared" si="0"/>
        <v>59</v>
      </c>
      <c r="C62">
        <f t="shared" si="1"/>
        <v>9.3394878114292076E-2</v>
      </c>
      <c r="D62">
        <f t="shared" si="2"/>
        <v>1.2361134924161589E-2</v>
      </c>
      <c r="E62" s="4">
        <f>Input!I63</f>
        <v>7597.684002142857</v>
      </c>
      <c r="F62">
        <f t="shared" si="3"/>
        <v>2511.9488449999999</v>
      </c>
      <c r="G62">
        <f t="shared" si="4"/>
        <v>840.53056253189243</v>
      </c>
      <c r="H62">
        <f t="shared" si="5"/>
        <v>2793639.0749686384</v>
      </c>
      <c r="I62">
        <f t="shared" si="6"/>
        <v>57516371.552685924</v>
      </c>
      <c r="N62">
        <f>Input!J63</f>
        <v>82.206631571427351</v>
      </c>
      <c r="O62">
        <f t="shared" si="7"/>
        <v>64.252006999999139</v>
      </c>
      <c r="P62">
        <f t="shared" si="8"/>
        <v>2.4502009772159297</v>
      </c>
      <c r="Q62">
        <f t="shared" si="9"/>
        <v>3819.4632276777234</v>
      </c>
      <c r="R62">
        <f t="shared" si="10"/>
        <v>19919.388682029865</v>
      </c>
    </row>
    <row r="63" spans="1:18" x14ac:dyDescent="0.25">
      <c r="A63">
        <f>Input!G64</f>
        <v>213</v>
      </c>
      <c r="B63">
        <f t="shared" si="0"/>
        <v>60</v>
      </c>
      <c r="C63">
        <f t="shared" si="1"/>
        <v>9.4977842150127542E-2</v>
      </c>
      <c r="D63">
        <f t="shared" si="2"/>
        <v>1.2752152091823428E-2</v>
      </c>
      <c r="E63" s="4">
        <f>Input!I64</f>
        <v>7676.2267111428573</v>
      </c>
      <c r="F63">
        <f t="shared" si="3"/>
        <v>2590.4915540000002</v>
      </c>
      <c r="G63">
        <f t="shared" si="4"/>
        <v>866.94973021262729</v>
      </c>
      <c r="H63">
        <f t="shared" si="5"/>
        <v>2970596.418344303</v>
      </c>
      <c r="I63">
        <f t="shared" si="6"/>
        <v>57116345.974032201</v>
      </c>
      <c r="N63">
        <f>Input!J64</f>
        <v>78.542709000000286</v>
      </c>
      <c r="O63">
        <f t="shared" si="7"/>
        <v>60.588084428572074</v>
      </c>
      <c r="P63">
        <f t="shared" si="8"/>
        <v>2.5267194828246216</v>
      </c>
      <c r="Q63">
        <f t="shared" si="9"/>
        <v>3371.1220993632705</v>
      </c>
      <c r="R63">
        <f t="shared" si="10"/>
        <v>19897.795495636623</v>
      </c>
    </row>
    <row r="64" spans="1:18" x14ac:dyDescent="0.25">
      <c r="A64">
        <f>Input!G65</f>
        <v>214</v>
      </c>
      <c r="B64">
        <f t="shared" si="0"/>
        <v>61</v>
      </c>
      <c r="C64">
        <f t="shared" si="1"/>
        <v>9.6560806185962994E-2</v>
      </c>
      <c r="D64">
        <f t="shared" si="2"/>
        <v>1.3148767753631824E-2</v>
      </c>
      <c r="E64" s="4">
        <f>Input!I65</f>
        <v>7756.4399441428568</v>
      </c>
      <c r="F64">
        <f t="shared" si="3"/>
        <v>2670.7047869999997</v>
      </c>
      <c r="G64">
        <f t="shared" si="4"/>
        <v>893.73661029268567</v>
      </c>
      <c r="H64">
        <f t="shared" si="5"/>
        <v>3157615.9010305153</v>
      </c>
      <c r="I64">
        <f t="shared" si="6"/>
        <v>56712177.905567698</v>
      </c>
      <c r="N64">
        <f>Input!J65</f>
        <v>80.213232999999491</v>
      </c>
      <c r="O64">
        <f t="shared" si="7"/>
        <v>62.258608428571279</v>
      </c>
      <c r="P64">
        <f t="shared" si="8"/>
        <v>2.6042720610196812</v>
      </c>
      <c r="Q64">
        <f t="shared" si="9"/>
        <v>3558.6398474529897</v>
      </c>
      <c r="R64">
        <f t="shared" si="10"/>
        <v>19875.922447108504</v>
      </c>
    </row>
    <row r="65" spans="1:18" x14ac:dyDescent="0.25">
      <c r="A65">
        <f>Input!G66</f>
        <v>215</v>
      </c>
      <c r="B65">
        <f t="shared" si="0"/>
        <v>62</v>
      </c>
      <c r="C65">
        <f t="shared" si="1"/>
        <v>9.814377022179846E-2</v>
      </c>
      <c r="D65">
        <f t="shared" si="2"/>
        <v>1.3550968317671103E-2</v>
      </c>
      <c r="E65" s="4">
        <f>Input!I66</f>
        <v>7842.605296714285</v>
      </c>
      <c r="F65">
        <f t="shared" si="3"/>
        <v>2756.8701395714279</v>
      </c>
      <c r="G65">
        <f t="shared" si="4"/>
        <v>920.88983966008709</v>
      </c>
      <c r="H65">
        <f t="shared" si="5"/>
        <v>3370823.6616625371</v>
      </c>
      <c r="I65">
        <f t="shared" si="6"/>
        <v>56303946.902980335</v>
      </c>
      <c r="N65">
        <f>Input!J66</f>
        <v>86.16535257142823</v>
      </c>
      <c r="O65">
        <f t="shared" si="7"/>
        <v>68.210728000000017</v>
      </c>
      <c r="P65">
        <f t="shared" si="8"/>
        <v>2.6828534720791666</v>
      </c>
      <c r="Q65">
        <f t="shared" si="9"/>
        <v>4293.9023401469394</v>
      </c>
      <c r="R65">
        <f t="shared" si="10"/>
        <v>19853.771494204848</v>
      </c>
    </row>
    <row r="66" spans="1:18" x14ac:dyDescent="0.25">
      <c r="A66">
        <f>Input!G67</f>
        <v>216</v>
      </c>
      <c r="B66">
        <f t="shared" si="0"/>
        <v>63</v>
      </c>
      <c r="C66">
        <f t="shared" si="1"/>
        <v>9.9726734257633912E-2</v>
      </c>
      <c r="D66">
        <f t="shared" si="2"/>
        <v>1.395874044526272E-2</v>
      </c>
      <c r="E66" s="4">
        <f>Input!I67</f>
        <v>7935.8738861428574</v>
      </c>
      <c r="F66">
        <f t="shared" si="3"/>
        <v>2850.1387290000002</v>
      </c>
      <c r="G66">
        <f t="shared" si="4"/>
        <v>948.40806779589525</v>
      </c>
      <c r="H66">
        <f t="shared" si="5"/>
        <v>3616579.5077638025</v>
      </c>
      <c r="I66">
        <f t="shared" si="6"/>
        <v>55891732.844833776</v>
      </c>
      <c r="N66">
        <f>Input!J67</f>
        <v>93.268589428572341</v>
      </c>
      <c r="O66">
        <f t="shared" si="7"/>
        <v>75.313964857144128</v>
      </c>
      <c r="P66">
        <f t="shared" si="8"/>
        <v>2.7624585005621967</v>
      </c>
      <c r="Q66">
        <f t="shared" si="9"/>
        <v>5263.7210746091496</v>
      </c>
      <c r="R66">
        <f t="shared" si="10"/>
        <v>19831.344590924931</v>
      </c>
    </row>
    <row r="67" spans="1:18" x14ac:dyDescent="0.25">
      <c r="A67">
        <f>Input!G68</f>
        <v>217</v>
      </c>
      <c r="B67">
        <f t="shared" si="0"/>
        <v>64</v>
      </c>
      <c r="C67">
        <f t="shared" si="1"/>
        <v>0.10130969829346938</v>
      </c>
      <c r="D67">
        <f t="shared" si="2"/>
        <v>1.4372071042274401E-2</v>
      </c>
      <c r="E67" s="4">
        <f>Input!I68</f>
        <v>8038.7304417142859</v>
      </c>
      <c r="F67">
        <f t="shared" si="3"/>
        <v>2952.9952845714288</v>
      </c>
      <c r="G67">
        <f t="shared" si="4"/>
        <v>976.28995621490742</v>
      </c>
      <c r="H67">
        <f t="shared" si="5"/>
        <v>3907363.9551530634</v>
      </c>
      <c r="I67">
        <f t="shared" si="6"/>
        <v>55475615.934441373</v>
      </c>
      <c r="N67">
        <f>Input!J68</f>
        <v>102.85655557142854</v>
      </c>
      <c r="O67">
        <f t="shared" si="7"/>
        <v>84.901931000000332</v>
      </c>
      <c r="P67">
        <f t="shared" si="8"/>
        <v>2.8430819538022201</v>
      </c>
      <c r="Q67">
        <f t="shared" si="9"/>
        <v>6733.6547067867277</v>
      </c>
      <c r="R67">
        <f t="shared" si="10"/>
        <v>19808.643687844131</v>
      </c>
    </row>
    <row r="68" spans="1:18" x14ac:dyDescent="0.25">
      <c r="A68">
        <f>Input!G69</f>
        <v>218</v>
      </c>
      <c r="B68">
        <f t="shared" ref="B68:B83" si="11">A68-$A$3</f>
        <v>65</v>
      </c>
      <c r="C68">
        <f t="shared" ref="C68:C83" si="12">B68*$AA$3</f>
        <v>0.10289266232930484</v>
      </c>
      <c r="D68">
        <f t="shared" ref="D68:D83" si="13">POWER(C68,$AB$3)</f>
        <v>1.479094725085963E-2</v>
      </c>
      <c r="E68" s="4">
        <f>Input!I69</f>
        <v>8144.1980685714288</v>
      </c>
      <c r="F68">
        <f t="shared" ref="F68:F83" si="14">E68-$E$3</f>
        <v>3058.4629114285717</v>
      </c>
      <c r="G68">
        <f t="shared" ref="G68:G83" si="15">$Z$3*(1-EXP(-1*D68))</f>
        <v>1004.5341779353373</v>
      </c>
      <c r="H68">
        <f t="shared" ref="H68:H83" si="16">(F68-G68)^2</f>
        <v>4218623.2422691211</v>
      </c>
      <c r="I68">
        <f t="shared" ref="I68:I83" si="17">(G68-$J$4)^2</f>
        <v>55055676.701294363</v>
      </c>
      <c r="N68">
        <f>Input!J69</f>
        <v>105.46762685714293</v>
      </c>
      <c r="O68">
        <f t="shared" ref="O68:O83" si="18">N68-$N$3</f>
        <v>87.51300228571472</v>
      </c>
      <c r="P68">
        <f t="shared" ref="P68:P83" si="19">POWER(C68,$AB$3)*EXP(-D68)*$Z$3*$AA$3*$AB$3</f>
        <v>2.9247186604843747</v>
      </c>
      <c r="Q68">
        <f t="shared" ref="Q68:Q83" si="20">(O68-P68)^2</f>
        <v>7155.1777266624122</v>
      </c>
      <c r="R68">
        <f t="shared" ref="R68:R83" si="21">(P68-$S$4)^2</f>
        <v>19785.67073242625</v>
      </c>
    </row>
    <row r="69" spans="1:18" x14ac:dyDescent="0.25">
      <c r="A69">
        <f>Input!G70</f>
        <v>219</v>
      </c>
      <c r="B69">
        <f t="shared" si="11"/>
        <v>66</v>
      </c>
      <c r="C69">
        <f t="shared" si="12"/>
        <v>0.10447562636514029</v>
      </c>
      <c r="D69">
        <f t="shared" si="13"/>
        <v>1.5215356441599749E-2</v>
      </c>
      <c r="E69" s="4">
        <f>Input!I70</f>
        <v>8256.8952744285725</v>
      </c>
      <c r="F69">
        <f t="shared" si="14"/>
        <v>3171.1601172857154</v>
      </c>
      <c r="G69">
        <f t="shared" si="15"/>
        <v>1033.1394169757145</v>
      </c>
      <c r="H69">
        <f t="shared" si="16"/>
        <v>4571132.5149540668</v>
      </c>
      <c r="I69">
        <f t="shared" si="17"/>
        <v>54631996.002072416</v>
      </c>
      <c r="N69">
        <f>Input!J70</f>
        <v>112.69720585714367</v>
      </c>
      <c r="O69">
        <f t="shared" si="18"/>
        <v>94.74258128571546</v>
      </c>
      <c r="P69">
        <f t="shared" si="19"/>
        <v>3.0073634693014535</v>
      </c>
      <c r="Q69">
        <f t="shared" si="20"/>
        <v>8415.3501878249226</v>
      </c>
      <c r="R69">
        <f t="shared" si="21"/>
        <v>19762.427669313525</v>
      </c>
    </row>
    <row r="70" spans="1:18" x14ac:dyDescent="0.25">
      <c r="A70">
        <f>Input!G71</f>
        <v>220</v>
      </c>
      <c r="B70">
        <f t="shared" si="11"/>
        <v>67</v>
      </c>
      <c r="C70">
        <f t="shared" si="12"/>
        <v>0.10605859040097576</v>
      </c>
      <c r="D70">
        <f t="shared" si="13"/>
        <v>1.5645286206023328E-2</v>
      </c>
      <c r="E70" s="4">
        <f>Input!I71</f>
        <v>8380.5561721428567</v>
      </c>
      <c r="F70">
        <f t="shared" si="14"/>
        <v>3294.8210149999995</v>
      </c>
      <c r="G70">
        <f t="shared" si="15"/>
        <v>1062.1043678771093</v>
      </c>
      <c r="H70">
        <f t="shared" si="16"/>
        <v>4985023.6263396805</v>
      </c>
      <c r="I70">
        <f t="shared" si="17"/>
        <v>54204655.02126649</v>
      </c>
      <c r="N70">
        <f>Input!J71</f>
        <v>123.66089771428415</v>
      </c>
      <c r="O70">
        <f t="shared" si="18"/>
        <v>105.70627314285593</v>
      </c>
      <c r="P70">
        <f t="shared" si="19"/>
        <v>3.0910112476835043</v>
      </c>
      <c r="Q70">
        <f t="shared" si="20"/>
        <v>10529.891973814825</v>
      </c>
      <c r="R70">
        <f t="shared" si="21"/>
        <v>19738.916440595814</v>
      </c>
    </row>
    <row r="71" spans="1:18" x14ac:dyDescent="0.25">
      <c r="A71">
        <f>Input!G72</f>
        <v>221</v>
      </c>
      <c r="B71">
        <f t="shared" si="11"/>
        <v>68</v>
      </c>
      <c r="C71">
        <f t="shared" si="12"/>
        <v>0.10764155443681121</v>
      </c>
      <c r="D71">
        <f t="shared" si="13"/>
        <v>1.6080724349479238E-2</v>
      </c>
      <c r="E71" s="4">
        <f>Input!I72</f>
        <v>8520.0519537142864</v>
      </c>
      <c r="F71">
        <f t="shared" si="14"/>
        <v>3434.3167965714292</v>
      </c>
      <c r="G71">
        <f t="shared" si="15"/>
        <v>1091.4277352492702</v>
      </c>
      <c r="H71">
        <f t="shared" si="16"/>
        <v>5489129.153663028</v>
      </c>
      <c r="I71">
        <f t="shared" si="17"/>
        <v>53773735.271436162</v>
      </c>
      <c r="N71">
        <f>Input!J72</f>
        <v>139.49578157142969</v>
      </c>
      <c r="O71">
        <f t="shared" si="18"/>
        <v>121.54115700000148</v>
      </c>
      <c r="P71">
        <f t="shared" si="19"/>
        <v>3.1756568805963963</v>
      </c>
      <c r="Q71">
        <f t="shared" si="20"/>
        <v>14010.391618516886</v>
      </c>
      <c r="R71">
        <f t="shared" si="21"/>
        <v>19715.138986060258</v>
      </c>
    </row>
    <row r="72" spans="1:18" x14ac:dyDescent="0.25">
      <c r="A72">
        <f>Input!G73</f>
        <v>222</v>
      </c>
      <c r="B72">
        <f t="shared" si="11"/>
        <v>69</v>
      </c>
      <c r="C72">
        <f t="shared" si="12"/>
        <v>0.10922451847264668</v>
      </c>
      <c r="D72">
        <f t="shared" si="13"/>
        <v>1.6521658884341667E-2</v>
      </c>
      <c r="E72" s="4">
        <f>Input!I73</f>
        <v>8671.1010238571434</v>
      </c>
      <c r="F72">
        <f t="shared" si="14"/>
        <v>3585.3658667142863</v>
      </c>
      <c r="G72">
        <f t="shared" si="15"/>
        <v>1121.1082333390543</v>
      </c>
      <c r="H72">
        <f t="shared" si="16"/>
        <v>6072565.6836481001</v>
      </c>
      <c r="I72">
        <f t="shared" si="17"/>
        <v>53339318.593127251</v>
      </c>
      <c r="N72">
        <f>Input!J73</f>
        <v>151.04907014285709</v>
      </c>
      <c r="O72">
        <f t="shared" si="18"/>
        <v>133.09444557142888</v>
      </c>
      <c r="P72">
        <f t="shared" si="19"/>
        <v>3.2612952694050903</v>
      </c>
      <c r="Q72">
        <f t="shared" si="20"/>
        <v>16856.646917347902</v>
      </c>
      <c r="R72">
        <f t="shared" si="21"/>
        <v>19691.097243422621</v>
      </c>
    </row>
    <row r="73" spans="1:18" x14ac:dyDescent="0.25">
      <c r="A73">
        <f>Input!G74</f>
        <v>223</v>
      </c>
      <c r="B73">
        <f t="shared" si="11"/>
        <v>70</v>
      </c>
      <c r="C73">
        <f t="shared" si="12"/>
        <v>0.11080748250848213</v>
      </c>
      <c r="D73">
        <f t="shared" si="13"/>
        <v>1.6968078023527074E-2</v>
      </c>
      <c r="E73" s="4">
        <f>Input!I74</f>
        <v>8839.1922475714291</v>
      </c>
      <c r="F73">
        <f t="shared" si="14"/>
        <v>3753.457090428572</v>
      </c>
      <c r="G73">
        <f t="shared" si="15"/>
        <v>1151.1445856198777</v>
      </c>
      <c r="H73">
        <f t="shared" si="16"/>
        <v>6772030.3726836992</v>
      </c>
      <c r="I73">
        <f t="shared" si="17"/>
        <v>52901487.154469498</v>
      </c>
      <c r="N73">
        <f>Input!J74</f>
        <v>168.09122371428566</v>
      </c>
      <c r="O73">
        <f t="shared" si="18"/>
        <v>150.13659914285745</v>
      </c>
      <c r="P73">
        <f t="shared" si="19"/>
        <v>3.347921330797663</v>
      </c>
      <c r="Q73">
        <f t="shared" si="20"/>
        <v>21546.915933812688</v>
      </c>
      <c r="R73">
        <f t="shared" si="21"/>
        <v>19666.793148541456</v>
      </c>
    </row>
    <row r="74" spans="1:18" x14ac:dyDescent="0.25">
      <c r="A74">
        <f>Input!G75</f>
        <v>224</v>
      </c>
      <c r="B74">
        <f t="shared" si="11"/>
        <v>71</v>
      </c>
      <c r="C74">
        <f t="shared" si="12"/>
        <v>0.1123904465443176</v>
      </c>
      <c r="D74">
        <f t="shared" si="13"/>
        <v>1.7419970174304494E-2</v>
      </c>
      <c r="E74" s="4">
        <f>Input!I75</f>
        <v>9014.4007461428573</v>
      </c>
      <c r="F74">
        <f t="shared" si="14"/>
        <v>3928.6655890000002</v>
      </c>
      <c r="G74">
        <f t="shared" si="15"/>
        <v>1181.5355244009154</v>
      </c>
      <c r="H74">
        <f t="shared" si="16"/>
        <v>7546723.591824173</v>
      </c>
      <c r="I74">
        <f t="shared" si="17"/>
        <v>52460323.450474694</v>
      </c>
      <c r="N74">
        <f>Input!J75</f>
        <v>175.20849857142821</v>
      </c>
      <c r="O74">
        <f t="shared" si="18"/>
        <v>157.253874</v>
      </c>
      <c r="P74">
        <f t="shared" si="19"/>
        <v>3.4355299957664331</v>
      </c>
      <c r="Q74">
        <f t="shared" si="20"/>
        <v>23660.082952204732</v>
      </c>
      <c r="R74">
        <f t="shared" si="21"/>
        <v>19642.228635616175</v>
      </c>
    </row>
    <row r="75" spans="1:18" x14ac:dyDescent="0.25">
      <c r="A75">
        <f>Input!G76</f>
        <v>225</v>
      </c>
      <c r="B75">
        <f t="shared" si="11"/>
        <v>72</v>
      </c>
      <c r="C75">
        <f t="shared" si="12"/>
        <v>0.11397341058015305</v>
      </c>
      <c r="D75">
        <f t="shared" si="13"/>
        <v>1.7877323932381853E-2</v>
      </c>
      <c r="E75" s="4">
        <f>Input!I76</f>
        <v>9200.3623662857153</v>
      </c>
      <c r="F75">
        <f t="shared" si="14"/>
        <v>4114.6272091428582</v>
      </c>
      <c r="G75">
        <f t="shared" si="15"/>
        <v>1212.2797904548254</v>
      </c>
      <c r="H75">
        <f t="shared" si="16"/>
        <v>8423620.5387650877</v>
      </c>
      <c r="I75">
        <f t="shared" si="17"/>
        <v>52015910.302054048</v>
      </c>
      <c r="N75">
        <f>Input!J76</f>
        <v>185.96162014285801</v>
      </c>
      <c r="O75">
        <f t="shared" si="18"/>
        <v>168.0069955714298</v>
      </c>
      <c r="P75">
        <f t="shared" si="19"/>
        <v>3.5241162086427789</v>
      </c>
      <c r="Q75">
        <f t="shared" si="20"/>
        <v>27054.617603473151</v>
      </c>
      <c r="R75">
        <f t="shared" si="21"/>
        <v>19617.405637369899</v>
      </c>
    </row>
    <row r="76" spans="1:18" x14ac:dyDescent="0.25">
      <c r="A76">
        <f>Input!G77</f>
        <v>226</v>
      </c>
      <c r="B76">
        <f t="shared" si="11"/>
        <v>73</v>
      </c>
      <c r="C76">
        <f t="shared" si="12"/>
        <v>0.11555637461598851</v>
      </c>
      <c r="D76">
        <f t="shared" si="13"/>
        <v>1.8340128076252384E-2</v>
      </c>
      <c r="E76" s="4">
        <f>Input!I77</f>
        <v>9396.1505988571425</v>
      </c>
      <c r="F76">
        <f t="shared" si="14"/>
        <v>4310.4154417142854</v>
      </c>
      <c r="G76">
        <f t="shared" si="15"/>
        <v>1243.3761326630008</v>
      </c>
      <c r="H76">
        <f t="shared" si="16"/>
        <v>9406730.1232657805</v>
      </c>
      <c r="I76">
        <f t="shared" si="17"/>
        <v>51568330.854771018</v>
      </c>
      <c r="N76">
        <f>Input!J77</f>
        <v>195.78823257142722</v>
      </c>
      <c r="O76">
        <f t="shared" si="18"/>
        <v>177.833607999999</v>
      </c>
      <c r="P76">
        <f t="shared" si="19"/>
        <v>3.6136749261825254</v>
      </c>
      <c r="Q76">
        <f t="shared" si="20"/>
        <v>30352.585080245099</v>
      </c>
      <c r="R76">
        <f t="shared" si="21"/>
        <v>19592.326085218097</v>
      </c>
    </row>
    <row r="77" spans="1:18" x14ac:dyDescent="0.25">
      <c r="A77">
        <f>Input!G78</f>
        <v>227</v>
      </c>
      <c r="B77">
        <f t="shared" si="11"/>
        <v>74</v>
      </c>
      <c r="C77">
        <f t="shared" si="12"/>
        <v>0.11713933865182397</v>
      </c>
      <c r="D77">
        <f t="shared" si="13"/>
        <v>1.8808371561786188E-2</v>
      </c>
      <c r="E77" s="4">
        <f>Input!I78</f>
        <v>9601.3162271428573</v>
      </c>
      <c r="F77">
        <f t="shared" si="14"/>
        <v>4515.5810700000002</v>
      </c>
      <c r="G77">
        <f t="shared" si="15"/>
        <v>1274.8233076773176</v>
      </c>
      <c r="H77">
        <f t="shared" si="16"/>
        <v>10502510.874054721</v>
      </c>
      <c r="I77">
        <f t="shared" si="17"/>
        <v>51117668.57734552</v>
      </c>
      <c r="N77">
        <f>Input!J78</f>
        <v>205.16562828571477</v>
      </c>
      <c r="O77">
        <f t="shared" si="18"/>
        <v>187.21100371428656</v>
      </c>
      <c r="P77">
        <f t="shared" si="19"/>
        <v>3.7042011166989495</v>
      </c>
      <c r="Q77">
        <f t="shared" si="20"/>
        <v>33674.746599589984</v>
      </c>
      <c r="R77">
        <f t="shared" si="21"/>
        <v>19566.991909423825</v>
      </c>
    </row>
    <row r="78" spans="1:18" x14ac:dyDescent="0.25">
      <c r="A78">
        <f>Input!G79</f>
        <v>228</v>
      </c>
      <c r="B78">
        <f t="shared" si="11"/>
        <v>75</v>
      </c>
      <c r="C78">
        <f t="shared" si="12"/>
        <v>0.11872230268765943</v>
      </c>
      <c r="D78">
        <f t="shared" si="13"/>
        <v>1.9282043517053347E-2</v>
      </c>
      <c r="E78" s="4">
        <f>Input!I79</f>
        <v>9812.9814577142861</v>
      </c>
      <c r="F78">
        <f t="shared" si="14"/>
        <v>4727.2463005714289</v>
      </c>
      <c r="G78">
        <f t="shared" si="15"/>
        <v>1306.6200795973259</v>
      </c>
      <c r="H78">
        <f t="shared" si="16"/>
        <v>11700683.743615573</v>
      </c>
      <c r="I78">
        <f t="shared" si="17"/>
        <v>50664007.259925969</v>
      </c>
      <c r="N78">
        <f>Input!J79</f>
        <v>211.66523057142876</v>
      </c>
      <c r="O78">
        <f t="shared" si="18"/>
        <v>193.71060600000055</v>
      </c>
      <c r="P78">
        <f t="shared" si="19"/>
        <v>3.795689759240759</v>
      </c>
      <c r="Q78">
        <f t="shared" si="20"/>
        <v>36067.67541073481</v>
      </c>
      <c r="R78">
        <f t="shared" si="21"/>
        <v>19541.405039240261</v>
      </c>
    </row>
    <row r="79" spans="1:18" x14ac:dyDescent="0.25">
      <c r="A79">
        <f>Input!G80</f>
        <v>229</v>
      </c>
      <c r="B79">
        <f t="shared" si="11"/>
        <v>76</v>
      </c>
      <c r="C79">
        <f t="shared" si="12"/>
        <v>0.12030526672349488</v>
      </c>
      <c r="D79">
        <f t="shared" si="13"/>
        <v>1.9761133237365294E-2</v>
      </c>
      <c r="E79" s="4">
        <f>Input!I80</f>
        <v>10041.057130857143</v>
      </c>
      <c r="F79">
        <f t="shared" si="14"/>
        <v>4955.3219737142863</v>
      </c>
      <c r="G79">
        <f t="shared" si="15"/>
        <v>1338.7652196622694</v>
      </c>
      <c r="H79">
        <f t="shared" si="16"/>
        <v>13079482.755279262</v>
      </c>
      <c r="I79">
        <f t="shared" si="17"/>
        <v>50207431.012139142</v>
      </c>
      <c r="N79">
        <f>Input!J80</f>
        <v>228.07567314285734</v>
      </c>
      <c r="O79">
        <f t="shared" si="18"/>
        <v>210.12104857142913</v>
      </c>
      <c r="P79">
        <f t="shared" si="19"/>
        <v>3.8881358428123969</v>
      </c>
      <c r="Q79">
        <f t="shared" si="20"/>
        <v>42532.014292529246</v>
      </c>
      <c r="R79">
        <f t="shared" si="21"/>
        <v>19515.567403041361</v>
      </c>
    </row>
    <row r="80" spans="1:18" x14ac:dyDescent="0.25">
      <c r="A80">
        <f>Input!G81</f>
        <v>230</v>
      </c>
      <c r="B80">
        <f t="shared" si="11"/>
        <v>77</v>
      </c>
      <c r="C80">
        <f t="shared" si="12"/>
        <v>0.12188823075933035</v>
      </c>
      <c r="D80">
        <f t="shared" si="13"/>
        <v>2.0245630180523E-2</v>
      </c>
      <c r="E80" s="4">
        <f>Input!I81</f>
        <v>10273.217867142857</v>
      </c>
      <c r="F80">
        <f t="shared" si="14"/>
        <v>5187.4827100000002</v>
      </c>
      <c r="G80">
        <f t="shared" si="15"/>
        <v>1371.2575059568373</v>
      </c>
      <c r="H80">
        <f t="shared" si="16"/>
        <v>14563574.807974283</v>
      </c>
      <c r="I80">
        <f t="shared" si="17"/>
        <v>49748024.260934845</v>
      </c>
      <c r="N80">
        <f>Input!J81</f>
        <v>232.16073628571394</v>
      </c>
      <c r="O80">
        <f t="shared" si="18"/>
        <v>214.20611171428573</v>
      </c>
      <c r="P80">
        <f t="shared" si="19"/>
        <v>3.9815343656344773</v>
      </c>
      <c r="Q80">
        <f t="shared" si="20"/>
        <v>44194.372921419053</v>
      </c>
      <c r="R80">
        <f t="shared" si="21"/>
        <v>19489.480928441288</v>
      </c>
    </row>
    <row r="81" spans="1:18" x14ac:dyDescent="0.25">
      <c r="A81">
        <f>Input!G82</f>
        <v>231</v>
      </c>
      <c r="B81">
        <f t="shared" si="11"/>
        <v>78</v>
      </c>
      <c r="C81">
        <f t="shared" si="12"/>
        <v>0.1234711947951658</v>
      </c>
      <c r="D81">
        <f t="shared" si="13"/>
        <v>2.0735523962260149E-2</v>
      </c>
      <c r="E81" s="4">
        <f>Input!I82</f>
        <v>10526.660238285713</v>
      </c>
      <c r="F81">
        <f t="shared" si="14"/>
        <v>5440.9250811428556</v>
      </c>
      <c r="G81">
        <f t="shared" si="15"/>
        <v>1404.0957231300736</v>
      </c>
      <c r="H81">
        <f t="shared" si="16"/>
        <v>16295991.265713889</v>
      </c>
      <c r="I81">
        <f t="shared" si="17"/>
        <v>49285871.748234376</v>
      </c>
      <c r="N81">
        <f>Input!J82</f>
        <v>253.44237114285534</v>
      </c>
      <c r="O81">
        <f t="shared" si="18"/>
        <v>235.48774657142712</v>
      </c>
      <c r="P81">
        <f t="shared" si="19"/>
        <v>4.0758803344419832</v>
      </c>
      <c r="Q81">
        <f t="shared" si="20"/>
        <v>53551.451835284301</v>
      </c>
      <c r="R81">
        <f t="shared" si="21"/>
        <v>19463.147542403163</v>
      </c>
    </row>
    <row r="82" spans="1:18" x14ac:dyDescent="0.25">
      <c r="A82">
        <f>Input!G83</f>
        <v>232</v>
      </c>
      <c r="B82">
        <f t="shared" si="11"/>
        <v>79</v>
      </c>
      <c r="C82">
        <f t="shared" si="12"/>
        <v>0.12505415883100127</v>
      </c>
      <c r="D82">
        <f t="shared" si="13"/>
        <v>2.1230804351871611E-2</v>
      </c>
      <c r="E82" s="4">
        <f>Input!I83</f>
        <v>10790.224020142856</v>
      </c>
      <c r="F82">
        <f t="shared" si="14"/>
        <v>5704.4888629999987</v>
      </c>
      <c r="G82">
        <f t="shared" si="15"/>
        <v>1437.2786621267273</v>
      </c>
      <c r="H82">
        <f t="shared" si="16"/>
        <v>18209082.8984369</v>
      </c>
      <c r="I82">
        <f t="shared" si="17"/>
        <v>48821058.528394267</v>
      </c>
      <c r="N82">
        <f>Input!J83</f>
        <v>263.56378185714311</v>
      </c>
      <c r="O82">
        <f t="shared" si="18"/>
        <v>245.6091572857149</v>
      </c>
      <c r="P82">
        <f t="shared" si="19"/>
        <v>4.1711687638183648</v>
      </c>
      <c r="Q82">
        <f t="shared" si="20"/>
        <v>58292.30230149944</v>
      </c>
      <c r="R82">
        <f t="shared" si="21"/>
        <v>19436.569171337891</v>
      </c>
    </row>
    <row r="83" spans="1:18" x14ac:dyDescent="0.25">
      <c r="A83">
        <f>Input!G84</f>
        <v>233</v>
      </c>
      <c r="B83">
        <f t="shared" si="11"/>
        <v>80</v>
      </c>
      <c r="C83">
        <f t="shared" si="12"/>
        <v>0.12663712286683673</v>
      </c>
      <c r="D83">
        <f t="shared" si="13"/>
        <v>2.1731461268016585E-2</v>
      </c>
      <c r="E83" s="4">
        <f>Input!I84</f>
        <v>11060.778734714286</v>
      </c>
      <c r="F83">
        <f t="shared" si="14"/>
        <v>5975.0435775714286</v>
      </c>
      <c r="G83">
        <f t="shared" si="15"/>
        <v>1470.8051199302724</v>
      </c>
      <c r="H83">
        <f t="shared" si="16"/>
        <v>20288164.08329358</v>
      </c>
      <c r="I83">
        <f t="shared" si="17"/>
        <v>48353669.965497196</v>
      </c>
      <c r="N83">
        <f>Input!J84</f>
        <v>270.55471457142994</v>
      </c>
      <c r="O83">
        <f t="shared" si="18"/>
        <v>252.60009000000173</v>
      </c>
      <c r="P83">
        <f t="shared" si="19"/>
        <v>4.2673946755634331</v>
      </c>
      <c r="Q83">
        <f t="shared" si="20"/>
        <v>61669.127567100302</v>
      </c>
      <c r="R83">
        <f t="shared" si="21"/>
        <v>19409.747741193431</v>
      </c>
    </row>
    <row r="84" spans="1:18" x14ac:dyDescent="0.25">
      <c r="A84">
        <f>Input!G85</f>
        <v>234</v>
      </c>
      <c r="E84" s="4">
        <f>Input!I85</f>
        <v>11351.309548571429</v>
      </c>
      <c r="N84">
        <f>Input!J85</f>
        <v>290.53081385714358</v>
      </c>
    </row>
    <row r="85" spans="1:18" x14ac:dyDescent="0.25">
      <c r="A85">
        <f>Input!G86</f>
        <v>235</v>
      </c>
      <c r="E85" s="4">
        <f>Input!I86</f>
        <v>11661.844537571427</v>
      </c>
      <c r="N85">
        <f>Input!J86</f>
        <v>310.53498899999795</v>
      </c>
    </row>
    <row r="86" spans="1:18" x14ac:dyDescent="0.25">
      <c r="A86">
        <f>Input!G87</f>
        <v>236</v>
      </c>
      <c r="E86" s="4">
        <f>Input!I87</f>
        <v>11985.771795428573</v>
      </c>
      <c r="N86">
        <f>Input!J87</f>
        <v>323.92725785714538</v>
      </c>
    </row>
    <row r="87" spans="1:18" x14ac:dyDescent="0.25">
      <c r="A87">
        <f>Input!G88</f>
        <v>237</v>
      </c>
      <c r="E87" s="4">
        <f>Input!I88</f>
        <v>12334.363850285716</v>
      </c>
      <c r="N87">
        <f>Input!J88</f>
        <v>348.59205485714301</v>
      </c>
    </row>
    <row r="88" spans="1:18" x14ac:dyDescent="0.25">
      <c r="A88">
        <f>Input!G89</f>
        <v>238</v>
      </c>
      <c r="E88" s="4">
        <f>Input!I89</f>
        <v>12687.700755142856</v>
      </c>
      <c r="N88">
        <f>Input!J89</f>
        <v>353.33690485714033</v>
      </c>
    </row>
    <row r="89" spans="1:18" x14ac:dyDescent="0.25">
      <c r="A89">
        <f>Input!G90</f>
        <v>239</v>
      </c>
      <c r="E89" s="4">
        <f>Input!I90</f>
        <v>13047.846098571428</v>
      </c>
      <c r="N89">
        <f>Input!J90</f>
        <v>360.14534342857223</v>
      </c>
    </row>
    <row r="90" spans="1:18" x14ac:dyDescent="0.25">
      <c r="A90">
        <f>Input!G91</f>
        <v>240</v>
      </c>
      <c r="E90" s="4">
        <f>Input!I91</f>
        <v>13408.819685142857</v>
      </c>
      <c r="N90">
        <f>Input!J91</f>
        <v>360.97358657142831</v>
      </c>
    </row>
    <row r="91" spans="1:18" x14ac:dyDescent="0.25">
      <c r="A91">
        <f>Input!G92</f>
        <v>241</v>
      </c>
      <c r="E91" s="4">
        <f>Input!I92</f>
        <v>13759.924545142858</v>
      </c>
      <c r="N91">
        <f>Input!J92</f>
        <v>351.10486000000128</v>
      </c>
    </row>
    <row r="92" spans="1:18" x14ac:dyDescent="0.25">
      <c r="A92">
        <f>Input!G93</f>
        <v>242</v>
      </c>
      <c r="E92" s="4">
        <f>Input!I93</f>
        <v>14160.681873714288</v>
      </c>
      <c r="N92">
        <f>Input!J93</f>
        <v>400.75732857142975</v>
      </c>
    </row>
    <row r="93" spans="1:18" x14ac:dyDescent="0.25">
      <c r="A93">
        <f>Input!G94</f>
        <v>243</v>
      </c>
      <c r="E93" s="4">
        <f>Input!I94</f>
        <v>14564.050273571429</v>
      </c>
      <c r="N93">
        <f>Input!J94</f>
        <v>403.36839985714141</v>
      </c>
    </row>
    <row r="94" spans="1:18" x14ac:dyDescent="0.25">
      <c r="A94">
        <f>Input!G95</f>
        <v>244</v>
      </c>
      <c r="E94" s="4">
        <f>Input!I95</f>
        <v>14979.968661285715</v>
      </c>
      <c r="N94">
        <f>Input!J95</f>
        <v>415.91838771428593</v>
      </c>
    </row>
    <row r="95" spans="1:18" x14ac:dyDescent="0.25">
      <c r="A95">
        <f>Input!G96</f>
        <v>245</v>
      </c>
      <c r="E95" s="4">
        <f>Input!I96</f>
        <v>15432.849149571428</v>
      </c>
      <c r="N95">
        <f>Input!J96</f>
        <v>452.880488285713</v>
      </c>
    </row>
    <row r="96" spans="1:18" x14ac:dyDescent="0.25">
      <c r="A96">
        <f>Input!G97</f>
        <v>246</v>
      </c>
      <c r="E96" s="4">
        <f>Input!I97</f>
        <v>15923.941121857144</v>
      </c>
      <c r="N96">
        <f>Input!J97</f>
        <v>491.09197228571611</v>
      </c>
    </row>
    <row r="97" spans="1:14" x14ac:dyDescent="0.25">
      <c r="A97">
        <f>Input!G98</f>
        <v>247</v>
      </c>
      <c r="E97" s="4">
        <f>Input!I98</f>
        <v>16437.353542285717</v>
      </c>
      <c r="N97">
        <f>Input!J98</f>
        <v>513.41242042857266</v>
      </c>
    </row>
    <row r="98" spans="1:14" x14ac:dyDescent="0.25">
      <c r="A98">
        <f>Input!G99</f>
        <v>248</v>
      </c>
      <c r="E98" s="4">
        <f>Input!I99</f>
        <v>16967.906382285717</v>
      </c>
      <c r="N98">
        <f>Input!J99</f>
        <v>530.55284000000029</v>
      </c>
    </row>
    <row r="99" spans="1:14" x14ac:dyDescent="0.25">
      <c r="A99">
        <f>Input!G100</f>
        <v>249</v>
      </c>
      <c r="E99" s="4">
        <f>Input!I100</f>
        <v>17462.493821</v>
      </c>
      <c r="N99">
        <f>Input!J100</f>
        <v>494.58743871428305</v>
      </c>
    </row>
    <row r="100" spans="1:14" x14ac:dyDescent="0.25">
      <c r="A100">
        <f>Input!G101</f>
        <v>250</v>
      </c>
      <c r="E100" s="4">
        <f>Input!I101</f>
        <v>17977.141586999998</v>
      </c>
      <c r="N100">
        <f>Input!J101</f>
        <v>514.64776599999823</v>
      </c>
    </row>
    <row r="101" spans="1:14" x14ac:dyDescent="0.25">
      <c r="A101">
        <f>Input!G102</f>
        <v>251</v>
      </c>
      <c r="E101" s="4">
        <f>Input!I102</f>
        <v>18507.273286428572</v>
      </c>
      <c r="N101">
        <f>Input!J102</f>
        <v>530.13169942857348</v>
      </c>
    </row>
    <row r="102" spans="1:14" x14ac:dyDescent="0.25">
      <c r="A102">
        <f>Input!G103</f>
        <v>252</v>
      </c>
      <c r="E102" s="4">
        <f>Input!I103</f>
        <v>19036.871541142853</v>
      </c>
      <c r="N102">
        <f>Input!J103</f>
        <v>529.59825471428121</v>
      </c>
    </row>
    <row r="103" spans="1:14" x14ac:dyDescent="0.25">
      <c r="A103">
        <f>Input!G104</f>
        <v>253</v>
      </c>
      <c r="E103" s="4">
        <f>Input!I104</f>
        <v>19569.993338428572</v>
      </c>
      <c r="N103">
        <f>Input!J104</f>
        <v>533.12179728571937</v>
      </c>
    </row>
  </sheetData>
  <mergeCells count="3">
    <mergeCell ref="E1:L1"/>
    <mergeCell ref="N1:U1"/>
    <mergeCell ref="AD3:AK18"/>
  </mergeCells>
  <conditionalFormatting sqref="Y6">
    <cfRule type="cellIs" dxfId="5" priority="1" operator="greaterThan">
      <formula>0.05</formula>
    </cfRule>
    <cfRule type="cellIs" dxfId="4" priority="2" operator="between">
      <formula>0.05</formula>
      <formula>0.025</formula>
    </cfRule>
    <cfRule type="cellIs" dxfId="3" priority="3" operator="lessThan">
      <formula>0.025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4"/>
  <sheetViews>
    <sheetView topLeftCell="H1" zoomScale="86" zoomScaleNormal="86" workbookViewId="0">
      <selection activeCell="AA4" sqref="AA4"/>
    </sheetView>
  </sheetViews>
  <sheetFormatPr defaultRowHeight="15" x14ac:dyDescent="0.25"/>
  <cols>
    <col min="7" max="7" width="12.42578125" bestFit="1" customWidth="1"/>
    <col min="8" max="8" width="12" bestFit="1" customWidth="1"/>
    <col min="9" max="10" width="12" customWidth="1"/>
    <col min="11" max="11" width="12" bestFit="1" customWidth="1"/>
    <col min="16" max="17" width="12" bestFit="1" customWidth="1"/>
    <col min="18" max="19" width="12" customWidth="1"/>
    <col min="20" max="20" width="12" bestFit="1" customWidth="1"/>
    <col min="23" max="23" width="11.28515625" bestFit="1" customWidth="1"/>
  </cols>
  <sheetData>
    <row r="1" spans="1:27" ht="18" x14ac:dyDescent="0.35">
      <c r="D1" s="30"/>
      <c r="E1" s="30"/>
      <c r="F1" s="30"/>
      <c r="G1" s="30"/>
      <c r="H1" s="30"/>
      <c r="I1" s="30"/>
      <c r="J1" s="30"/>
      <c r="K1" s="30"/>
      <c r="L1" s="30"/>
      <c r="N1" s="31" t="s">
        <v>19</v>
      </c>
      <c r="O1" s="31"/>
      <c r="P1" s="31"/>
      <c r="Q1" s="31"/>
      <c r="R1" s="31"/>
      <c r="S1" s="31"/>
      <c r="T1" s="31"/>
      <c r="U1" s="31"/>
    </row>
    <row r="2" spans="1:27" ht="14.45" x14ac:dyDescent="0.3">
      <c r="A2" t="s">
        <v>30</v>
      </c>
      <c r="B2" t="s">
        <v>9</v>
      </c>
      <c r="C2" t="s">
        <v>464</v>
      </c>
      <c r="D2" t="s">
        <v>15</v>
      </c>
      <c r="E2" t="s">
        <v>0</v>
      </c>
      <c r="F2" t="s">
        <v>16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16</v>
      </c>
      <c r="P2" t="s">
        <v>8</v>
      </c>
      <c r="Q2" t="s">
        <v>2</v>
      </c>
      <c r="T2" t="s">
        <v>4</v>
      </c>
      <c r="U2" t="s">
        <v>3</v>
      </c>
      <c r="W2" t="s">
        <v>7</v>
      </c>
      <c r="Y2" t="s">
        <v>10</v>
      </c>
      <c r="Z2" t="s">
        <v>13</v>
      </c>
      <c r="AA2" t="s">
        <v>12</v>
      </c>
    </row>
    <row r="3" spans="1:27" ht="14.45" x14ac:dyDescent="0.3">
      <c r="A3">
        <f>Input!G4</f>
        <v>153</v>
      </c>
      <c r="B3">
        <f>A3-$A$3</f>
        <v>0</v>
      </c>
      <c r="C3">
        <f>EXP(B3)</f>
        <v>1</v>
      </c>
      <c r="D3" s="4">
        <f>((C3-$Z$3)/$AA$3)</f>
        <v>4.0445276663587907E-11</v>
      </c>
      <c r="E3" s="4">
        <f>Input!I4</f>
        <v>5085.7351571428571</v>
      </c>
      <c r="F3">
        <f>E3-$E$3</f>
        <v>0</v>
      </c>
      <c r="G3">
        <f>P3</f>
        <v>0</v>
      </c>
      <c r="H3">
        <f>(F3-G3)^2</f>
        <v>0</v>
      </c>
      <c r="I3">
        <f>(G3-$J$4)^2</f>
        <v>3081135.9082875438</v>
      </c>
      <c r="J3" s="2" t="s">
        <v>11</v>
      </c>
      <c r="K3" s="23">
        <f>SUM(H3:H161)</f>
        <v>471903052.6247952</v>
      </c>
      <c r="L3">
        <f>1-(K3/K5)</f>
        <v>-0.86779014208195715</v>
      </c>
      <c r="N3" s="4">
        <f>Input!J4</f>
        <v>17.954624571428212</v>
      </c>
      <c r="O3">
        <f>N3-$N$3</f>
        <v>0</v>
      </c>
      <c r="P3" s="4">
        <v>0</v>
      </c>
      <c r="Q3">
        <f>(O3-P3)^2</f>
        <v>0</v>
      </c>
      <c r="R3">
        <f>(O3-$S$4)^2</f>
        <v>3442.6122321531038</v>
      </c>
      <c r="S3" s="2" t="s">
        <v>11</v>
      </c>
      <c r="T3" s="23">
        <f>SUM(Q4:Q167)</f>
        <v>671139.40637815627</v>
      </c>
      <c r="U3">
        <f>1-(T3/T5)</f>
        <v>-0.74139827250813184</v>
      </c>
      <c r="W3">
        <f>COUNT(B4:B500)</f>
        <v>81</v>
      </c>
      <c r="Y3">
        <v>0.98577519061502261</v>
      </c>
      <c r="Z3">
        <v>0</v>
      </c>
      <c r="AA3">
        <v>24724765967.549442</v>
      </c>
    </row>
    <row r="4" spans="1:27" ht="14.45" x14ac:dyDescent="0.3">
      <c r="A4">
        <f>Input!G5</f>
        <v>154</v>
      </c>
      <c r="B4">
        <f t="shared" ref="B4:B67" si="0">A4-$A$3</f>
        <v>1</v>
      </c>
      <c r="C4">
        <f t="shared" ref="C4:C67" si="1">EXP(B4)</f>
        <v>2.7182818284590451</v>
      </c>
      <c r="D4" s="4">
        <f t="shared" ref="D4:D67" si="2">((C4-$Z$3)/$AA$3)</f>
        <v>1.0994166060162969E-10</v>
      </c>
      <c r="E4" s="4">
        <f>Input!I5</f>
        <v>5102.9598048571424</v>
      </c>
      <c r="F4">
        <f t="shared" ref="F4:F67" si="3">E4-$E$3</f>
        <v>17.224647714285311</v>
      </c>
      <c r="G4">
        <f>P4</f>
        <v>1.5905808897170817E-11</v>
      </c>
      <c r="H4">
        <f>(F4-G4)^2</f>
        <v>296.68848888068624</v>
      </c>
      <c r="I4">
        <f t="shared" ref="I4:I67" si="4">(G4-$J$4)^2</f>
        <v>3081135.9082874879</v>
      </c>
      <c r="J4">
        <f>AVERAGE(F3:F161)</f>
        <v>1755.3164695540072</v>
      </c>
      <c r="K4" t="s">
        <v>5</v>
      </c>
      <c r="L4" t="s">
        <v>6</v>
      </c>
      <c r="N4" s="4">
        <f>Input!J5</f>
        <v>17.224647714285311</v>
      </c>
      <c r="O4">
        <f>N4-$N$3</f>
        <v>-0.72997685714290128</v>
      </c>
      <c r="P4">
        <f>$Y$3*((1/$AA$3)*(1/SQRT(2*PI()))*EXP(-1*D4*D4/2))</f>
        <v>1.5905808897170817E-11</v>
      </c>
      <c r="Q4">
        <f>(O4-P4)^2</f>
        <v>0.53286621198744943</v>
      </c>
      <c r="R4">
        <f t="shared" ref="R4:R67" si="5">(O4-$S$4)^2</f>
        <v>3528.8060985789143</v>
      </c>
      <c r="S4">
        <f>AVERAGE(O3:O167)</f>
        <v>58.673778062718135</v>
      </c>
      <c r="T4" t="s">
        <v>5</v>
      </c>
      <c r="U4" t="s">
        <v>6</v>
      </c>
    </row>
    <row r="5" spans="1:27" ht="14.45" x14ac:dyDescent="0.3">
      <c r="A5">
        <f>Input!G6</f>
        <v>155</v>
      </c>
      <c r="B5">
        <f t="shared" si="0"/>
        <v>2</v>
      </c>
      <c r="C5">
        <f t="shared" si="1"/>
        <v>7.3890560989306504</v>
      </c>
      <c r="D5" s="4">
        <f t="shared" si="2"/>
        <v>2.9885241820402177E-10</v>
      </c>
      <c r="E5" s="4">
        <f>Input!I6</f>
        <v>5119.8756161428564</v>
      </c>
      <c r="F5">
        <f t="shared" si="3"/>
        <v>34.140458999999282</v>
      </c>
      <c r="G5">
        <f>G4+P5</f>
        <v>3.1811617794341634E-11</v>
      </c>
      <c r="H5">
        <f t="shared" ref="H5:H68" si="6">(F5-G5)^2</f>
        <v>1165.5709407284598</v>
      </c>
      <c r="I5">
        <f t="shared" si="4"/>
        <v>3081135.908287432</v>
      </c>
      <c r="K5">
        <f>SUM(I3:I161)</f>
        <v>252653144.47948751</v>
      </c>
      <c r="L5">
        <f>1-((1-L3)*(W3-1)/(W3-1-1))</f>
        <v>-0.8914330552728682</v>
      </c>
      <c r="N5" s="4">
        <f>Input!J6</f>
        <v>16.915811285713971</v>
      </c>
      <c r="O5">
        <f t="shared" ref="O5:O68" si="7">N5-$N$3</f>
        <v>-1.0388132857142409</v>
      </c>
      <c r="P5">
        <f t="shared" ref="P5:P68" si="8">$Y$3*((1/$AA$3)*(1/SQRT(2*PI()))*EXP(-1*D5*D5/2))</f>
        <v>1.5905808897170817E-11</v>
      </c>
      <c r="Q5">
        <f t="shared" ref="Q5:Q68" si="9">(O5-P5)^2</f>
        <v>1.0791330426094632</v>
      </c>
      <c r="R5">
        <f t="shared" si="5"/>
        <v>3565.5935655448811</v>
      </c>
      <c r="T5">
        <f>SUM(R4:R167)</f>
        <v>385402.59110945126</v>
      </c>
      <c r="U5">
        <f>1-((1-U3)*(Y3-1)/(Y3-1-1))</f>
        <v>0.97557636308977869</v>
      </c>
    </row>
    <row r="6" spans="1:27" ht="14.45" x14ac:dyDescent="0.3">
      <c r="A6">
        <f>Input!G7</f>
        <v>156</v>
      </c>
      <c r="B6">
        <f t="shared" si="0"/>
        <v>3</v>
      </c>
      <c r="C6">
        <f t="shared" si="1"/>
        <v>20.085536923187668</v>
      </c>
      <c r="D6" s="4">
        <f t="shared" si="2"/>
        <v>8.1236509779503546E-10</v>
      </c>
      <c r="E6" s="4">
        <f>Input!I7</f>
        <v>5137.507366428571</v>
      </c>
      <c r="F6">
        <f t="shared" si="3"/>
        <v>51.77220928571387</v>
      </c>
      <c r="G6">
        <f t="shared" ref="G6:G69" si="10">G5+P6</f>
        <v>4.771742669151245E-11</v>
      </c>
      <c r="H6">
        <f t="shared" si="6"/>
        <v>2680.3616543188164</v>
      </c>
      <c r="I6">
        <f t="shared" si="4"/>
        <v>3081135.9082873762</v>
      </c>
      <c r="N6" s="4">
        <f>Input!J7</f>
        <v>17.631750285714588</v>
      </c>
      <c r="O6">
        <f t="shared" si="7"/>
        <v>-0.32287428571362398</v>
      </c>
      <c r="P6">
        <f t="shared" si="8"/>
        <v>1.5905808897170817E-11</v>
      </c>
      <c r="Q6">
        <f t="shared" si="9"/>
        <v>0.10424780438535405</v>
      </c>
      <c r="R6">
        <f t="shared" si="5"/>
        <v>3480.6049883217188</v>
      </c>
    </row>
    <row r="7" spans="1:27" ht="14.45" x14ac:dyDescent="0.3">
      <c r="A7">
        <f>Input!G8</f>
        <v>157</v>
      </c>
      <c r="B7">
        <f t="shared" si="0"/>
        <v>4</v>
      </c>
      <c r="C7">
        <f t="shared" si="1"/>
        <v>54.598150033144236</v>
      </c>
      <c r="D7" s="4">
        <f t="shared" si="2"/>
        <v>2.2082372834106002E-9</v>
      </c>
      <c r="E7" s="4">
        <f>Input!I8</f>
        <v>5155.2514208571429</v>
      </c>
      <c r="F7">
        <f t="shared" si="3"/>
        <v>69.516263714285742</v>
      </c>
      <c r="G7">
        <f t="shared" si="10"/>
        <v>6.3623235588683267E-11</v>
      </c>
      <c r="H7">
        <f t="shared" si="6"/>
        <v>4832.5109207852747</v>
      </c>
      <c r="I7">
        <f t="shared" si="4"/>
        <v>3081135.9082873203</v>
      </c>
      <c r="N7" s="4">
        <f>Input!J8</f>
        <v>17.744054428571872</v>
      </c>
      <c r="O7">
        <f t="shared" si="7"/>
        <v>-0.21057014285634068</v>
      </c>
      <c r="P7">
        <f t="shared" si="8"/>
        <v>1.5905808897170817E-11</v>
      </c>
      <c r="Q7">
        <f t="shared" si="9"/>
        <v>4.4339785069238295E-2</v>
      </c>
      <c r="R7">
        <f t="shared" si="5"/>
        <v>3467.3664635953419</v>
      </c>
      <c r="T7" s="17"/>
      <c r="U7" s="18"/>
    </row>
    <row r="8" spans="1:27" ht="14.45" x14ac:dyDescent="0.3">
      <c r="A8">
        <f>Input!G9</f>
        <v>158</v>
      </c>
      <c r="B8">
        <f t="shared" si="0"/>
        <v>5</v>
      </c>
      <c r="C8">
        <f t="shared" si="1"/>
        <v>148.4131591025766</v>
      </c>
      <c r="D8" s="4">
        <f t="shared" si="2"/>
        <v>6.0026112804208006E-9</v>
      </c>
      <c r="E8" s="4">
        <f>Input!I9</f>
        <v>5174.5536951428576</v>
      </c>
      <c r="F8">
        <f t="shared" si="3"/>
        <v>88.818538000000444</v>
      </c>
      <c r="G8">
        <f t="shared" si="10"/>
        <v>7.9529044485854084E-11</v>
      </c>
      <c r="H8">
        <f t="shared" si="6"/>
        <v>7888.7326924433964</v>
      </c>
      <c r="I8">
        <f t="shared" si="4"/>
        <v>3081135.9082872644</v>
      </c>
      <c r="N8" s="4">
        <f>Input!J9</f>
        <v>19.302274285714702</v>
      </c>
      <c r="O8">
        <f t="shared" si="7"/>
        <v>1.3476497142864901</v>
      </c>
      <c r="P8">
        <f t="shared" si="8"/>
        <v>1.5905808897170817E-11</v>
      </c>
      <c r="Q8">
        <f t="shared" si="9"/>
        <v>1.8161597523735875</v>
      </c>
      <c r="R8">
        <f t="shared" si="5"/>
        <v>3286.2849914208582</v>
      </c>
      <c r="T8" s="19" t="s">
        <v>28</v>
      </c>
      <c r="U8" s="24">
        <f>SQRT((U5-L5)^2)</f>
        <v>1.8670094183626469</v>
      </c>
    </row>
    <row r="9" spans="1:27" ht="14.45" x14ac:dyDescent="0.3">
      <c r="A9">
        <f>Input!G10</f>
        <v>159</v>
      </c>
      <c r="B9">
        <f t="shared" si="0"/>
        <v>6</v>
      </c>
      <c r="C9">
        <f t="shared" si="1"/>
        <v>403.42879349273511</v>
      </c>
      <c r="D9" s="4">
        <f t="shared" si="2"/>
        <v>1.6316789166871144E-8</v>
      </c>
      <c r="E9" s="4">
        <f>Input!I10</f>
        <v>5195.4282274285715</v>
      </c>
      <c r="F9">
        <f t="shared" si="3"/>
        <v>109.69307028571438</v>
      </c>
      <c r="G9">
        <f t="shared" si="10"/>
        <v>9.5434853383024901E-11</v>
      </c>
      <c r="H9">
        <f t="shared" si="6"/>
        <v>12032.569668685737</v>
      </c>
      <c r="I9">
        <f t="shared" si="4"/>
        <v>3081135.9082872085</v>
      </c>
      <c r="N9" s="4">
        <f>Input!J10</f>
        <v>20.87453228571394</v>
      </c>
      <c r="O9">
        <f t="shared" si="7"/>
        <v>2.9199077142857277</v>
      </c>
      <c r="P9">
        <f t="shared" si="8"/>
        <v>1.5905808897170814E-11</v>
      </c>
      <c r="Q9">
        <f t="shared" si="9"/>
        <v>8.5258610598524154</v>
      </c>
      <c r="R9">
        <f t="shared" si="5"/>
        <v>3108.4940588298105</v>
      </c>
      <c r="T9" s="21"/>
      <c r="U9" s="22"/>
    </row>
    <row r="10" spans="1:27" ht="14.45" x14ac:dyDescent="0.3">
      <c r="A10">
        <f>Input!G11</f>
        <v>160</v>
      </c>
      <c r="B10">
        <f t="shared" si="0"/>
        <v>7</v>
      </c>
      <c r="C10">
        <f t="shared" si="1"/>
        <v>1096.6331584284585</v>
      </c>
      <c r="D10" s="4">
        <f t="shared" si="2"/>
        <v>4.4353631491103237E-8</v>
      </c>
      <c r="E10" s="4">
        <f>Input!I11</f>
        <v>5215.5306687142856</v>
      </c>
      <c r="F10">
        <f t="shared" si="3"/>
        <v>129.79551157142851</v>
      </c>
      <c r="G10">
        <f t="shared" si="10"/>
        <v>1.113406622801957E-10</v>
      </c>
      <c r="H10">
        <f t="shared" si="6"/>
        <v>16846.874824059931</v>
      </c>
      <c r="I10">
        <f t="shared" si="4"/>
        <v>3081135.9082871526</v>
      </c>
      <c r="N10" s="4">
        <f>Input!J11</f>
        <v>20.102441285714121</v>
      </c>
      <c r="O10">
        <f t="shared" si="7"/>
        <v>2.1478167142859093</v>
      </c>
      <c r="P10">
        <f t="shared" si="8"/>
        <v>1.5905808897170801E-11</v>
      </c>
      <c r="Q10">
        <f t="shared" si="9"/>
        <v>4.6131166380975932</v>
      </c>
      <c r="R10">
        <f t="shared" si="5"/>
        <v>3195.1843063644537</v>
      </c>
    </row>
    <row r="11" spans="1:27" ht="14.45" x14ac:dyDescent="0.3">
      <c r="A11">
        <f>Input!G12</f>
        <v>161</v>
      </c>
      <c r="B11">
        <f t="shared" si="0"/>
        <v>8</v>
      </c>
      <c r="C11">
        <f t="shared" si="1"/>
        <v>2980.9579870417283</v>
      </c>
      <c r="D11" s="4">
        <f t="shared" si="2"/>
        <v>1.205656705084348E-7</v>
      </c>
      <c r="E11" s="4">
        <f>Input!I12</f>
        <v>5235.8015662857142</v>
      </c>
      <c r="F11">
        <f t="shared" si="3"/>
        <v>150.06640914285708</v>
      </c>
      <c r="G11">
        <f t="shared" si="10"/>
        <v>1.272464711773664E-10</v>
      </c>
      <c r="H11">
        <f t="shared" si="6"/>
        <v>22519.92715299319</v>
      </c>
      <c r="I11">
        <f t="shared" si="4"/>
        <v>3081135.9082870968</v>
      </c>
      <c r="N11" s="4">
        <f>Input!J12</f>
        <v>20.270897571428577</v>
      </c>
      <c r="O11">
        <f t="shared" si="7"/>
        <v>2.3162730000003648</v>
      </c>
      <c r="P11">
        <f t="shared" si="8"/>
        <v>1.59058088971707E-11</v>
      </c>
      <c r="Q11">
        <f t="shared" si="9"/>
        <v>5.3651206104570051</v>
      </c>
      <c r="R11">
        <f t="shared" si="5"/>
        <v>3176.1683768942589</v>
      </c>
    </row>
    <row r="12" spans="1:27" ht="14.45" x14ac:dyDescent="0.3">
      <c r="A12">
        <f>Input!G13</f>
        <v>162</v>
      </c>
      <c r="B12">
        <f t="shared" si="0"/>
        <v>9</v>
      </c>
      <c r="C12">
        <f t="shared" si="1"/>
        <v>8103.0839275753842</v>
      </c>
      <c r="D12" s="4">
        <f t="shared" si="2"/>
        <v>3.2773147127905895E-7</v>
      </c>
      <c r="E12" s="4">
        <f>Input!I13</f>
        <v>5255.9320837142868</v>
      </c>
      <c r="F12">
        <f t="shared" si="3"/>
        <v>170.19692657142969</v>
      </c>
      <c r="G12">
        <f t="shared" si="10"/>
        <v>1.4315228007453636E-10</v>
      </c>
      <c r="H12">
        <f t="shared" si="6"/>
        <v>28966.993814311896</v>
      </c>
      <c r="I12">
        <f t="shared" si="4"/>
        <v>3081135.9082870409</v>
      </c>
      <c r="N12" s="4">
        <f>Input!J13</f>
        <v>20.130517428572603</v>
      </c>
      <c r="O12">
        <f t="shared" si="7"/>
        <v>2.1758928571443903</v>
      </c>
      <c r="P12">
        <f t="shared" si="8"/>
        <v>1.5905808897169964E-11</v>
      </c>
      <c r="Q12">
        <f t="shared" si="9"/>
        <v>4.7345097257027584</v>
      </c>
      <c r="R12">
        <f t="shared" si="5"/>
        <v>3192.0110327021885</v>
      </c>
    </row>
    <row r="13" spans="1:27" ht="14.45" x14ac:dyDescent="0.3">
      <c r="A13">
        <f>Input!G14</f>
        <v>163</v>
      </c>
      <c r="B13">
        <f t="shared" si="0"/>
        <v>10</v>
      </c>
      <c r="C13">
        <f t="shared" si="1"/>
        <v>22026.465794806718</v>
      </c>
      <c r="D13" s="4">
        <f t="shared" si="2"/>
        <v>8.9086650299201349E-7</v>
      </c>
      <c r="E13" s="4">
        <f>Input!I14</f>
        <v>5275.7116505714284</v>
      </c>
      <c r="F13">
        <f t="shared" si="3"/>
        <v>189.9764934285713</v>
      </c>
      <c r="G13">
        <f t="shared" si="10"/>
        <v>1.5905808897170085E-10</v>
      </c>
      <c r="H13">
        <f t="shared" si="6"/>
        <v>36091.068055355565</v>
      </c>
      <c r="I13">
        <f t="shared" si="4"/>
        <v>3081135.908286985</v>
      </c>
      <c r="N13" s="4">
        <f>Input!J14</f>
        <v>19.779566857141617</v>
      </c>
      <c r="O13">
        <f t="shared" si="7"/>
        <v>1.824942285713405</v>
      </c>
      <c r="P13">
        <f t="shared" si="8"/>
        <v>1.5905808897164506E-11</v>
      </c>
      <c r="Q13">
        <f t="shared" si="9"/>
        <v>3.3304143461268132</v>
      </c>
      <c r="R13">
        <f t="shared" si="5"/>
        <v>3231.7901292008528</v>
      </c>
    </row>
    <row r="14" spans="1:27" ht="14.45" x14ac:dyDescent="0.3">
      <c r="A14">
        <f>Input!G15</f>
        <v>164</v>
      </c>
      <c r="B14">
        <f t="shared" si="0"/>
        <v>11</v>
      </c>
      <c r="C14">
        <f t="shared" si="1"/>
        <v>59874.141715197817</v>
      </c>
      <c r="D14" s="4">
        <f t="shared" si="2"/>
        <v>2.4216262266660456E-6</v>
      </c>
      <c r="E14" s="4">
        <f>Input!I15</f>
        <v>5296.8107911428579</v>
      </c>
      <c r="F14">
        <f t="shared" si="3"/>
        <v>211.07563400000072</v>
      </c>
      <c r="G14">
        <f t="shared" si="10"/>
        <v>1.7496389786882502E-10</v>
      </c>
      <c r="H14">
        <f t="shared" si="6"/>
        <v>44552.9232684284</v>
      </c>
      <c r="I14">
        <f t="shared" si="4"/>
        <v>3081135.9082869301</v>
      </c>
      <c r="N14" s="4">
        <f>Input!J15</f>
        <v>21.099140571429416</v>
      </c>
      <c r="O14">
        <f t="shared" si="7"/>
        <v>3.1445160000012038</v>
      </c>
      <c r="P14">
        <f t="shared" si="8"/>
        <v>1.5905808897124178E-11</v>
      </c>
      <c r="Q14">
        <f t="shared" si="9"/>
        <v>9.8879808741635369</v>
      </c>
      <c r="R14">
        <f t="shared" si="5"/>
        <v>3083.4989452298937</v>
      </c>
    </row>
    <row r="15" spans="1:27" ht="14.45" x14ac:dyDescent="0.3">
      <c r="A15">
        <f>Input!G16</f>
        <v>165</v>
      </c>
      <c r="B15">
        <f t="shared" si="0"/>
        <v>12</v>
      </c>
      <c r="C15">
        <f t="shared" si="1"/>
        <v>162754.79141900392</v>
      </c>
      <c r="D15" s="4">
        <f t="shared" si="2"/>
        <v>6.5826625672661572E-6</v>
      </c>
      <c r="E15" s="4">
        <f>Input!I16</f>
        <v>5317.5589812857152</v>
      </c>
      <c r="F15">
        <f t="shared" si="3"/>
        <v>231.82382414285803</v>
      </c>
      <c r="G15">
        <f t="shared" si="10"/>
        <v>1.9086970676565123E-10</v>
      </c>
      <c r="H15">
        <f t="shared" si="6"/>
        <v>53742.285440130261</v>
      </c>
      <c r="I15">
        <f t="shared" si="4"/>
        <v>3081135.9082868742</v>
      </c>
      <c r="N15" s="4">
        <f>Input!J16</f>
        <v>20.748190142857311</v>
      </c>
      <c r="O15">
        <f t="shared" si="7"/>
        <v>2.7935655714290988</v>
      </c>
      <c r="P15">
        <f t="shared" si="8"/>
        <v>1.5905808896826206E-11</v>
      </c>
      <c r="Q15">
        <f t="shared" si="9"/>
        <v>7.8040086017851182</v>
      </c>
      <c r="R15">
        <f t="shared" si="5"/>
        <v>3122.5981480716155</v>
      </c>
    </row>
    <row r="16" spans="1:27" ht="14.45" x14ac:dyDescent="0.3">
      <c r="A16">
        <f>Input!G17</f>
        <v>166</v>
      </c>
      <c r="B16">
        <f t="shared" si="0"/>
        <v>13</v>
      </c>
      <c r="C16">
        <f t="shared" si="1"/>
        <v>442413.39200892049</v>
      </c>
      <c r="D16" s="4">
        <f t="shared" si="2"/>
        <v>1.7893532039477161E-5</v>
      </c>
      <c r="E16" s="4">
        <f>Input!I17</f>
        <v>5337.8298788571428</v>
      </c>
      <c r="F16">
        <f t="shared" si="3"/>
        <v>252.0947217142857</v>
      </c>
      <c r="G16">
        <f t="shared" si="10"/>
        <v>2.0677551566027569E-10</v>
      </c>
      <c r="H16">
        <f t="shared" si="6"/>
        <v>63551.748716098897</v>
      </c>
      <c r="I16">
        <f t="shared" si="4"/>
        <v>3081135.9082868183</v>
      </c>
      <c r="N16" s="4">
        <f>Input!J17</f>
        <v>20.270897571427668</v>
      </c>
      <c r="O16">
        <f t="shared" si="7"/>
        <v>2.3162729999994554</v>
      </c>
      <c r="P16">
        <f t="shared" si="8"/>
        <v>1.5905808894624467E-11</v>
      </c>
      <c r="Q16">
        <f t="shared" si="9"/>
        <v>5.3651206104527915</v>
      </c>
      <c r="R16">
        <f t="shared" si="5"/>
        <v>3176.1683768943617</v>
      </c>
    </row>
    <row r="17" spans="1:18" ht="14.45" x14ac:dyDescent="0.3">
      <c r="A17">
        <f>Input!G18</f>
        <v>167</v>
      </c>
      <c r="B17">
        <f t="shared" si="0"/>
        <v>14</v>
      </c>
      <c r="C17">
        <f t="shared" si="1"/>
        <v>1202604.2841647768</v>
      </c>
      <c r="D17" s="4">
        <f t="shared" si="2"/>
        <v>4.8639662989860487E-5</v>
      </c>
      <c r="E17" s="4">
        <f>Input!I18</f>
        <v>5357.8761681428578</v>
      </c>
      <c r="F17">
        <f t="shared" si="3"/>
        <v>272.14101100000062</v>
      </c>
      <c r="G17">
        <f t="shared" si="10"/>
        <v>2.2268132453863139E-10</v>
      </c>
      <c r="H17">
        <f t="shared" si="6"/>
        <v>74060.729867981267</v>
      </c>
      <c r="I17">
        <f t="shared" si="4"/>
        <v>3081135.9082867624</v>
      </c>
      <c r="N17" s="4">
        <f>Input!J18</f>
        <v>20.04628928571492</v>
      </c>
      <c r="O17">
        <f t="shared" si="7"/>
        <v>2.0916647142867077</v>
      </c>
      <c r="P17">
        <f t="shared" si="8"/>
        <v>1.5905808878355702E-11</v>
      </c>
      <c r="Q17">
        <f t="shared" si="9"/>
        <v>4.375061276925555</v>
      </c>
      <c r="R17">
        <f t="shared" si="5"/>
        <v>3201.5355509747419</v>
      </c>
    </row>
    <row r="18" spans="1:18" ht="14.45" x14ac:dyDescent="0.3">
      <c r="A18">
        <f>Input!G19</f>
        <v>168</v>
      </c>
      <c r="B18">
        <f t="shared" si="0"/>
        <v>15</v>
      </c>
      <c r="C18">
        <f t="shared" si="1"/>
        <v>3269017.3724721107</v>
      </c>
      <c r="D18" s="4">
        <f t="shared" si="2"/>
        <v>1.3221631204770972E-4</v>
      </c>
      <c r="E18" s="4">
        <f>Input!I19</f>
        <v>5378.5260921428571</v>
      </c>
      <c r="F18">
        <f t="shared" si="3"/>
        <v>292.79093499999999</v>
      </c>
      <c r="G18">
        <f t="shared" si="10"/>
        <v>2.3858713329677624E-10</v>
      </c>
      <c r="H18">
        <f t="shared" si="6"/>
        <v>85726.531618034511</v>
      </c>
      <c r="I18">
        <f t="shared" si="4"/>
        <v>3081135.9082867065</v>
      </c>
      <c r="N18" s="4">
        <f>Input!J19</f>
        <v>20.649923999999373</v>
      </c>
      <c r="O18">
        <f t="shared" si="7"/>
        <v>2.6952994285711611</v>
      </c>
      <c r="P18">
        <f t="shared" si="8"/>
        <v>1.5905808758144875E-11</v>
      </c>
      <c r="Q18">
        <f t="shared" si="9"/>
        <v>7.2646390095702849</v>
      </c>
      <c r="R18">
        <f t="shared" si="5"/>
        <v>3133.5900701936494</v>
      </c>
    </row>
    <row r="19" spans="1:18" ht="14.45" x14ac:dyDescent="0.3">
      <c r="A19">
        <f>Input!G20</f>
        <v>169</v>
      </c>
      <c r="B19">
        <f t="shared" si="0"/>
        <v>16</v>
      </c>
      <c r="C19">
        <f t="shared" si="1"/>
        <v>8886110.5205078721</v>
      </c>
      <c r="D19" s="4">
        <f t="shared" si="2"/>
        <v>3.5940119846516007E-4</v>
      </c>
      <c r="E19" s="4">
        <f>Input!I20</f>
        <v>5399.5129285714283</v>
      </c>
      <c r="F19">
        <f t="shared" si="3"/>
        <v>313.77777142857121</v>
      </c>
      <c r="G19">
        <f t="shared" si="10"/>
        <v>2.5449294116667661E-10</v>
      </c>
      <c r="H19">
        <f t="shared" si="6"/>
        <v>98456.489842520983</v>
      </c>
      <c r="I19">
        <f t="shared" si="4"/>
        <v>3081135.9082866507</v>
      </c>
      <c r="N19" s="4">
        <f>Input!J20</f>
        <v>20.986836428571223</v>
      </c>
      <c r="O19">
        <f t="shared" si="7"/>
        <v>3.032211857143011</v>
      </c>
      <c r="P19">
        <f t="shared" si="8"/>
        <v>1.5905807869900371E-11</v>
      </c>
      <c r="Q19">
        <f t="shared" si="9"/>
        <v>9.1943087465022071</v>
      </c>
      <c r="R19">
        <f t="shared" si="5"/>
        <v>3095.9838898093999</v>
      </c>
    </row>
    <row r="20" spans="1:18" ht="14.45" x14ac:dyDescent="0.3">
      <c r="A20">
        <f>Input!G21</f>
        <v>170</v>
      </c>
      <c r="B20">
        <f t="shared" si="0"/>
        <v>17</v>
      </c>
      <c r="C20">
        <f t="shared" si="1"/>
        <v>24154952.753575299</v>
      </c>
      <c r="D20" s="4">
        <f t="shared" si="2"/>
        <v>9.7695374691424749E-4</v>
      </c>
      <c r="E20" s="4">
        <f>Input!I21</f>
        <v>5420.3734228571429</v>
      </c>
      <c r="F20">
        <f t="shared" si="3"/>
        <v>334.63826571428581</v>
      </c>
      <c r="G20">
        <f t="shared" si="10"/>
        <v>2.7039874247329008E-10</v>
      </c>
      <c r="H20">
        <f t="shared" si="6"/>
        <v>111982.76888008398</v>
      </c>
      <c r="I20">
        <f t="shared" si="4"/>
        <v>3081135.9082865948</v>
      </c>
      <c r="N20" s="4">
        <f>Input!J21</f>
        <v>20.860494285714594</v>
      </c>
      <c r="O20">
        <f t="shared" si="7"/>
        <v>2.9058697142863821</v>
      </c>
      <c r="P20">
        <f t="shared" si="8"/>
        <v>1.5905801306613451E-11</v>
      </c>
      <c r="Q20">
        <f t="shared" si="9"/>
        <v>8.4440787963143791</v>
      </c>
      <c r="R20">
        <f t="shared" si="5"/>
        <v>3110.0596015590841</v>
      </c>
    </row>
    <row r="21" spans="1:18" ht="14.45" x14ac:dyDescent="0.3">
      <c r="A21">
        <f>Input!G22</f>
        <v>171</v>
      </c>
      <c r="B21">
        <f t="shared" si="0"/>
        <v>18</v>
      </c>
      <c r="C21">
        <f t="shared" si="1"/>
        <v>65659969.13733051</v>
      </c>
      <c r="D21" s="4">
        <f t="shared" si="2"/>
        <v>2.6556356174819761E-3</v>
      </c>
      <c r="E21" s="4">
        <f>Input!I22</f>
        <v>5440.9250807142862</v>
      </c>
      <c r="F21">
        <f t="shared" si="3"/>
        <v>355.18992357142906</v>
      </c>
      <c r="G21">
        <f t="shared" si="10"/>
        <v>2.8630449528349222E-10</v>
      </c>
      <c r="H21">
        <f t="shared" si="6"/>
        <v>126159.88180647422</v>
      </c>
      <c r="I21">
        <f t="shared" si="4"/>
        <v>3081135.9082865389</v>
      </c>
      <c r="N21" s="4">
        <f>Input!J22</f>
        <v>20.551657857143255</v>
      </c>
      <c r="O21">
        <f t="shared" si="7"/>
        <v>2.5970332857150424</v>
      </c>
      <c r="P21">
        <f t="shared" si="8"/>
        <v>1.5905752810202133E-11</v>
      </c>
      <c r="Q21">
        <f t="shared" si="9"/>
        <v>6.7445818870292529</v>
      </c>
      <c r="R21">
        <f t="shared" si="5"/>
        <v>3144.6013047851438</v>
      </c>
    </row>
    <row r="22" spans="1:18" ht="14.45" x14ac:dyDescent="0.3">
      <c r="A22">
        <f>Input!G23</f>
        <v>172</v>
      </c>
      <c r="B22">
        <f t="shared" si="0"/>
        <v>19</v>
      </c>
      <c r="C22">
        <f t="shared" si="1"/>
        <v>178482300.96318725</v>
      </c>
      <c r="D22" s="4">
        <f t="shared" si="2"/>
        <v>7.218766042009871E-3</v>
      </c>
      <c r="E22" s="4">
        <f>Input!I23</f>
        <v>5463.0068825714279</v>
      </c>
      <c r="F22">
        <f t="shared" si="3"/>
        <v>377.27172542857079</v>
      </c>
      <c r="G22">
        <f t="shared" si="10"/>
        <v>3.0220988975557336E-10</v>
      </c>
      <c r="H22">
        <f t="shared" si="6"/>
        <v>142333.95480762285</v>
      </c>
      <c r="I22">
        <f t="shared" si="4"/>
        <v>3081135.908286483</v>
      </c>
      <c r="N22" s="4">
        <f>Input!J23</f>
        <v>22.081801857141727</v>
      </c>
      <c r="O22">
        <f t="shared" si="7"/>
        <v>4.1271772857135147</v>
      </c>
      <c r="P22">
        <f t="shared" si="8"/>
        <v>1.5905394472081117E-11</v>
      </c>
      <c r="Q22">
        <f t="shared" si="9"/>
        <v>17.033592347578285</v>
      </c>
      <c r="R22">
        <f t="shared" si="5"/>
        <v>2975.3316563259209</v>
      </c>
    </row>
    <row r="23" spans="1:18" ht="14.45" x14ac:dyDescent="0.3">
      <c r="A23">
        <f>Input!G24</f>
        <v>173</v>
      </c>
      <c r="B23">
        <f t="shared" si="0"/>
        <v>20</v>
      </c>
      <c r="C23">
        <f t="shared" si="1"/>
        <v>485165195.40979028</v>
      </c>
      <c r="D23" s="4">
        <f t="shared" si="2"/>
        <v>1.9622640555892659E-2</v>
      </c>
      <c r="E23" s="4">
        <f>Input!I24</f>
        <v>5486.6047902857154</v>
      </c>
      <c r="F23">
        <f t="shared" si="3"/>
        <v>400.86963314285822</v>
      </c>
      <c r="G23">
        <f t="shared" si="10"/>
        <v>3.1811263669737343E-10</v>
      </c>
      <c r="H23">
        <f t="shared" si="6"/>
        <v>160696.46277583469</v>
      </c>
      <c r="I23">
        <f t="shared" si="4"/>
        <v>3081135.9082864271</v>
      </c>
      <c r="N23" s="4">
        <f>Input!J24</f>
        <v>23.59790771428743</v>
      </c>
      <c r="O23">
        <f t="shared" si="7"/>
        <v>5.6432831428592181</v>
      </c>
      <c r="P23">
        <f t="shared" si="8"/>
        <v>1.590274694180009E-11</v>
      </c>
      <c r="Q23">
        <f t="shared" si="9"/>
        <v>31.846644630299526</v>
      </c>
      <c r="R23">
        <f t="shared" si="5"/>
        <v>2812.2333914451824</v>
      </c>
    </row>
    <row r="24" spans="1:18" ht="14.45" x14ac:dyDescent="0.3">
      <c r="A24">
        <f>Input!G25</f>
        <v>174</v>
      </c>
      <c r="B24">
        <f t="shared" si="0"/>
        <v>21</v>
      </c>
      <c r="C24">
        <f t="shared" si="1"/>
        <v>1318815734.4832146</v>
      </c>
      <c r="D24" s="4">
        <f t="shared" si="2"/>
        <v>5.3339867249466509E-2</v>
      </c>
      <c r="E24" s="4">
        <f>Input!I25</f>
        <v>5512.7576172857143</v>
      </c>
      <c r="F24">
        <f t="shared" si="3"/>
        <v>427.0224601428572</v>
      </c>
      <c r="G24">
        <f t="shared" si="10"/>
        <v>3.3399583454326653E-10</v>
      </c>
      <c r="H24">
        <f t="shared" si="6"/>
        <v>182348.1814661728</v>
      </c>
      <c r="I24">
        <f t="shared" si="4"/>
        <v>3081135.9082863713</v>
      </c>
      <c r="N24" s="4">
        <f>Input!J25</f>
        <v>26.152826999998979</v>
      </c>
      <c r="O24">
        <f t="shared" si="7"/>
        <v>8.1982024285707666</v>
      </c>
      <c r="P24">
        <f t="shared" si="8"/>
        <v>1.5883197845893091E-11</v>
      </c>
      <c r="Q24">
        <f t="shared" si="9"/>
        <v>67.210523059563201</v>
      </c>
      <c r="R24">
        <f t="shared" si="5"/>
        <v>2547.7837355985316</v>
      </c>
    </row>
    <row r="25" spans="1:18" ht="14.45" x14ac:dyDescent="0.3">
      <c r="A25">
        <f>Input!G26</f>
        <v>175</v>
      </c>
      <c r="B25">
        <f t="shared" si="0"/>
        <v>22</v>
      </c>
      <c r="C25">
        <f t="shared" si="1"/>
        <v>3584912846.1315918</v>
      </c>
      <c r="D25" s="4">
        <f t="shared" si="2"/>
        <v>0.14499279187664257</v>
      </c>
      <c r="E25" s="4">
        <f>Input!I26</f>
        <v>5540.7775005714293</v>
      </c>
      <c r="F25">
        <f t="shared" si="3"/>
        <v>455.04234342857217</v>
      </c>
      <c r="G25">
        <f t="shared" si="10"/>
        <v>3.4973532589942913E-10</v>
      </c>
      <c r="H25">
        <f t="shared" si="6"/>
        <v>207063.53431264832</v>
      </c>
      <c r="I25">
        <f t="shared" si="4"/>
        <v>3081135.9082863163</v>
      </c>
      <c r="N25" s="4">
        <f>Input!J26</f>
        <v>28.019883285714968</v>
      </c>
      <c r="O25">
        <f t="shared" si="7"/>
        <v>10.065258714286756</v>
      </c>
      <c r="P25">
        <f t="shared" si="8"/>
        <v>1.5739491356162613E-11</v>
      </c>
      <c r="Q25">
        <f t="shared" si="9"/>
        <v>101.30943298520862</v>
      </c>
      <c r="R25">
        <f t="shared" si="5"/>
        <v>2362.7881532468277</v>
      </c>
    </row>
    <row r="26" spans="1:18" x14ac:dyDescent="0.25">
      <c r="A26">
        <f>Input!G27</f>
        <v>176</v>
      </c>
      <c r="B26">
        <f t="shared" si="0"/>
        <v>23</v>
      </c>
      <c r="C26">
        <f t="shared" si="1"/>
        <v>9744803446.2489033</v>
      </c>
      <c r="D26" s="4">
        <f t="shared" si="2"/>
        <v>0.39413127141582183</v>
      </c>
      <c r="E26" s="4">
        <f>Input!I27</f>
        <v>5571.2540368571426</v>
      </c>
      <c r="F26">
        <f t="shared" si="3"/>
        <v>485.5188797142855</v>
      </c>
      <c r="G26">
        <f t="shared" si="10"/>
        <v>3.6445249314752842E-10</v>
      </c>
      <c r="H26">
        <f t="shared" si="6"/>
        <v>235728.58255866091</v>
      </c>
      <c r="I26">
        <f t="shared" si="4"/>
        <v>3081135.9082862642</v>
      </c>
      <c r="N26" s="4">
        <f>Input!J27</f>
        <v>30.476536285713337</v>
      </c>
      <c r="O26">
        <f t="shared" si="7"/>
        <v>12.521911714285125</v>
      </c>
      <c r="P26">
        <f t="shared" si="8"/>
        <v>1.4717167248099301E-11</v>
      </c>
      <c r="Q26">
        <f t="shared" si="9"/>
        <v>156.79827297998244</v>
      </c>
      <c r="R26">
        <f t="shared" si="5"/>
        <v>2129.9947674436235</v>
      </c>
    </row>
    <row r="27" spans="1:18" x14ac:dyDescent="0.25">
      <c r="A27">
        <f>Input!G28</f>
        <v>177</v>
      </c>
      <c r="B27">
        <f t="shared" si="0"/>
        <v>24</v>
      </c>
      <c r="C27">
        <f t="shared" si="1"/>
        <v>26489122129.843472</v>
      </c>
      <c r="D27" s="4">
        <f t="shared" si="2"/>
        <v>1.0713598731170881</v>
      </c>
      <c r="E27" s="4">
        <f>Input!I28</f>
        <v>5603.4291734285716</v>
      </c>
      <c r="F27">
        <f t="shared" si="3"/>
        <v>517.6940162857145</v>
      </c>
      <c r="G27">
        <f t="shared" si="10"/>
        <v>3.7341256631609317E-10</v>
      </c>
      <c r="H27">
        <f t="shared" si="6"/>
        <v>268007.09449764696</v>
      </c>
      <c r="I27">
        <f t="shared" si="4"/>
        <v>3081135.908286233</v>
      </c>
      <c r="N27" s="4">
        <f>Input!J28</f>
        <v>32.175136571428993</v>
      </c>
      <c r="O27">
        <f t="shared" si="7"/>
        <v>14.220512000000781</v>
      </c>
      <c r="P27">
        <f t="shared" si="8"/>
        <v>8.9600731685647465E-12</v>
      </c>
      <c r="Q27">
        <f t="shared" si="9"/>
        <v>202.22296154191139</v>
      </c>
      <c r="R27">
        <f t="shared" si="5"/>
        <v>1976.0928636427384</v>
      </c>
    </row>
    <row r="28" spans="1:18" x14ac:dyDescent="0.25">
      <c r="A28">
        <f>Input!G29</f>
        <v>178</v>
      </c>
      <c r="B28">
        <f t="shared" si="0"/>
        <v>25</v>
      </c>
      <c r="C28">
        <f t="shared" si="1"/>
        <v>72004899337.38588</v>
      </c>
      <c r="D28" s="4">
        <f t="shared" si="2"/>
        <v>2.9122580748343698</v>
      </c>
      <c r="E28" s="4">
        <f>Input!I29</f>
        <v>5636.1517925714288</v>
      </c>
      <c r="F28">
        <f t="shared" si="3"/>
        <v>550.41663542857168</v>
      </c>
      <c r="G28">
        <f t="shared" si="10"/>
        <v>3.7364158786833386E-10</v>
      </c>
      <c r="H28">
        <f t="shared" si="6"/>
        <v>302958.47255609784</v>
      </c>
      <c r="I28">
        <f t="shared" si="4"/>
        <v>3081135.9082862325</v>
      </c>
      <c r="N28" s="4">
        <f>Input!J29</f>
        <v>32.722619142857184</v>
      </c>
      <c r="O28">
        <f t="shared" si="7"/>
        <v>14.767994571428972</v>
      </c>
      <c r="P28">
        <f t="shared" si="8"/>
        <v>2.2902155224067229E-13</v>
      </c>
      <c r="Q28">
        <f t="shared" si="9"/>
        <v>218.09366366174879</v>
      </c>
      <c r="R28">
        <f t="shared" si="5"/>
        <v>1927.71782398396</v>
      </c>
    </row>
    <row r="29" spans="1:18" x14ac:dyDescent="0.25">
      <c r="A29">
        <f>Input!G30</f>
        <v>179</v>
      </c>
      <c r="B29">
        <f t="shared" si="0"/>
        <v>26</v>
      </c>
      <c r="C29">
        <f t="shared" si="1"/>
        <v>195729609428.83878</v>
      </c>
      <c r="D29" s="4">
        <f t="shared" si="2"/>
        <v>7.9163382046053892</v>
      </c>
      <c r="E29" s="4">
        <f>Input!I30</f>
        <v>5669.2674761428561</v>
      </c>
      <c r="F29">
        <f t="shared" si="3"/>
        <v>583.53231899999901</v>
      </c>
      <c r="G29">
        <f t="shared" si="10"/>
        <v>3.7364158786833428E-10</v>
      </c>
      <c r="H29">
        <f t="shared" si="6"/>
        <v>340509.96731708047</v>
      </c>
      <c r="I29">
        <f t="shared" si="4"/>
        <v>3081135.9082862325</v>
      </c>
      <c r="N29" s="4">
        <f>Input!J30</f>
        <v>33.115683571427326</v>
      </c>
      <c r="O29">
        <f t="shared" si="7"/>
        <v>15.161058999999113</v>
      </c>
      <c r="P29">
        <f t="shared" si="8"/>
        <v>3.919975116794979E-25</v>
      </c>
      <c r="Q29">
        <f t="shared" si="9"/>
        <v>229.85771000145411</v>
      </c>
      <c r="R29">
        <f t="shared" si="5"/>
        <v>1893.3567202311112</v>
      </c>
    </row>
    <row r="30" spans="1:18" x14ac:dyDescent="0.25">
      <c r="A30">
        <f>Input!G31</f>
        <v>180</v>
      </c>
      <c r="B30">
        <f t="shared" si="0"/>
        <v>27</v>
      </c>
      <c r="C30">
        <f t="shared" si="1"/>
        <v>532048240601.79865</v>
      </c>
      <c r="D30" s="4">
        <f t="shared" si="2"/>
        <v>21.518838289514932</v>
      </c>
      <c r="E30" s="4">
        <f>Input!I31</f>
        <v>5702.6498821428559</v>
      </c>
      <c r="F30">
        <f t="shared" si="3"/>
        <v>616.91472499999873</v>
      </c>
      <c r="G30">
        <f t="shared" si="10"/>
        <v>3.7364158786833428E-10</v>
      </c>
      <c r="H30">
        <f t="shared" si="6"/>
        <v>380583.77792136301</v>
      </c>
      <c r="I30">
        <f t="shared" si="4"/>
        <v>3081135.9082862325</v>
      </c>
      <c r="N30" s="4">
        <f>Input!J31</f>
        <v>33.382405999999719</v>
      </c>
      <c r="O30">
        <f t="shared" si="7"/>
        <v>15.427781428571507</v>
      </c>
      <c r="P30">
        <f t="shared" si="8"/>
        <v>4.4593054098789261E-112</v>
      </c>
      <c r="Q30">
        <f t="shared" si="9"/>
        <v>238.01643980777587</v>
      </c>
      <c r="R30">
        <f t="shared" si="5"/>
        <v>1870.2162248806214</v>
      </c>
    </row>
    <row r="31" spans="1:18" x14ac:dyDescent="0.25">
      <c r="A31">
        <f>Input!G32</f>
        <v>181</v>
      </c>
      <c r="B31">
        <f t="shared" si="0"/>
        <v>28</v>
      </c>
      <c r="C31">
        <f t="shared" si="1"/>
        <v>1446257064291.4751</v>
      </c>
      <c r="D31" s="4">
        <f t="shared" si="2"/>
        <v>58.494267091937154</v>
      </c>
      <c r="E31" s="4">
        <f>Input!I32</f>
        <v>5736.1024781428569</v>
      </c>
      <c r="F31">
        <f t="shared" si="3"/>
        <v>650.36732099999972</v>
      </c>
      <c r="G31">
        <f t="shared" si="10"/>
        <v>3.7364158786833428E-10</v>
      </c>
      <c r="H31">
        <f t="shared" si="6"/>
        <v>422977.65222423058</v>
      </c>
      <c r="I31">
        <f t="shared" si="4"/>
        <v>3081135.9082862325</v>
      </c>
      <c r="N31" s="4">
        <f>Input!J32</f>
        <v>33.452596000000995</v>
      </c>
      <c r="O31">
        <f t="shared" si="7"/>
        <v>15.497971428572782</v>
      </c>
      <c r="P31">
        <f t="shared" si="8"/>
        <v>0</v>
      </c>
      <c r="Q31">
        <f t="shared" si="9"/>
        <v>240.18711840085828</v>
      </c>
      <c r="R31">
        <f t="shared" si="5"/>
        <v>1864.15027850911</v>
      </c>
    </row>
    <row r="32" spans="1:18" x14ac:dyDescent="0.25">
      <c r="A32">
        <f>Input!G33</f>
        <v>182</v>
      </c>
      <c r="B32">
        <f t="shared" si="0"/>
        <v>29</v>
      </c>
      <c r="C32">
        <f t="shared" si="1"/>
        <v>3931334297144.042</v>
      </c>
      <c r="D32" s="4">
        <f t="shared" si="2"/>
        <v>159.00390330504271</v>
      </c>
      <c r="E32" s="4">
        <f>Input!I33</f>
        <v>5771.1273322857151</v>
      </c>
      <c r="F32">
        <f t="shared" si="3"/>
        <v>685.39217514285792</v>
      </c>
      <c r="G32">
        <f t="shared" si="10"/>
        <v>3.7364158786833428E-10</v>
      </c>
      <c r="H32">
        <f t="shared" si="6"/>
        <v>469762.43374654581</v>
      </c>
      <c r="I32">
        <f t="shared" si="4"/>
        <v>3081135.9082862325</v>
      </c>
      <c r="N32" s="4">
        <f>Input!J33</f>
        <v>35.024854142858203</v>
      </c>
      <c r="O32">
        <f t="shared" si="7"/>
        <v>17.070229571429991</v>
      </c>
      <c r="P32">
        <f t="shared" si="8"/>
        <v>0</v>
      </c>
      <c r="Q32">
        <f t="shared" si="9"/>
        <v>291.39273762132291</v>
      </c>
      <c r="R32">
        <f t="shared" si="5"/>
        <v>1730.855247066964</v>
      </c>
    </row>
    <row r="33" spans="1:18" x14ac:dyDescent="0.25">
      <c r="A33">
        <f>Input!G34</f>
        <v>183</v>
      </c>
      <c r="B33">
        <f t="shared" si="0"/>
        <v>30</v>
      </c>
      <c r="C33">
        <f t="shared" si="1"/>
        <v>10686474581524.463</v>
      </c>
      <c r="D33" s="4">
        <f t="shared" si="2"/>
        <v>432.21742100815675</v>
      </c>
      <c r="E33" s="4">
        <f>Input!I34</f>
        <v>5806.0819964285711</v>
      </c>
      <c r="F33">
        <f t="shared" si="3"/>
        <v>720.34683928571394</v>
      </c>
      <c r="G33">
        <f t="shared" si="10"/>
        <v>3.7364158786833428E-10</v>
      </c>
      <c r="H33">
        <f t="shared" si="6"/>
        <v>518899.56886837981</v>
      </c>
      <c r="I33">
        <f t="shared" si="4"/>
        <v>3081135.9082862325</v>
      </c>
      <c r="N33" s="4">
        <f>Input!J34</f>
        <v>34.954664142856018</v>
      </c>
      <c r="O33">
        <f t="shared" si="7"/>
        <v>17.000039571427806</v>
      </c>
      <c r="P33">
        <f t="shared" si="8"/>
        <v>0</v>
      </c>
      <c r="Q33">
        <f t="shared" si="9"/>
        <v>289.00134543011131</v>
      </c>
      <c r="R33">
        <f t="shared" si="5"/>
        <v>1736.7004798404532</v>
      </c>
    </row>
    <row r="34" spans="1:18" x14ac:dyDescent="0.25">
      <c r="A34">
        <f>Input!G35</f>
        <v>184</v>
      </c>
      <c r="B34">
        <f t="shared" si="0"/>
        <v>31</v>
      </c>
      <c r="C34">
        <f t="shared" si="1"/>
        <v>29048849665247.426</v>
      </c>
      <c r="D34" s="4">
        <f t="shared" si="2"/>
        <v>1174.8887614699051</v>
      </c>
      <c r="E34" s="4">
        <f>Input!I35</f>
        <v>5841.1068504285713</v>
      </c>
      <c r="F34">
        <f t="shared" si="3"/>
        <v>755.37169328571417</v>
      </c>
      <c r="G34">
        <f t="shared" si="10"/>
        <v>3.7364158786833428E-10</v>
      </c>
      <c r="H34">
        <f t="shared" si="6"/>
        <v>570586.39501676254</v>
      </c>
      <c r="I34">
        <f t="shared" si="4"/>
        <v>3081135.9082862325</v>
      </c>
      <c r="N34" s="4">
        <f>Input!J35</f>
        <v>35.024854000000232</v>
      </c>
      <c r="O34">
        <f t="shared" si="7"/>
        <v>17.07022942857202</v>
      </c>
      <c r="P34">
        <f t="shared" si="8"/>
        <v>0</v>
      </c>
      <c r="Q34">
        <f t="shared" si="9"/>
        <v>291.39273274408623</v>
      </c>
      <c r="R34">
        <f t="shared" si="5"/>
        <v>1730.855258953761</v>
      </c>
    </row>
    <row r="35" spans="1:18" x14ac:dyDescent="0.25">
      <c r="A35">
        <f>Input!G36</f>
        <v>185</v>
      </c>
      <c r="B35">
        <f t="shared" si="0"/>
        <v>32</v>
      </c>
      <c r="C35">
        <f t="shared" si="1"/>
        <v>78962960182680.687</v>
      </c>
      <c r="D35" s="4">
        <f t="shared" si="2"/>
        <v>3193.6787707643966</v>
      </c>
      <c r="E35" s="4">
        <f>Input!I36</f>
        <v>5878.3356732857146</v>
      </c>
      <c r="F35">
        <f t="shared" si="3"/>
        <v>792.60051614285749</v>
      </c>
      <c r="G35">
        <f t="shared" si="10"/>
        <v>3.7364158786833428E-10</v>
      </c>
      <c r="H35">
        <f t="shared" si="6"/>
        <v>628215.57818933169</v>
      </c>
      <c r="I35">
        <f t="shared" si="4"/>
        <v>3081135.9082862325</v>
      </c>
      <c r="N35" s="4">
        <f>Input!J36</f>
        <v>37.228822857143314</v>
      </c>
      <c r="O35">
        <f t="shared" si="7"/>
        <v>19.274198285715102</v>
      </c>
      <c r="P35">
        <f t="shared" si="8"/>
        <v>0</v>
      </c>
      <c r="Q35">
        <f t="shared" si="9"/>
        <v>371.49471955706298</v>
      </c>
      <c r="R35">
        <f t="shared" si="5"/>
        <v>1552.3268866044264</v>
      </c>
    </row>
    <row r="36" spans="1:18" x14ac:dyDescent="0.25">
      <c r="A36">
        <f>Input!G37</f>
        <v>186</v>
      </c>
      <c r="B36">
        <f t="shared" si="0"/>
        <v>33</v>
      </c>
      <c r="C36">
        <f t="shared" si="1"/>
        <v>214643579785916.06</v>
      </c>
      <c r="D36" s="4">
        <f t="shared" si="2"/>
        <v>8681.3189685042798</v>
      </c>
      <c r="E36" s="4">
        <f>Input!I37</f>
        <v>5919.1582287142855</v>
      </c>
      <c r="F36">
        <f t="shared" si="3"/>
        <v>833.42307157142841</v>
      </c>
      <c r="G36">
        <f t="shared" si="10"/>
        <v>3.7364158786833428E-10</v>
      </c>
      <c r="H36">
        <f t="shared" si="6"/>
        <v>694594.01622693136</v>
      </c>
      <c r="I36">
        <f t="shared" si="4"/>
        <v>3081135.9082862325</v>
      </c>
      <c r="N36" s="4">
        <f>Input!J37</f>
        <v>40.822555428570922</v>
      </c>
      <c r="O36">
        <f t="shared" si="7"/>
        <v>22.86793085714271</v>
      </c>
      <c r="P36">
        <f t="shared" si="8"/>
        <v>0</v>
      </c>
      <c r="Q36">
        <f t="shared" si="9"/>
        <v>522.94226168705973</v>
      </c>
      <c r="R36">
        <f t="shared" si="5"/>
        <v>1282.0586941090135</v>
      </c>
    </row>
    <row r="37" spans="1:18" x14ac:dyDescent="0.25">
      <c r="A37">
        <f>Input!G38</f>
        <v>187</v>
      </c>
      <c r="B37">
        <f t="shared" si="0"/>
        <v>34</v>
      </c>
      <c r="C37">
        <f t="shared" si="1"/>
        <v>583461742527454.87</v>
      </c>
      <c r="D37" s="4">
        <f t="shared" si="2"/>
        <v>23598.271599142008</v>
      </c>
      <c r="E37" s="4">
        <f>Input!I38</f>
        <v>5962.3251331428564</v>
      </c>
      <c r="F37">
        <f t="shared" si="3"/>
        <v>876.5899759999993</v>
      </c>
      <c r="G37">
        <f t="shared" si="10"/>
        <v>3.7364158786833428E-10</v>
      </c>
      <c r="H37">
        <f t="shared" si="6"/>
        <v>768409.98602302419</v>
      </c>
      <c r="I37">
        <f t="shared" si="4"/>
        <v>3081135.9082862325</v>
      </c>
      <c r="N37" s="4">
        <f>Input!J38</f>
        <v>43.166904428570888</v>
      </c>
      <c r="O37">
        <f t="shared" si="7"/>
        <v>25.212279857142676</v>
      </c>
      <c r="P37">
        <f t="shared" si="8"/>
        <v>0</v>
      </c>
      <c r="Q37">
        <f t="shared" si="9"/>
        <v>635.65905559488226</v>
      </c>
      <c r="R37">
        <f t="shared" si="5"/>
        <v>1119.6718621617297</v>
      </c>
    </row>
    <row r="38" spans="1:18" x14ac:dyDescent="0.25">
      <c r="A38">
        <f>Input!G39</f>
        <v>188</v>
      </c>
      <c r="B38">
        <f t="shared" si="0"/>
        <v>35</v>
      </c>
      <c r="C38">
        <f t="shared" si="1"/>
        <v>1586013452313430.7</v>
      </c>
      <c r="D38" s="4">
        <f t="shared" si="2"/>
        <v>64146.752870988894</v>
      </c>
      <c r="E38" s="4">
        <f>Input!I39</f>
        <v>6009.4367205714289</v>
      </c>
      <c r="F38">
        <f t="shared" si="3"/>
        <v>923.70156342857172</v>
      </c>
      <c r="G38">
        <f t="shared" si="10"/>
        <v>3.7364158786833428E-10</v>
      </c>
      <c r="H38">
        <f t="shared" si="6"/>
        <v>853224.57827969734</v>
      </c>
      <c r="I38">
        <f t="shared" si="4"/>
        <v>3081135.9082862325</v>
      </c>
      <c r="N38" s="4">
        <f>Input!J39</f>
        <v>47.11158742857242</v>
      </c>
      <c r="O38">
        <f t="shared" si="7"/>
        <v>29.156962857144208</v>
      </c>
      <c r="P38">
        <f t="shared" si="8"/>
        <v>0</v>
      </c>
      <c r="Q38">
        <f t="shared" si="9"/>
        <v>850.12848305288696</v>
      </c>
      <c r="R38">
        <f t="shared" si="5"/>
        <v>871.24237988000016</v>
      </c>
    </row>
    <row r="39" spans="1:18" x14ac:dyDescent="0.25">
      <c r="A39">
        <f>Input!G40</f>
        <v>189</v>
      </c>
      <c r="B39">
        <f t="shared" si="0"/>
        <v>36</v>
      </c>
      <c r="C39">
        <f t="shared" si="1"/>
        <v>4311231547115195</v>
      </c>
      <c r="D39" s="4">
        <f t="shared" si="2"/>
        <v>174368.95268386218</v>
      </c>
      <c r="E39" s="4">
        <f>Input!I40</f>
        <v>6056.7027260000004</v>
      </c>
      <c r="F39">
        <f t="shared" si="3"/>
        <v>970.96756885714331</v>
      </c>
      <c r="G39">
        <f t="shared" si="10"/>
        <v>3.7364158786833428E-10</v>
      </c>
      <c r="H39">
        <f t="shared" si="6"/>
        <v>942778.01977162564</v>
      </c>
      <c r="I39">
        <f t="shared" si="4"/>
        <v>3081135.9082862325</v>
      </c>
      <c r="N39" s="4">
        <f>Input!J40</f>
        <v>47.266005428571589</v>
      </c>
      <c r="O39">
        <f t="shared" si="7"/>
        <v>29.311380857143376</v>
      </c>
      <c r="P39">
        <f t="shared" si="8"/>
        <v>0</v>
      </c>
      <c r="Q39">
        <f t="shared" si="9"/>
        <v>859.15704775251118</v>
      </c>
      <c r="R39">
        <f t="shared" si="5"/>
        <v>862.15036965794434</v>
      </c>
    </row>
    <row r="40" spans="1:18" x14ac:dyDescent="0.25">
      <c r="A40">
        <f>Input!G41</f>
        <v>190</v>
      </c>
      <c r="B40">
        <f t="shared" si="0"/>
        <v>37</v>
      </c>
      <c r="C40">
        <f t="shared" si="1"/>
        <v>1.1719142372802612E+16</v>
      </c>
      <c r="D40" s="4">
        <f t="shared" si="2"/>
        <v>473983.95552797773</v>
      </c>
      <c r="E40" s="4">
        <f>Input!I41</f>
        <v>6108.9943417142858</v>
      </c>
      <c r="F40">
        <f t="shared" si="3"/>
        <v>1023.2591845714287</v>
      </c>
      <c r="G40">
        <f t="shared" si="10"/>
        <v>3.7364158786833428E-10</v>
      </c>
      <c r="H40">
        <f t="shared" si="6"/>
        <v>1047059.3588090205</v>
      </c>
      <c r="I40">
        <f t="shared" si="4"/>
        <v>3081135.9082862325</v>
      </c>
      <c r="N40" s="4">
        <f>Input!J41</f>
        <v>52.291615714285399</v>
      </c>
      <c r="O40">
        <f t="shared" si="7"/>
        <v>34.336991142857187</v>
      </c>
      <c r="P40">
        <f t="shared" si="8"/>
        <v>0</v>
      </c>
      <c r="Q40">
        <f t="shared" si="9"/>
        <v>1179.028960744653</v>
      </c>
      <c r="R40">
        <f t="shared" si="5"/>
        <v>592.27919758271491</v>
      </c>
    </row>
    <row r="41" spans="1:18" x14ac:dyDescent="0.25">
      <c r="A41">
        <f>Input!G42</f>
        <v>191</v>
      </c>
      <c r="B41">
        <f t="shared" si="0"/>
        <v>38</v>
      </c>
      <c r="C41">
        <f t="shared" si="1"/>
        <v>3.1855931757113756E+16</v>
      </c>
      <c r="D41" s="4">
        <f t="shared" si="2"/>
        <v>1288421.973292842</v>
      </c>
      <c r="E41" s="4">
        <f>Input!I42</f>
        <v>6166.3957959999998</v>
      </c>
      <c r="F41">
        <f t="shared" si="3"/>
        <v>1080.6606388571427</v>
      </c>
      <c r="G41">
        <f t="shared" si="10"/>
        <v>3.7364158786833428E-10</v>
      </c>
      <c r="H41">
        <f t="shared" si="6"/>
        <v>1167827.4163743204</v>
      </c>
      <c r="I41">
        <f t="shared" si="4"/>
        <v>3081135.9082862325</v>
      </c>
      <c r="N41" s="4">
        <f>Input!J42</f>
        <v>57.401454285713953</v>
      </c>
      <c r="O41">
        <f t="shared" si="7"/>
        <v>39.446829714285741</v>
      </c>
      <c r="P41">
        <f t="shared" si="8"/>
        <v>0</v>
      </c>
      <c r="Q41">
        <f t="shared" si="9"/>
        <v>1556.0523745078565</v>
      </c>
      <c r="R41">
        <f t="shared" si="5"/>
        <v>369.67554279328715</v>
      </c>
    </row>
    <row r="42" spans="1:18" x14ac:dyDescent="0.25">
      <c r="A42">
        <f>Input!G43</f>
        <v>192</v>
      </c>
      <c r="B42">
        <f t="shared" si="0"/>
        <v>39</v>
      </c>
      <c r="C42">
        <f t="shared" si="1"/>
        <v>8.6593400423993744E+16</v>
      </c>
      <c r="D42" s="4">
        <f t="shared" si="2"/>
        <v>3502294.0373892775</v>
      </c>
      <c r="E42" s="4">
        <f>Input!I43</f>
        <v>6224.3166570000003</v>
      </c>
      <c r="F42">
        <f t="shared" si="3"/>
        <v>1138.5814998571432</v>
      </c>
      <c r="G42">
        <f t="shared" si="10"/>
        <v>3.7364158786833428E-10</v>
      </c>
      <c r="H42">
        <f t="shared" si="6"/>
        <v>1296367.831816091</v>
      </c>
      <c r="I42">
        <f t="shared" si="4"/>
        <v>3081135.9082862325</v>
      </c>
      <c r="N42" s="4">
        <f>Input!J43</f>
        <v>57.920861000000514</v>
      </c>
      <c r="O42">
        <f t="shared" si="7"/>
        <v>39.966236428572302</v>
      </c>
      <c r="P42">
        <f t="shared" si="8"/>
        <v>0</v>
      </c>
      <c r="Q42">
        <f t="shared" si="9"/>
        <v>1597.3000542645398</v>
      </c>
      <c r="R42">
        <f t="shared" si="5"/>
        <v>349.97211399329979</v>
      </c>
    </row>
    <row r="43" spans="1:18" x14ac:dyDescent="0.25">
      <c r="A43">
        <f>Input!G44</f>
        <v>193</v>
      </c>
      <c r="B43">
        <f t="shared" si="0"/>
        <v>40</v>
      </c>
      <c r="C43">
        <f t="shared" si="1"/>
        <v>2.3538526683702E+17</v>
      </c>
      <c r="D43" s="4">
        <f t="shared" si="2"/>
        <v>9520222.2397557385</v>
      </c>
      <c r="E43" s="4">
        <f>Input!I44</f>
        <v>6281.6619592857151</v>
      </c>
      <c r="F43">
        <f t="shared" si="3"/>
        <v>1195.9268021428579</v>
      </c>
      <c r="G43">
        <f t="shared" si="10"/>
        <v>3.7364158786833428E-10</v>
      </c>
      <c r="H43">
        <f t="shared" si="6"/>
        <v>1430240.9160827489</v>
      </c>
      <c r="I43">
        <f t="shared" si="4"/>
        <v>3081135.9082862325</v>
      </c>
      <c r="N43" s="4">
        <f>Input!J44</f>
        <v>57.345302285714752</v>
      </c>
      <c r="O43">
        <f t="shared" si="7"/>
        <v>39.390677714286539</v>
      </c>
      <c r="P43">
        <f t="shared" si="8"/>
        <v>0</v>
      </c>
      <c r="Q43">
        <f t="shared" si="9"/>
        <v>1551.6254907907903</v>
      </c>
      <c r="R43">
        <f t="shared" si="5"/>
        <v>371.83795904768272</v>
      </c>
    </row>
    <row r="44" spans="1:18" x14ac:dyDescent="0.25">
      <c r="A44">
        <f>Input!G45</f>
        <v>194</v>
      </c>
      <c r="B44">
        <f t="shared" si="0"/>
        <v>41</v>
      </c>
      <c r="C44">
        <f t="shared" si="1"/>
        <v>6.3984349353005491E+17</v>
      </c>
      <c r="D44" s="4">
        <f t="shared" si="2"/>
        <v>25878647.11721969</v>
      </c>
      <c r="E44" s="4">
        <f>Input!I45</f>
        <v>6341.6042947142851</v>
      </c>
      <c r="F44">
        <f t="shared" si="3"/>
        <v>1255.8691375714279</v>
      </c>
      <c r="G44">
        <f t="shared" si="10"/>
        <v>3.7364158786833428E-10</v>
      </c>
      <c r="H44">
        <f t="shared" si="6"/>
        <v>1577207.2907034638</v>
      </c>
      <c r="I44">
        <f t="shared" si="4"/>
        <v>3081135.9082862325</v>
      </c>
      <c r="N44" s="4">
        <f>Input!J45</f>
        <v>59.942335428570004</v>
      </c>
      <c r="O44">
        <f t="shared" si="7"/>
        <v>41.987710857141792</v>
      </c>
      <c r="P44">
        <f t="shared" si="8"/>
        <v>0</v>
      </c>
      <c r="Q44">
        <f t="shared" si="9"/>
        <v>1762.9678630229428</v>
      </c>
      <c r="R44">
        <f t="shared" si="5"/>
        <v>278.42483878901032</v>
      </c>
    </row>
    <row r="45" spans="1:18" x14ac:dyDescent="0.25">
      <c r="A45">
        <f>Input!G46</f>
        <v>195</v>
      </c>
      <c r="B45">
        <f t="shared" si="0"/>
        <v>42</v>
      </c>
      <c r="C45">
        <f t="shared" si="1"/>
        <v>1.739274941520501E+18</v>
      </c>
      <c r="D45" s="4">
        <f t="shared" si="2"/>
        <v>70345456.203842342</v>
      </c>
      <c r="E45" s="4">
        <f>Input!I46</f>
        <v>6402.8521657142855</v>
      </c>
      <c r="F45">
        <f t="shared" si="3"/>
        <v>1317.1170085714284</v>
      </c>
      <c r="G45">
        <f t="shared" si="10"/>
        <v>3.7364158786833428E-10</v>
      </c>
      <c r="H45">
        <f t="shared" si="6"/>
        <v>1734797.2142671642</v>
      </c>
      <c r="I45">
        <f t="shared" si="4"/>
        <v>3081135.9082862325</v>
      </c>
      <c r="N45" s="4">
        <f>Input!J46</f>
        <v>61.247871000000487</v>
      </c>
      <c r="O45">
        <f t="shared" si="7"/>
        <v>43.293246428572274</v>
      </c>
      <c r="P45">
        <f t="shared" si="8"/>
        <v>0</v>
      </c>
      <c r="Q45">
        <f t="shared" si="9"/>
        <v>1874.305186325086</v>
      </c>
      <c r="R45">
        <f t="shared" si="5"/>
        <v>236.56075334896153</v>
      </c>
    </row>
    <row r="46" spans="1:18" x14ac:dyDescent="0.25">
      <c r="A46">
        <f>Input!G47</f>
        <v>196</v>
      </c>
      <c r="B46">
        <f t="shared" si="0"/>
        <v>43</v>
      </c>
      <c r="C46">
        <f t="shared" si="1"/>
        <v>4.7278394682293463E+18</v>
      </c>
      <c r="D46" s="4">
        <f t="shared" si="2"/>
        <v>191218775.31356624</v>
      </c>
      <c r="E46" s="4">
        <f>Input!I47</f>
        <v>6469.0414191428572</v>
      </c>
      <c r="F46">
        <f t="shared" si="3"/>
        <v>1383.3062620000001</v>
      </c>
      <c r="G46">
        <f t="shared" si="10"/>
        <v>3.7364158786833428E-10</v>
      </c>
      <c r="H46">
        <f t="shared" si="6"/>
        <v>1913536.2144873792</v>
      </c>
      <c r="I46">
        <f t="shared" si="4"/>
        <v>3081135.9082862325</v>
      </c>
      <c r="N46" s="4">
        <f>Input!J47</f>
        <v>66.189253428571647</v>
      </c>
      <c r="O46">
        <f t="shared" si="7"/>
        <v>48.234628857143434</v>
      </c>
      <c r="P46">
        <f t="shared" si="8"/>
        <v>0</v>
      </c>
      <c r="Q46">
        <f t="shared" si="9"/>
        <v>2326.5794209863743</v>
      </c>
      <c r="R46">
        <f t="shared" si="5"/>
        <v>108.9758361362509</v>
      </c>
    </row>
    <row r="47" spans="1:18" x14ac:dyDescent="0.25">
      <c r="A47">
        <f>Input!G48</f>
        <v>197</v>
      </c>
      <c r="B47">
        <f t="shared" si="0"/>
        <v>44</v>
      </c>
      <c r="C47">
        <f t="shared" si="1"/>
        <v>1.2851600114359308E+19</v>
      </c>
      <c r="D47" s="4">
        <f t="shared" si="2"/>
        <v>519786522.19506025</v>
      </c>
      <c r="E47" s="4">
        <f>Input!I48</f>
        <v>6533.5320724285712</v>
      </c>
      <c r="F47">
        <f t="shared" si="3"/>
        <v>1447.796915285714</v>
      </c>
      <c r="G47">
        <f t="shared" si="10"/>
        <v>3.7364158786833428E-10</v>
      </c>
      <c r="H47">
        <f t="shared" si="6"/>
        <v>2096115.9079097472</v>
      </c>
      <c r="I47">
        <f t="shared" si="4"/>
        <v>3081135.9082862325</v>
      </c>
      <c r="N47" s="4">
        <f>Input!J48</f>
        <v>64.490653285713961</v>
      </c>
      <c r="O47">
        <f t="shared" si="7"/>
        <v>46.536028714285749</v>
      </c>
      <c r="P47">
        <f t="shared" si="8"/>
        <v>0</v>
      </c>
      <c r="Q47">
        <f t="shared" si="9"/>
        <v>2165.6019684968278</v>
      </c>
      <c r="R47">
        <f t="shared" si="5"/>
        <v>147.32495924537082</v>
      </c>
    </row>
    <row r="48" spans="1:18" x14ac:dyDescent="0.25">
      <c r="A48">
        <f>Input!G49</f>
        <v>198</v>
      </c>
      <c r="B48">
        <f t="shared" si="0"/>
        <v>45</v>
      </c>
      <c r="C48">
        <f t="shared" si="1"/>
        <v>3.4934271057485095E+19</v>
      </c>
      <c r="D48" s="4">
        <f t="shared" si="2"/>
        <v>1412926257.9607565</v>
      </c>
      <c r="E48" s="4">
        <f>Input!I49</f>
        <v>6598.1631058571429</v>
      </c>
      <c r="F48">
        <f t="shared" si="3"/>
        <v>1512.4279487142858</v>
      </c>
      <c r="G48">
        <f t="shared" si="10"/>
        <v>3.7364158786833428E-10</v>
      </c>
      <c r="H48">
        <f t="shared" si="6"/>
        <v>2287438.300050972</v>
      </c>
      <c r="I48">
        <f t="shared" si="4"/>
        <v>3081135.9082862325</v>
      </c>
      <c r="N48" s="4">
        <f>Input!J49</f>
        <v>64.631033428571754</v>
      </c>
      <c r="O48">
        <f t="shared" si="7"/>
        <v>46.676408857143542</v>
      </c>
      <c r="P48">
        <f t="shared" si="8"/>
        <v>0</v>
      </c>
      <c r="Q48">
        <f t="shared" si="9"/>
        <v>2178.6871437992281</v>
      </c>
      <c r="R48">
        <f t="shared" si="5"/>
        <v>143.93686785486955</v>
      </c>
    </row>
    <row r="49" spans="1:18" x14ac:dyDescent="0.25">
      <c r="A49">
        <f>Input!G50</f>
        <v>199</v>
      </c>
      <c r="B49">
        <f t="shared" si="0"/>
        <v>46</v>
      </c>
      <c r="C49">
        <f t="shared" si="1"/>
        <v>9.4961194206024483E+19</v>
      </c>
      <c r="D49" s="4">
        <f t="shared" si="2"/>
        <v>3840731771.9673615</v>
      </c>
      <c r="E49" s="4">
        <f>Input!I50</f>
        <v>6663.3275838571426</v>
      </c>
      <c r="F49">
        <f t="shared" si="3"/>
        <v>1577.5924267142855</v>
      </c>
      <c r="G49">
        <f t="shared" si="10"/>
        <v>3.7364158786833428E-10</v>
      </c>
      <c r="H49">
        <f t="shared" si="6"/>
        <v>2488797.8648250895</v>
      </c>
      <c r="I49">
        <f t="shared" si="4"/>
        <v>3081135.9082862325</v>
      </c>
      <c r="N49" s="4">
        <f>Input!J50</f>
        <v>65.16447799999969</v>
      </c>
      <c r="O49">
        <f t="shared" si="7"/>
        <v>47.209853428571478</v>
      </c>
      <c r="P49">
        <f t="shared" si="8"/>
        <v>0</v>
      </c>
      <c r="Q49">
        <f t="shared" si="9"/>
        <v>2228.770260747202</v>
      </c>
      <c r="R49">
        <f t="shared" si="5"/>
        <v>131.42156801739458</v>
      </c>
    </row>
    <row r="50" spans="1:18" x14ac:dyDescent="0.25">
      <c r="A50">
        <f>Input!G51</f>
        <v>200</v>
      </c>
      <c r="B50">
        <f t="shared" si="0"/>
        <v>47</v>
      </c>
      <c r="C50">
        <f t="shared" si="1"/>
        <v>2.5813128861900675E+20</v>
      </c>
      <c r="D50" s="4">
        <f t="shared" si="2"/>
        <v>10440191383.72419</v>
      </c>
      <c r="E50" s="4">
        <f>Input!I51</f>
        <v>6731.2575512857147</v>
      </c>
      <c r="F50">
        <f t="shared" si="3"/>
        <v>1645.5223941428576</v>
      </c>
      <c r="G50">
        <f t="shared" si="10"/>
        <v>3.7364158786833428E-10</v>
      </c>
      <c r="H50">
        <f t="shared" si="6"/>
        <v>2707743.9496244127</v>
      </c>
      <c r="I50">
        <f t="shared" si="4"/>
        <v>3081135.9082862325</v>
      </c>
      <c r="N50" s="4">
        <f>Input!J51</f>
        <v>67.929967428572127</v>
      </c>
      <c r="O50">
        <f t="shared" si="7"/>
        <v>49.975342857143914</v>
      </c>
      <c r="P50">
        <f t="shared" si="8"/>
        <v>0</v>
      </c>
      <c r="Q50">
        <f t="shared" si="9"/>
        <v>2497.5348936890855</v>
      </c>
      <c r="R50">
        <f t="shared" si="5"/>
        <v>75.66277502557304</v>
      </c>
    </row>
    <row r="51" spans="1:18" x14ac:dyDescent="0.25">
      <c r="A51">
        <f>Input!G52</f>
        <v>201</v>
      </c>
      <c r="B51">
        <f t="shared" si="0"/>
        <v>48</v>
      </c>
      <c r="C51">
        <f t="shared" si="1"/>
        <v>7.0167359120976314E+20</v>
      </c>
      <c r="D51" s="4">
        <f t="shared" si="2"/>
        <v>28379382524.012157</v>
      </c>
      <c r="E51" s="4">
        <f>Input!I52</f>
        <v>6798.0785154285713</v>
      </c>
      <c r="F51">
        <f t="shared" si="3"/>
        <v>1712.3433582857142</v>
      </c>
      <c r="G51">
        <f t="shared" si="10"/>
        <v>3.7364158786833428E-10</v>
      </c>
      <c r="H51">
        <f t="shared" si="6"/>
        <v>2932119.7766639185</v>
      </c>
      <c r="I51">
        <f t="shared" si="4"/>
        <v>3081135.9082862325</v>
      </c>
      <c r="N51" s="4">
        <f>Input!J52</f>
        <v>66.82096414285661</v>
      </c>
      <c r="O51">
        <f t="shared" si="7"/>
        <v>48.866339571428398</v>
      </c>
      <c r="P51">
        <f t="shared" si="8"/>
        <v>0</v>
      </c>
      <c r="Q51">
        <f t="shared" si="9"/>
        <v>2387.919143110149</v>
      </c>
      <c r="R51">
        <f t="shared" si="5"/>
        <v>96.185849760431523</v>
      </c>
    </row>
    <row r="52" spans="1:18" x14ac:dyDescent="0.25">
      <c r="A52">
        <f>Input!G53</f>
        <v>202</v>
      </c>
      <c r="B52">
        <f t="shared" si="0"/>
        <v>49</v>
      </c>
      <c r="C52">
        <f t="shared" si="1"/>
        <v>1.9073465724950998E+21</v>
      </c>
      <c r="D52" s="4">
        <f t="shared" si="2"/>
        <v>77143159817.910446</v>
      </c>
      <c r="E52" s="4">
        <f>Input!I53</f>
        <v>6866.570003714286</v>
      </c>
      <c r="F52">
        <f t="shared" si="3"/>
        <v>1780.8348465714289</v>
      </c>
      <c r="G52">
        <f t="shared" si="10"/>
        <v>3.7364158786833428E-10</v>
      </c>
      <c r="H52">
        <f t="shared" si="6"/>
        <v>3171372.7507617543</v>
      </c>
      <c r="I52">
        <f t="shared" si="4"/>
        <v>3081135.9082862325</v>
      </c>
      <c r="N52" s="4">
        <f>Input!J53</f>
        <v>68.491488285714695</v>
      </c>
      <c r="O52">
        <f t="shared" si="7"/>
        <v>50.536863714286483</v>
      </c>
      <c r="P52">
        <f t="shared" si="8"/>
        <v>0</v>
      </c>
      <c r="Q52">
        <f t="shared" si="9"/>
        <v>2553.974594076366</v>
      </c>
      <c r="R52">
        <f t="shared" si="5"/>
        <v>66.209375113712909</v>
      </c>
    </row>
    <row r="53" spans="1:18" x14ac:dyDescent="0.25">
      <c r="A53">
        <f>Input!G54</f>
        <v>203</v>
      </c>
      <c r="B53">
        <f t="shared" si="0"/>
        <v>50</v>
      </c>
      <c r="C53">
        <f t="shared" si="1"/>
        <v>5.184705528587072E+21</v>
      </c>
      <c r="D53" s="4">
        <f t="shared" si="2"/>
        <v>209696849522.93793</v>
      </c>
      <c r="E53" s="4">
        <f>Input!I54</f>
        <v>6935.5528225714288</v>
      </c>
      <c r="F53">
        <f t="shared" si="3"/>
        <v>1849.8176654285717</v>
      </c>
      <c r="G53">
        <f t="shared" si="10"/>
        <v>3.7364158786833428E-10</v>
      </c>
      <c r="H53">
        <f t="shared" si="6"/>
        <v>3421825.3953302288</v>
      </c>
      <c r="I53">
        <f t="shared" si="4"/>
        <v>3081135.9082862325</v>
      </c>
      <c r="N53" s="4">
        <f>Input!J54</f>
        <v>68.982818857142775</v>
      </c>
      <c r="O53">
        <f t="shared" si="7"/>
        <v>51.028194285714562</v>
      </c>
      <c r="P53">
        <f t="shared" si="8"/>
        <v>0</v>
      </c>
      <c r="Q53">
        <f t="shared" si="9"/>
        <v>2603.8766120606324</v>
      </c>
      <c r="R53">
        <f t="shared" si="5"/>
        <v>58.454951291180215</v>
      </c>
    </row>
    <row r="54" spans="1:18" x14ac:dyDescent="0.25">
      <c r="A54">
        <f>Input!G55</f>
        <v>204</v>
      </c>
      <c r="B54">
        <f t="shared" si="0"/>
        <v>51</v>
      </c>
      <c r="C54">
        <f t="shared" si="1"/>
        <v>1.4093490824269389E+22</v>
      </c>
      <c r="D54" s="4">
        <f t="shared" si="2"/>
        <v>570015135543.31299</v>
      </c>
      <c r="E54" s="4">
        <f>Input!I55</f>
        <v>7006.121937428572</v>
      </c>
      <c r="F54">
        <f t="shared" si="3"/>
        <v>1920.3867802857148</v>
      </c>
      <c r="G54">
        <f t="shared" si="10"/>
        <v>3.7364158786833428E-10</v>
      </c>
      <c r="H54">
        <f t="shared" si="6"/>
        <v>3687885.3858946995</v>
      </c>
      <c r="I54">
        <f t="shared" si="4"/>
        <v>3081135.9082862325</v>
      </c>
      <c r="N54" s="4">
        <f>Input!J55</f>
        <v>70.569114857143177</v>
      </c>
      <c r="O54">
        <f t="shared" si="7"/>
        <v>52.614490285714965</v>
      </c>
      <c r="P54">
        <f t="shared" si="8"/>
        <v>0</v>
      </c>
      <c r="Q54">
        <f t="shared" si="9"/>
        <v>2768.2845880255945</v>
      </c>
      <c r="R54">
        <f t="shared" si="5"/>
        <v>36.714968364540027</v>
      </c>
    </row>
    <row r="55" spans="1:18" x14ac:dyDescent="0.25">
      <c r="A55">
        <f>Input!G56</f>
        <v>205</v>
      </c>
      <c r="B55">
        <f t="shared" si="0"/>
        <v>52</v>
      </c>
      <c r="C55">
        <f t="shared" si="1"/>
        <v>3.8310080007165769E+22</v>
      </c>
      <c r="D55" s="4">
        <f t="shared" si="2"/>
        <v>1549461784894.0073</v>
      </c>
      <c r="E55" s="4">
        <f>Input!I56</f>
        <v>7073.9115247142854</v>
      </c>
      <c r="F55">
        <f t="shared" si="3"/>
        <v>1988.1763675714283</v>
      </c>
      <c r="G55">
        <f t="shared" si="10"/>
        <v>3.7364158786833428E-10</v>
      </c>
      <c r="H55">
        <f t="shared" si="6"/>
        <v>3952845.2685680338</v>
      </c>
      <c r="I55">
        <f t="shared" si="4"/>
        <v>3081135.9082862325</v>
      </c>
      <c r="N55" s="4">
        <f>Input!J56</f>
        <v>67.789587285713424</v>
      </c>
      <c r="O55">
        <f t="shared" si="7"/>
        <v>49.834962714285211</v>
      </c>
      <c r="P55">
        <f t="shared" si="8"/>
        <v>0</v>
      </c>
      <c r="Q55">
        <f t="shared" si="9"/>
        <v>2483.5235087341971</v>
      </c>
      <c r="R55">
        <f t="shared" si="5"/>
        <v>78.124656763693423</v>
      </c>
    </row>
    <row r="56" spans="1:18" x14ac:dyDescent="0.25">
      <c r="A56">
        <f>Input!G57</f>
        <v>206</v>
      </c>
      <c r="B56">
        <f t="shared" si="0"/>
        <v>53</v>
      </c>
      <c r="C56">
        <f t="shared" si="1"/>
        <v>1.0413759433029089E+23</v>
      </c>
      <c r="D56" s="4">
        <f t="shared" si="2"/>
        <v>4211873813769.0986</v>
      </c>
      <c r="E56" s="4">
        <f>Input!I57</f>
        <v>7144.8596659999994</v>
      </c>
      <c r="F56">
        <f t="shared" si="3"/>
        <v>2059.1245088571422</v>
      </c>
      <c r="G56">
        <f t="shared" si="10"/>
        <v>3.7364158786833428E-10</v>
      </c>
      <c r="H56">
        <f t="shared" si="6"/>
        <v>4239993.7429746278</v>
      </c>
      <c r="I56">
        <f t="shared" si="4"/>
        <v>3081135.9082862325</v>
      </c>
      <c r="N56" s="4">
        <f>Input!J57</f>
        <v>70.948141285713973</v>
      </c>
      <c r="O56">
        <f t="shared" si="7"/>
        <v>52.993516714285761</v>
      </c>
      <c r="P56">
        <f t="shared" si="8"/>
        <v>0</v>
      </c>
      <c r="Q56">
        <f t="shared" si="9"/>
        <v>2808.3128137472845</v>
      </c>
      <c r="R56">
        <f t="shared" si="5"/>
        <v>32.265368986494778</v>
      </c>
    </row>
    <row r="57" spans="1:18" x14ac:dyDescent="0.25">
      <c r="A57">
        <f>Input!G58</f>
        <v>207</v>
      </c>
      <c r="B57">
        <f t="shared" si="0"/>
        <v>54</v>
      </c>
      <c r="C57">
        <f t="shared" si="1"/>
        <v>2.8307533032746939E+23</v>
      </c>
      <c r="D57" s="4">
        <f t="shared" si="2"/>
        <v>11449060051731.037</v>
      </c>
      <c r="E57" s="4">
        <f>Input!I58</f>
        <v>7216.130681857142</v>
      </c>
      <c r="F57">
        <f t="shared" si="3"/>
        <v>2130.3955247142849</v>
      </c>
      <c r="G57">
        <f t="shared" si="10"/>
        <v>3.7364158786833428E-10</v>
      </c>
      <c r="H57">
        <f t="shared" si="6"/>
        <v>4538585.0917210607</v>
      </c>
      <c r="I57">
        <f t="shared" si="4"/>
        <v>3081135.9082862325</v>
      </c>
      <c r="N57" s="4">
        <f>Input!J58</f>
        <v>71.271015857142629</v>
      </c>
      <c r="O57">
        <f t="shared" si="7"/>
        <v>53.316391285714417</v>
      </c>
      <c r="P57">
        <f t="shared" si="8"/>
        <v>0</v>
      </c>
      <c r="Q57">
        <f t="shared" si="9"/>
        <v>2842.637579731404</v>
      </c>
      <c r="R57">
        <f t="shared" si="5"/>
        <v>28.701593078414287</v>
      </c>
    </row>
    <row r="58" spans="1:18" x14ac:dyDescent="0.25">
      <c r="A58">
        <f>Input!G59</f>
        <v>208</v>
      </c>
      <c r="B58">
        <f t="shared" si="0"/>
        <v>55</v>
      </c>
      <c r="C58">
        <f t="shared" si="1"/>
        <v>7.6947852651420175E+23</v>
      </c>
      <c r="D58" s="4">
        <f t="shared" si="2"/>
        <v>31121771891556.855</v>
      </c>
      <c r="E58" s="4">
        <f>Input!I59</f>
        <v>7289.6898944285704</v>
      </c>
      <c r="F58">
        <f t="shared" si="3"/>
        <v>2203.9547372857132</v>
      </c>
      <c r="G58">
        <f t="shared" si="10"/>
        <v>3.7364158786833428E-10</v>
      </c>
      <c r="H58">
        <f t="shared" si="6"/>
        <v>4857416.4840024896</v>
      </c>
      <c r="I58">
        <f t="shared" si="4"/>
        <v>3081135.9082862325</v>
      </c>
      <c r="N58" s="4">
        <f>Input!J59</f>
        <v>73.559212571428361</v>
      </c>
      <c r="O58">
        <f t="shared" si="7"/>
        <v>55.604588000000149</v>
      </c>
      <c r="P58">
        <f t="shared" si="8"/>
        <v>0</v>
      </c>
      <c r="Q58">
        <f t="shared" si="9"/>
        <v>3091.8702066497603</v>
      </c>
      <c r="R58">
        <f t="shared" si="5"/>
        <v>9.4199276410868364</v>
      </c>
    </row>
    <row r="59" spans="1:18" x14ac:dyDescent="0.25">
      <c r="A59">
        <f>Input!G60</f>
        <v>209</v>
      </c>
      <c r="B59">
        <f t="shared" si="0"/>
        <v>56</v>
      </c>
      <c r="C59">
        <f t="shared" si="1"/>
        <v>2.0916594960129961E+24</v>
      </c>
      <c r="D59" s="4">
        <f t="shared" si="2"/>
        <v>84597747002266.484</v>
      </c>
      <c r="E59" s="4">
        <f>Input!I60</f>
        <v>7363.0946888571425</v>
      </c>
      <c r="F59">
        <f t="shared" si="3"/>
        <v>2277.3595317142854</v>
      </c>
      <c r="G59">
        <f t="shared" si="10"/>
        <v>3.7364158786833428E-10</v>
      </c>
      <c r="H59">
        <f t="shared" si="6"/>
        <v>5186366.4366882062</v>
      </c>
      <c r="I59">
        <f t="shared" si="4"/>
        <v>3081135.9082862325</v>
      </c>
      <c r="N59" s="4">
        <f>Input!J60</f>
        <v>73.404794428572131</v>
      </c>
      <c r="O59">
        <f t="shared" si="7"/>
        <v>55.450169857143919</v>
      </c>
      <c r="P59">
        <f t="shared" si="8"/>
        <v>0</v>
      </c>
      <c r="Q59">
        <f t="shared" si="9"/>
        <v>3074.7213371861121</v>
      </c>
      <c r="R59">
        <f t="shared" si="5"/>
        <v>10.391649863045416</v>
      </c>
    </row>
    <row r="60" spans="1:18" x14ac:dyDescent="0.25">
      <c r="A60">
        <f>Input!G61</f>
        <v>210</v>
      </c>
      <c r="B60">
        <f t="shared" si="0"/>
        <v>57</v>
      </c>
      <c r="C60">
        <f t="shared" si="1"/>
        <v>5.685719999335932E+24</v>
      </c>
      <c r="D60" s="4">
        <f t="shared" si="2"/>
        <v>229960518404836.62</v>
      </c>
      <c r="E60" s="4">
        <f>Input!I61</f>
        <v>7437.6084865714283</v>
      </c>
      <c r="F60">
        <f t="shared" si="3"/>
        <v>2351.8733294285712</v>
      </c>
      <c r="G60">
        <f t="shared" si="10"/>
        <v>3.7364158786833428E-10</v>
      </c>
      <c r="H60">
        <f t="shared" si="6"/>
        <v>5531308.1576756742</v>
      </c>
      <c r="I60">
        <f t="shared" si="4"/>
        <v>3081135.9082862325</v>
      </c>
      <c r="N60" s="4">
        <f>Input!J61</f>
        <v>74.513797714285829</v>
      </c>
      <c r="O60">
        <f t="shared" si="7"/>
        <v>56.559173142857617</v>
      </c>
      <c r="P60">
        <f t="shared" si="8"/>
        <v>0</v>
      </c>
      <c r="Q60">
        <f t="shared" si="9"/>
        <v>3198.9400666037463</v>
      </c>
      <c r="R60">
        <f t="shared" si="5"/>
        <v>4.4715539670983091</v>
      </c>
    </row>
    <row r="61" spans="1:18" x14ac:dyDescent="0.25">
      <c r="A61">
        <f>Input!G62</f>
        <v>211</v>
      </c>
      <c r="B61">
        <f t="shared" si="0"/>
        <v>58</v>
      </c>
      <c r="C61">
        <f t="shared" si="1"/>
        <v>1.5455389355901039E+25</v>
      </c>
      <c r="D61" s="4">
        <f t="shared" si="2"/>
        <v>625097498442889.25</v>
      </c>
      <c r="E61" s="4">
        <f>Input!I62</f>
        <v>7515.4773705714297</v>
      </c>
      <c r="F61">
        <f t="shared" si="3"/>
        <v>2429.7422134285725</v>
      </c>
      <c r="G61">
        <f t="shared" si="10"/>
        <v>3.7364158786833428E-10</v>
      </c>
      <c r="H61">
        <f t="shared" si="6"/>
        <v>5903647.2237149626</v>
      </c>
      <c r="I61">
        <f t="shared" si="4"/>
        <v>3081135.9082862325</v>
      </c>
      <c r="N61" s="4">
        <f>Input!J62</f>
        <v>77.868884000001344</v>
      </c>
      <c r="O61">
        <f t="shared" si="7"/>
        <v>59.914259428573132</v>
      </c>
      <c r="P61">
        <f t="shared" si="8"/>
        <v>0</v>
      </c>
      <c r="Q61">
        <f t="shared" si="9"/>
        <v>3589.7184828743643</v>
      </c>
      <c r="R61">
        <f t="shared" si="5"/>
        <v>1.5387940190334788</v>
      </c>
    </row>
    <row r="62" spans="1:18" x14ac:dyDescent="0.25">
      <c r="A62">
        <f>Input!G63</f>
        <v>212</v>
      </c>
      <c r="B62">
        <f t="shared" si="0"/>
        <v>59</v>
      </c>
      <c r="C62">
        <f t="shared" si="1"/>
        <v>4.2012104037905144E+25</v>
      </c>
      <c r="D62" s="4">
        <f t="shared" si="2"/>
        <v>1699191171032512.2</v>
      </c>
      <c r="E62" s="4">
        <f>Input!I63</f>
        <v>7597.684002142857</v>
      </c>
      <c r="F62">
        <f t="shared" si="3"/>
        <v>2511.9488449999999</v>
      </c>
      <c r="G62">
        <f t="shared" si="10"/>
        <v>3.7364158786833428E-10</v>
      </c>
      <c r="H62">
        <f t="shared" si="6"/>
        <v>6309886.9998949552</v>
      </c>
      <c r="I62">
        <f t="shared" si="4"/>
        <v>3081135.9082862325</v>
      </c>
      <c r="N62" s="4">
        <f>Input!J63</f>
        <v>82.206631571427351</v>
      </c>
      <c r="O62">
        <f t="shared" si="7"/>
        <v>64.252006999999139</v>
      </c>
      <c r="P62">
        <f t="shared" si="8"/>
        <v>0</v>
      </c>
      <c r="Q62">
        <f t="shared" si="9"/>
        <v>4128.3204035279387</v>
      </c>
      <c r="R62">
        <f t="shared" si="5"/>
        <v>31.116638076719159</v>
      </c>
    </row>
    <row r="63" spans="1:18" x14ac:dyDescent="0.25">
      <c r="A63">
        <f>Input!G64</f>
        <v>213</v>
      </c>
      <c r="B63">
        <f t="shared" si="0"/>
        <v>60</v>
      </c>
      <c r="C63">
        <f t="shared" si="1"/>
        <v>1.1420073898156842E+26</v>
      </c>
      <c r="D63" s="4">
        <f t="shared" si="2"/>
        <v>4618880483295723</v>
      </c>
      <c r="E63" s="4">
        <f>Input!I64</f>
        <v>7676.2267111428573</v>
      </c>
      <c r="F63">
        <f t="shared" si="3"/>
        <v>2590.4915540000002</v>
      </c>
      <c r="G63">
        <f t="shared" si="10"/>
        <v>3.7364158786833428E-10</v>
      </c>
      <c r="H63">
        <f t="shared" si="6"/>
        <v>6710646.4913433995</v>
      </c>
      <c r="I63">
        <f t="shared" si="4"/>
        <v>3081135.9082862325</v>
      </c>
      <c r="N63" s="4">
        <f>Input!J64</f>
        <v>78.542709000000286</v>
      </c>
      <c r="O63">
        <f t="shared" si="7"/>
        <v>60.588084428572074</v>
      </c>
      <c r="P63">
        <f t="shared" si="8"/>
        <v>0</v>
      </c>
      <c r="Q63">
        <f t="shared" si="9"/>
        <v>3670.9159747237777</v>
      </c>
      <c r="R63">
        <f t="shared" si="5"/>
        <v>3.664568862348915</v>
      </c>
    </row>
    <row r="64" spans="1:18" x14ac:dyDescent="0.25">
      <c r="A64">
        <f>Input!G65</f>
        <v>214</v>
      </c>
      <c r="B64">
        <f t="shared" si="0"/>
        <v>61</v>
      </c>
      <c r="C64">
        <f t="shared" si="1"/>
        <v>3.1042979357019199E+26</v>
      </c>
      <c r="D64" s="4">
        <f t="shared" si="2"/>
        <v>1.2555418885566898E+16</v>
      </c>
      <c r="E64" s="4">
        <f>Input!I65</f>
        <v>7756.4399441428568</v>
      </c>
      <c r="F64">
        <f t="shared" si="3"/>
        <v>2670.7047869999997</v>
      </c>
      <c r="G64">
        <f t="shared" si="10"/>
        <v>3.7364158786833428E-10</v>
      </c>
      <c r="H64">
        <f t="shared" si="6"/>
        <v>7132664.0593027165</v>
      </c>
      <c r="I64">
        <f t="shared" si="4"/>
        <v>3081135.9082862325</v>
      </c>
      <c r="N64" s="4">
        <f>Input!J65</f>
        <v>80.213232999999491</v>
      </c>
      <c r="O64">
        <f t="shared" si="7"/>
        <v>62.258608428571279</v>
      </c>
      <c r="P64">
        <f t="shared" si="8"/>
        <v>0</v>
      </c>
      <c r="Q64">
        <f t="shared" si="9"/>
        <v>3876.1343234621668</v>
      </c>
      <c r="R64">
        <f t="shared" si="5"/>
        <v>12.851008751942782</v>
      </c>
    </row>
    <row r="65" spans="1:18" x14ac:dyDescent="0.25">
      <c r="A65">
        <f>Input!G66</f>
        <v>215</v>
      </c>
      <c r="B65">
        <f t="shared" si="0"/>
        <v>62</v>
      </c>
      <c r="C65">
        <f t="shared" si="1"/>
        <v>8.4383566687414538E+26</v>
      </c>
      <c r="D65" s="4">
        <f t="shared" si="2"/>
        <v>3.4129167005328012E+16</v>
      </c>
      <c r="E65" s="4">
        <f>Input!I66</f>
        <v>7842.605296714285</v>
      </c>
      <c r="F65">
        <f t="shared" si="3"/>
        <v>2756.8701395714279</v>
      </c>
      <c r="G65">
        <f t="shared" si="10"/>
        <v>3.7364158786833428E-10</v>
      </c>
      <c r="H65">
        <f t="shared" si="6"/>
        <v>7600332.9664585236</v>
      </c>
      <c r="I65">
        <f t="shared" si="4"/>
        <v>3081135.9082862325</v>
      </c>
      <c r="N65" s="4">
        <f>Input!J66</f>
        <v>86.16535257142823</v>
      </c>
      <c r="O65">
        <f t="shared" si="7"/>
        <v>68.210728000000017</v>
      </c>
      <c r="P65">
        <f t="shared" si="8"/>
        <v>0</v>
      </c>
      <c r="Q65">
        <f t="shared" si="9"/>
        <v>4652.7034142899865</v>
      </c>
      <c r="R65">
        <f t="shared" si="5"/>
        <v>90.95341410622089</v>
      </c>
    </row>
    <row r="66" spans="1:18" x14ac:dyDescent="0.25">
      <c r="A66">
        <f>Input!G67</f>
        <v>216</v>
      </c>
      <c r="B66">
        <f t="shared" si="0"/>
        <v>63</v>
      </c>
      <c r="C66">
        <f t="shared" si="1"/>
        <v>2.29378315946961E+27</v>
      </c>
      <c r="D66" s="4">
        <f t="shared" si="2"/>
        <v>9.2772694491027168E+16</v>
      </c>
      <c r="E66" s="4">
        <f>Input!I67</f>
        <v>7935.8738861428574</v>
      </c>
      <c r="F66">
        <f t="shared" si="3"/>
        <v>2850.1387290000002</v>
      </c>
      <c r="G66">
        <f t="shared" si="10"/>
        <v>3.7364158786833428E-10</v>
      </c>
      <c r="H66">
        <f t="shared" si="6"/>
        <v>8123290.7745436057</v>
      </c>
      <c r="I66">
        <f t="shared" si="4"/>
        <v>3081135.9082862325</v>
      </c>
      <c r="N66" s="4">
        <f>Input!J67</f>
        <v>93.268589428572341</v>
      </c>
      <c r="O66">
        <f t="shared" si="7"/>
        <v>75.313964857144128</v>
      </c>
      <c r="P66">
        <f t="shared" si="8"/>
        <v>0</v>
      </c>
      <c r="Q66">
        <f t="shared" si="9"/>
        <v>5672.1933025031412</v>
      </c>
      <c r="R66">
        <f t="shared" si="5"/>
        <v>276.89581655338924</v>
      </c>
    </row>
    <row r="67" spans="1:18" x14ac:dyDescent="0.25">
      <c r="A67">
        <f>Input!G68</f>
        <v>217</v>
      </c>
      <c r="B67">
        <f t="shared" si="0"/>
        <v>64</v>
      </c>
      <c r="C67">
        <f t="shared" si="1"/>
        <v>6.2351490808116167E+27</v>
      </c>
      <c r="D67" s="4">
        <f t="shared" si="2"/>
        <v>2.521823296121417E+17</v>
      </c>
      <c r="E67" s="4">
        <f>Input!I68</f>
        <v>8038.7304417142859</v>
      </c>
      <c r="F67">
        <f t="shared" si="3"/>
        <v>2952.9952845714288</v>
      </c>
      <c r="G67">
        <f t="shared" si="10"/>
        <v>3.7364158786833428E-10</v>
      </c>
      <c r="H67">
        <f t="shared" si="6"/>
        <v>8720181.1506988853</v>
      </c>
      <c r="I67">
        <f t="shared" si="4"/>
        <v>3081135.9082862325</v>
      </c>
      <c r="N67" s="4">
        <f>Input!J68</f>
        <v>102.85655557142854</v>
      </c>
      <c r="O67">
        <f t="shared" si="7"/>
        <v>84.901931000000332</v>
      </c>
      <c r="P67">
        <f t="shared" si="8"/>
        <v>0</v>
      </c>
      <c r="Q67">
        <f t="shared" si="9"/>
        <v>7208.3378875288172</v>
      </c>
      <c r="R67">
        <f t="shared" si="5"/>
        <v>687.91600650146472</v>
      </c>
    </row>
    <row r="68" spans="1:18" x14ac:dyDescent="0.25">
      <c r="A68">
        <f>Input!G69</f>
        <v>218</v>
      </c>
      <c r="B68">
        <f t="shared" ref="B68:B84" si="11">A68-$A$3</f>
        <v>65</v>
      </c>
      <c r="C68">
        <f t="shared" ref="C68:C84" si="12">EXP(B68)</f>
        <v>1.6948892444103338E+28</v>
      </c>
      <c r="D68" s="4">
        <f t="shared" ref="D68:D84" si="13">((C68-$Z$3)/$AA$3)</f>
        <v>6.8550264404315418E+17</v>
      </c>
      <c r="E68" s="4">
        <f>Input!I69</f>
        <v>8144.1980685714288</v>
      </c>
      <c r="F68">
        <f t="shared" ref="F68:F84" si="14">E68-$E$3</f>
        <v>3058.4629114285717</v>
      </c>
      <c r="G68">
        <f t="shared" si="10"/>
        <v>3.7364158786833428E-10</v>
      </c>
      <c r="H68">
        <f t="shared" si="6"/>
        <v>9354195.3805818483</v>
      </c>
      <c r="I68">
        <f t="shared" ref="I68:I84" si="15">(G68-$J$4)^2</f>
        <v>3081135.9082862325</v>
      </c>
      <c r="N68" s="4">
        <f>Input!J69</f>
        <v>105.46762685714293</v>
      </c>
      <c r="O68">
        <f t="shared" si="7"/>
        <v>87.51300228571472</v>
      </c>
      <c r="P68">
        <f t="shared" si="8"/>
        <v>0</v>
      </c>
      <c r="Q68">
        <f t="shared" si="9"/>
        <v>7658.5255690595095</v>
      </c>
      <c r="R68">
        <f t="shared" ref="R68:R84" si="16">(O68-$S$4)^2</f>
        <v>831.70085378427291</v>
      </c>
    </row>
    <row r="69" spans="1:18" x14ac:dyDescent="0.25">
      <c r="A69">
        <f>Input!G70</f>
        <v>219</v>
      </c>
      <c r="B69">
        <f t="shared" si="11"/>
        <v>66</v>
      </c>
      <c r="C69">
        <f t="shared" si="12"/>
        <v>4.6071866343312918E+28</v>
      </c>
      <c r="D69" s="4">
        <f t="shared" si="13"/>
        <v>1.8633893806631352E+18</v>
      </c>
      <c r="E69" s="4">
        <f>Input!I70</f>
        <v>8256.8952744285725</v>
      </c>
      <c r="F69">
        <f t="shared" si="14"/>
        <v>3171.1601172857154</v>
      </c>
      <c r="G69">
        <f t="shared" si="10"/>
        <v>3.7364158786833428E-10</v>
      </c>
      <c r="H69">
        <f t="shared" ref="H69:H84" si="17">(F69-G69)^2</f>
        <v>10056256.489461182</v>
      </c>
      <c r="I69">
        <f t="shared" si="15"/>
        <v>3081135.9082862325</v>
      </c>
      <c r="N69" s="4">
        <f>Input!J70</f>
        <v>112.69720585714367</v>
      </c>
      <c r="O69">
        <f t="shared" ref="O69:O84" si="18">N69-$N$3</f>
        <v>94.74258128571546</v>
      </c>
      <c r="P69">
        <f t="shared" ref="P69:P84" si="19">$Y$3*((1/$AA$3)*(1/SQRT(2*PI()))*EXP(-1*D69*D69/2))</f>
        <v>0</v>
      </c>
      <c r="Q69">
        <f t="shared" ref="Q69:Q84" si="20">(O69-P69)^2</f>
        <v>8976.1567086804007</v>
      </c>
      <c r="R69">
        <f t="shared" si="16"/>
        <v>1300.9585659393022</v>
      </c>
    </row>
    <row r="70" spans="1:18" x14ac:dyDescent="0.25">
      <c r="A70">
        <f>Input!G71</f>
        <v>220</v>
      </c>
      <c r="B70">
        <f t="shared" si="11"/>
        <v>67</v>
      </c>
      <c r="C70">
        <f t="shared" si="12"/>
        <v>1.2523631708422139E+29</v>
      </c>
      <c r="D70" s="4">
        <f t="shared" si="13"/>
        <v>5.0652174928001546E+18</v>
      </c>
      <c r="E70" s="4">
        <f>Input!I71</f>
        <v>8380.5561721428567</v>
      </c>
      <c r="F70">
        <f t="shared" si="14"/>
        <v>3294.8210149999995</v>
      </c>
      <c r="G70">
        <f t="shared" ref="G70:G84" si="21">G69+P70</f>
        <v>3.7364158786833428E-10</v>
      </c>
      <c r="H70">
        <f t="shared" si="17"/>
        <v>10855845.520883163</v>
      </c>
      <c r="I70">
        <f t="shared" si="15"/>
        <v>3081135.9082862325</v>
      </c>
      <c r="N70" s="4">
        <f>Input!J71</f>
        <v>123.66089771428415</v>
      </c>
      <c r="O70">
        <f t="shared" si="18"/>
        <v>105.70627314285593</v>
      </c>
      <c r="P70">
        <f t="shared" si="19"/>
        <v>0</v>
      </c>
      <c r="Q70">
        <f t="shared" si="20"/>
        <v>11173.816181752065</v>
      </c>
      <c r="R70">
        <f t="shared" si="16"/>
        <v>2212.0555934631861</v>
      </c>
    </row>
    <row r="71" spans="1:18" x14ac:dyDescent="0.25">
      <c r="A71">
        <f>Input!G72</f>
        <v>221</v>
      </c>
      <c r="B71">
        <f t="shared" si="11"/>
        <v>68</v>
      </c>
      <c r="C71">
        <f t="shared" si="12"/>
        <v>3.4042760499317408E+29</v>
      </c>
      <c r="D71" s="4">
        <f t="shared" si="13"/>
        <v>1.3768688667871547E+19</v>
      </c>
      <c r="E71" s="4">
        <f>Input!I72</f>
        <v>8520.0519537142864</v>
      </c>
      <c r="F71">
        <f t="shared" si="14"/>
        <v>3434.3167965714292</v>
      </c>
      <c r="G71">
        <f t="shared" si="21"/>
        <v>3.7364158786833428E-10</v>
      </c>
      <c r="H71">
        <f t="shared" si="17"/>
        <v>11794531.859210076</v>
      </c>
      <c r="I71">
        <f t="shared" si="15"/>
        <v>3081135.9082862325</v>
      </c>
      <c r="N71" s="4">
        <f>Input!J72</f>
        <v>139.49578157142969</v>
      </c>
      <c r="O71">
        <f t="shared" si="18"/>
        <v>121.54115700000148</v>
      </c>
      <c r="P71">
        <f t="shared" si="19"/>
        <v>0</v>
      </c>
      <c r="Q71">
        <f t="shared" si="20"/>
        <v>14772.252844899007</v>
      </c>
      <c r="R71">
        <f t="shared" si="16"/>
        <v>3952.3073344439772</v>
      </c>
    </row>
    <row r="72" spans="1:18" x14ac:dyDescent="0.25">
      <c r="A72">
        <f>Input!G73</f>
        <v>222</v>
      </c>
      <c r="B72">
        <f t="shared" si="11"/>
        <v>69</v>
      </c>
      <c r="C72">
        <f t="shared" si="12"/>
        <v>9.2537817255877872E+29</v>
      </c>
      <c r="D72" s="4">
        <f t="shared" si="13"/>
        <v>3.7427176207585198E+19</v>
      </c>
      <c r="E72" s="4">
        <f>Input!I73</f>
        <v>8671.1010238571434</v>
      </c>
      <c r="F72">
        <f t="shared" si="14"/>
        <v>3585.3658667142863</v>
      </c>
      <c r="G72">
        <f t="shared" si="21"/>
        <v>3.7364158786833428E-10</v>
      </c>
      <c r="H72">
        <f t="shared" si="17"/>
        <v>12854848.398197206</v>
      </c>
      <c r="I72">
        <f t="shared" si="15"/>
        <v>3081135.9082862325</v>
      </c>
      <c r="N72" s="4">
        <f>Input!J73</f>
        <v>151.04907014285709</v>
      </c>
      <c r="O72">
        <f t="shared" si="18"/>
        <v>133.09444557142888</v>
      </c>
      <c r="P72">
        <f t="shared" si="19"/>
        <v>0</v>
      </c>
      <c r="Q72">
        <f t="shared" si="20"/>
        <v>17714.131441966045</v>
      </c>
      <c r="R72">
        <f t="shared" si="16"/>
        <v>5538.4357524420757</v>
      </c>
    </row>
    <row r="73" spans="1:18" x14ac:dyDescent="0.25">
      <c r="A73">
        <f>Input!G74</f>
        <v>223</v>
      </c>
      <c r="B73">
        <f t="shared" si="11"/>
        <v>70</v>
      </c>
      <c r="C73">
        <f t="shared" si="12"/>
        <v>2.5154386709191669E+30</v>
      </c>
      <c r="D73" s="4">
        <f t="shared" si="13"/>
        <v>1.0173761297561358E+20</v>
      </c>
      <c r="E73" s="4">
        <f>Input!I74</f>
        <v>8839.1922475714291</v>
      </c>
      <c r="F73">
        <f t="shared" si="14"/>
        <v>3753.457090428572</v>
      </c>
      <c r="G73">
        <f t="shared" si="21"/>
        <v>3.7364158786833428E-10</v>
      </c>
      <c r="H73">
        <f t="shared" si="17"/>
        <v>14088440.129685715</v>
      </c>
      <c r="I73">
        <f t="shared" si="15"/>
        <v>3081135.9082862325</v>
      </c>
      <c r="N73" s="4">
        <f>Input!J74</f>
        <v>168.09122371428566</v>
      </c>
      <c r="O73">
        <f t="shared" si="18"/>
        <v>150.13659914285745</v>
      </c>
      <c r="P73">
        <f t="shared" si="19"/>
        <v>0</v>
      </c>
      <c r="Q73">
        <f t="shared" si="20"/>
        <v>22540.998402183064</v>
      </c>
      <c r="R73">
        <f t="shared" si="16"/>
        <v>8365.4476399375781</v>
      </c>
    </row>
    <row r="74" spans="1:18" x14ac:dyDescent="0.25">
      <c r="A74">
        <f>Input!G75</f>
        <v>224</v>
      </c>
      <c r="B74">
        <f t="shared" si="11"/>
        <v>71</v>
      </c>
      <c r="C74">
        <f t="shared" si="12"/>
        <v>6.8376712297627441E+30</v>
      </c>
      <c r="D74" s="4">
        <f t="shared" si="13"/>
        <v>2.7655150462240955E+20</v>
      </c>
      <c r="E74" s="4">
        <f>Input!I75</f>
        <v>9014.4007461428573</v>
      </c>
      <c r="F74">
        <f t="shared" si="14"/>
        <v>3928.6655890000002</v>
      </c>
      <c r="G74">
        <f t="shared" si="21"/>
        <v>3.7364158786833428E-10</v>
      </c>
      <c r="H74">
        <f t="shared" si="17"/>
        <v>15434413.310189782</v>
      </c>
      <c r="I74">
        <f t="shared" si="15"/>
        <v>3081135.9082862325</v>
      </c>
      <c r="N74" s="4">
        <f>Input!J75</f>
        <v>175.20849857142821</v>
      </c>
      <c r="O74">
        <f t="shared" si="18"/>
        <v>157.253874</v>
      </c>
      <c r="P74">
        <f t="shared" si="19"/>
        <v>0</v>
      </c>
      <c r="Q74">
        <f t="shared" si="20"/>
        <v>24728.780888007874</v>
      </c>
      <c r="R74">
        <f t="shared" si="16"/>
        <v>9718.0353150036972</v>
      </c>
    </row>
    <row r="75" spans="1:18" x14ac:dyDescent="0.25">
      <c r="A75">
        <f>Input!G76</f>
        <v>225</v>
      </c>
      <c r="B75">
        <f t="shared" si="11"/>
        <v>72</v>
      </c>
      <c r="C75">
        <f t="shared" si="12"/>
        <v>1.8586717452841279E+31</v>
      </c>
      <c r="D75" s="4">
        <f t="shared" si="13"/>
        <v>7.5174492964810352E+20</v>
      </c>
      <c r="E75" s="4">
        <f>Input!I76</f>
        <v>9200.3623662857153</v>
      </c>
      <c r="F75">
        <f t="shared" si="14"/>
        <v>4114.6272091428582</v>
      </c>
      <c r="G75">
        <f t="shared" si="21"/>
        <v>3.7364158786833428E-10</v>
      </c>
      <c r="H75">
        <f t="shared" si="17"/>
        <v>16930157.070215669</v>
      </c>
      <c r="I75">
        <f t="shared" si="15"/>
        <v>3081135.9082862325</v>
      </c>
      <c r="N75" s="4">
        <f>Input!J76</f>
        <v>185.96162014285801</v>
      </c>
      <c r="O75">
        <f t="shared" si="18"/>
        <v>168.0069955714298</v>
      </c>
      <c r="P75">
        <f t="shared" si="19"/>
        <v>0</v>
      </c>
      <c r="Q75">
        <f t="shared" si="20"/>
        <v>28226.35056093843</v>
      </c>
      <c r="R75">
        <f t="shared" si="16"/>
        <v>11953.752450807257</v>
      </c>
    </row>
    <row r="76" spans="1:18" x14ac:dyDescent="0.25">
      <c r="A76">
        <f>Input!G77</f>
        <v>226</v>
      </c>
      <c r="B76">
        <f t="shared" si="11"/>
        <v>73</v>
      </c>
      <c r="C76">
        <f t="shared" si="12"/>
        <v>5.0523936302761039E+31</v>
      </c>
      <c r="D76" s="4">
        <f t="shared" si="13"/>
        <v>2.0434545818986632E+21</v>
      </c>
      <c r="E76" s="4">
        <f>Input!I77</f>
        <v>9396.1505988571425</v>
      </c>
      <c r="F76">
        <f t="shared" si="14"/>
        <v>4310.4154417142854</v>
      </c>
      <c r="G76">
        <f t="shared" si="21"/>
        <v>3.7364158786833428E-10</v>
      </c>
      <c r="H76">
        <f t="shared" si="17"/>
        <v>18579681.280165736</v>
      </c>
      <c r="I76">
        <f t="shared" si="15"/>
        <v>3081135.9082862325</v>
      </c>
      <c r="N76" s="4">
        <f>Input!J77</f>
        <v>195.78823257142722</v>
      </c>
      <c r="O76">
        <f t="shared" si="18"/>
        <v>177.833607999999</v>
      </c>
      <c r="P76">
        <f t="shared" si="19"/>
        <v>0</v>
      </c>
      <c r="Q76">
        <f t="shared" si="20"/>
        <v>31624.79213429731</v>
      </c>
      <c r="R76">
        <f t="shared" si="16"/>
        <v>14199.0650706817</v>
      </c>
    </row>
    <row r="77" spans="1:18" x14ac:dyDescent="0.25">
      <c r="A77">
        <f>Input!G78</f>
        <v>227</v>
      </c>
      <c r="B77">
        <f t="shared" si="11"/>
        <v>74</v>
      </c>
      <c r="C77">
        <f t="shared" si="12"/>
        <v>1.3733829795401761E+32</v>
      </c>
      <c r="D77" s="4">
        <f t="shared" si="13"/>
        <v>5.5546854572565117E+21</v>
      </c>
      <c r="E77" s="4">
        <f>Input!I78</f>
        <v>9601.3162271428573</v>
      </c>
      <c r="F77">
        <f t="shared" si="14"/>
        <v>4515.5810700000002</v>
      </c>
      <c r="G77">
        <f t="shared" si="21"/>
        <v>3.7364158786833428E-10</v>
      </c>
      <c r="H77">
        <f t="shared" si="17"/>
        <v>20390472.399738971</v>
      </c>
      <c r="I77">
        <f t="shared" si="15"/>
        <v>3081135.9082862325</v>
      </c>
      <c r="N77" s="4">
        <f>Input!J78</f>
        <v>205.16562828571477</v>
      </c>
      <c r="O77">
        <f t="shared" si="18"/>
        <v>187.21100371428656</v>
      </c>
      <c r="P77">
        <f t="shared" si="19"/>
        <v>0</v>
      </c>
      <c r="Q77">
        <f t="shared" si="20"/>
        <v>35047.959911710619</v>
      </c>
      <c r="R77">
        <f t="shared" si="16"/>
        <v>16521.818378202221</v>
      </c>
    </row>
    <row r="78" spans="1:18" x14ac:dyDescent="0.25">
      <c r="A78">
        <f>Input!G79</f>
        <v>228</v>
      </c>
      <c r="B78">
        <f t="shared" si="11"/>
        <v>75</v>
      </c>
      <c r="C78">
        <f t="shared" si="12"/>
        <v>3.7332419967990015E+32</v>
      </c>
      <c r="D78" s="4">
        <f t="shared" si="13"/>
        <v>1.5099200541266098E+22</v>
      </c>
      <c r="E78" s="4">
        <f>Input!I79</f>
        <v>9812.9814577142861</v>
      </c>
      <c r="F78">
        <f t="shared" si="14"/>
        <v>4727.2463005714289</v>
      </c>
      <c r="G78">
        <f t="shared" si="21"/>
        <v>3.7364158786833428E-10</v>
      </c>
      <c r="H78">
        <f t="shared" si="17"/>
        <v>22346857.586262725</v>
      </c>
      <c r="I78">
        <f t="shared" si="15"/>
        <v>3081135.9082862325</v>
      </c>
      <c r="N78" s="4">
        <f>Input!J79</f>
        <v>211.66523057142876</v>
      </c>
      <c r="O78">
        <f t="shared" si="18"/>
        <v>193.71060600000055</v>
      </c>
      <c r="P78">
        <f t="shared" si="19"/>
        <v>0</v>
      </c>
      <c r="Q78">
        <f t="shared" si="20"/>
        <v>37523.798876887449</v>
      </c>
      <c r="R78">
        <f t="shared" si="16"/>
        <v>18234.944899363218</v>
      </c>
    </row>
    <row r="79" spans="1:18" x14ac:dyDescent="0.25">
      <c r="A79">
        <f>Input!G80</f>
        <v>229</v>
      </c>
      <c r="B79">
        <f t="shared" si="11"/>
        <v>76</v>
      </c>
      <c r="C79">
        <f t="shared" si="12"/>
        <v>1.0148003881138887E+33</v>
      </c>
      <c r="D79" s="4">
        <f t="shared" si="13"/>
        <v>4.1043882455582619E+22</v>
      </c>
      <c r="E79" s="4">
        <f>Input!I80</f>
        <v>10041.057130857143</v>
      </c>
      <c r="F79">
        <f t="shared" si="14"/>
        <v>4955.3219737142863</v>
      </c>
      <c r="G79">
        <f t="shared" si="21"/>
        <v>3.7364158786833428E-10</v>
      </c>
      <c r="H79">
        <f t="shared" si="17"/>
        <v>24555215.863171946</v>
      </c>
      <c r="I79">
        <f t="shared" si="15"/>
        <v>3081135.9082862325</v>
      </c>
      <c r="N79" s="4">
        <f>Input!J80</f>
        <v>228.07567314285734</v>
      </c>
      <c r="O79">
        <f t="shared" si="18"/>
        <v>210.12104857142913</v>
      </c>
      <c r="P79">
        <f t="shared" si="19"/>
        <v>0</v>
      </c>
      <c r="Q79">
        <f t="shared" si="20"/>
        <v>44150.85505275688</v>
      </c>
      <c r="R79">
        <f t="shared" si="16"/>
        <v>22936.275744538685</v>
      </c>
    </row>
    <row r="80" spans="1:18" x14ac:dyDescent="0.25">
      <c r="A80">
        <f>Input!G81</f>
        <v>230</v>
      </c>
      <c r="B80">
        <f t="shared" si="11"/>
        <v>77</v>
      </c>
      <c r="C80">
        <f t="shared" si="12"/>
        <v>2.7585134545231703E+33</v>
      </c>
      <c r="D80" s="4">
        <f t="shared" si="13"/>
        <v>1.1156883984841925E+23</v>
      </c>
      <c r="E80" s="4">
        <f>Input!I81</f>
        <v>10273.217867142857</v>
      </c>
      <c r="F80">
        <f t="shared" si="14"/>
        <v>5187.4827100000002</v>
      </c>
      <c r="G80">
        <f t="shared" si="21"/>
        <v>3.7364158786833428E-10</v>
      </c>
      <c r="H80">
        <f t="shared" si="17"/>
        <v>26909976.86654507</v>
      </c>
      <c r="I80">
        <f t="shared" si="15"/>
        <v>3081135.9082862325</v>
      </c>
      <c r="N80" s="4">
        <f>Input!J81</f>
        <v>232.16073628571394</v>
      </c>
      <c r="O80">
        <f t="shared" si="18"/>
        <v>214.20611171428573</v>
      </c>
      <c r="P80">
        <f t="shared" si="19"/>
        <v>0</v>
      </c>
      <c r="Q80">
        <f t="shared" si="20"/>
        <v>45884.258295753054</v>
      </c>
      <c r="R80">
        <f t="shared" si="16"/>
        <v>24190.306811102546</v>
      </c>
    </row>
    <row r="81" spans="1:18" x14ac:dyDescent="0.25">
      <c r="A81">
        <f>Input!G82</f>
        <v>231</v>
      </c>
      <c r="B81">
        <f t="shared" si="11"/>
        <v>78</v>
      </c>
      <c r="C81">
        <f t="shared" si="12"/>
        <v>7.4984169969901209E+33</v>
      </c>
      <c r="D81" s="4">
        <f t="shared" si="13"/>
        <v>3.0327554998221544E+23</v>
      </c>
      <c r="E81" s="4">
        <f>Input!I82</f>
        <v>10526.660238285713</v>
      </c>
      <c r="F81">
        <f t="shared" si="14"/>
        <v>5440.9250811428556</v>
      </c>
      <c r="G81">
        <f t="shared" si="21"/>
        <v>3.7364158786833428E-10</v>
      </c>
      <c r="H81">
        <f t="shared" si="17"/>
        <v>29603665.73860532</v>
      </c>
      <c r="I81">
        <f t="shared" si="15"/>
        <v>3081135.9082862325</v>
      </c>
      <c r="N81" s="4">
        <f>Input!J82</f>
        <v>253.44237114285534</v>
      </c>
      <c r="O81">
        <f t="shared" si="18"/>
        <v>235.48774657142712</v>
      </c>
      <c r="P81">
        <f t="shared" si="19"/>
        <v>0</v>
      </c>
      <c r="Q81">
        <f t="shared" si="20"/>
        <v>55454.478785288688</v>
      </c>
      <c r="R81">
        <f t="shared" si="16"/>
        <v>31263.179459798735</v>
      </c>
    </row>
    <row r="82" spans="1:18" x14ac:dyDescent="0.25">
      <c r="A82">
        <f>Input!G83</f>
        <v>232</v>
      </c>
      <c r="B82">
        <f t="shared" si="11"/>
        <v>79</v>
      </c>
      <c r="C82">
        <f t="shared" si="12"/>
        <v>2.0382810665126688E+34</v>
      </c>
      <c r="D82" s="4">
        <f t="shared" si="13"/>
        <v>8.2438841653257915E+23</v>
      </c>
      <c r="E82" s="4">
        <f>Input!I83</f>
        <v>10790.224020142856</v>
      </c>
      <c r="F82">
        <f t="shared" si="14"/>
        <v>5704.4888629999987</v>
      </c>
      <c r="G82">
        <f t="shared" si="21"/>
        <v>3.7364158786833428E-10</v>
      </c>
      <c r="H82">
        <f t="shared" si="17"/>
        <v>32541193.188086752</v>
      </c>
      <c r="I82">
        <f t="shared" si="15"/>
        <v>3081135.9082862325</v>
      </c>
      <c r="N82" s="4">
        <f>Input!J83</f>
        <v>263.56378185714311</v>
      </c>
      <c r="O82">
        <f t="shared" si="18"/>
        <v>245.6091572857149</v>
      </c>
      <c r="P82">
        <f t="shared" si="19"/>
        <v>0</v>
      </c>
      <c r="Q82">
        <f t="shared" si="20"/>
        <v>60323.858142599041</v>
      </c>
      <c r="R82">
        <f t="shared" si="16"/>
        <v>34944.836005245612</v>
      </c>
    </row>
    <row r="83" spans="1:18" x14ac:dyDescent="0.25">
      <c r="A83">
        <f>Input!G84</f>
        <v>233</v>
      </c>
      <c r="B83">
        <f t="shared" si="11"/>
        <v>80</v>
      </c>
      <c r="C83">
        <f t="shared" si="12"/>
        <v>5.5406223843935098E+34</v>
      </c>
      <c r="D83" s="4">
        <f t="shared" si="13"/>
        <v>2.2409200522526362E+24</v>
      </c>
      <c r="E83" s="4">
        <f>Input!I84</f>
        <v>11060.778734714286</v>
      </c>
      <c r="F83">
        <f t="shared" si="14"/>
        <v>5975.0435775714286</v>
      </c>
      <c r="G83">
        <f t="shared" si="21"/>
        <v>3.7364158786833428E-10</v>
      </c>
      <c r="H83">
        <f t="shared" si="17"/>
        <v>35701145.75387311</v>
      </c>
      <c r="I83">
        <f t="shared" si="15"/>
        <v>3081135.9082862325</v>
      </c>
      <c r="N83" s="4">
        <f>Input!J84</f>
        <v>270.55471457142994</v>
      </c>
      <c r="O83">
        <f t="shared" si="18"/>
        <v>252.60009000000173</v>
      </c>
      <c r="P83">
        <f t="shared" si="19"/>
        <v>0</v>
      </c>
      <c r="Q83">
        <f t="shared" si="20"/>
        <v>63806.80546800897</v>
      </c>
      <c r="R83">
        <f t="shared" si="16"/>
        <v>37607.414461596622</v>
      </c>
    </row>
    <row r="84" spans="1:18" x14ac:dyDescent="0.25">
      <c r="A84">
        <f>Input!G85</f>
        <v>234</v>
      </c>
      <c r="B84">
        <f t="shared" si="11"/>
        <v>81</v>
      </c>
      <c r="C84">
        <f t="shared" si="12"/>
        <v>1.5060973145850306E+35</v>
      </c>
      <c r="D84" s="4">
        <f t="shared" si="13"/>
        <v>6.0914522570678352E+24</v>
      </c>
      <c r="E84" s="4">
        <f>Input!I85</f>
        <v>11351.309548571429</v>
      </c>
      <c r="F84">
        <f t="shared" si="14"/>
        <v>6265.5743914285722</v>
      </c>
      <c r="G84">
        <f t="shared" si="21"/>
        <v>3.7364158786833428E-10</v>
      </c>
      <c r="H84">
        <f t="shared" si="17"/>
        <v>39257422.454520836</v>
      </c>
      <c r="I84">
        <f t="shared" si="15"/>
        <v>3081135.9082862325</v>
      </c>
      <c r="N84" s="4">
        <f>Input!J85</f>
        <v>290.53081385714358</v>
      </c>
      <c r="O84">
        <f t="shared" si="18"/>
        <v>272.57618928571537</v>
      </c>
      <c r="P84">
        <f t="shared" si="19"/>
        <v>0</v>
      </c>
      <c r="Q84">
        <f t="shared" si="20"/>
        <v>74297.778965522142</v>
      </c>
      <c r="R84">
        <f t="shared" si="16"/>
        <v>45754.241527012215</v>
      </c>
    </row>
  </sheetData>
  <mergeCells count="2">
    <mergeCell ref="D1:L1"/>
    <mergeCell ref="N1:U1"/>
  </mergeCells>
  <conditionalFormatting sqref="U8">
    <cfRule type="cellIs" dxfId="2" priority="1" operator="between">
      <formula>0.05</formula>
      <formula>0.025</formula>
    </cfRule>
    <cfRule type="cellIs" dxfId="1" priority="2" operator="lessThan">
      <formula>0.025</formula>
    </cfRule>
    <cfRule type="cellIs" dxfId="0" priority="3" operator="greaterThan">
      <formula>0.05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Input</vt:lpstr>
      <vt:lpstr>logistic</vt:lpstr>
      <vt:lpstr>LogNormal</vt:lpstr>
      <vt:lpstr>NORMAL</vt:lpstr>
      <vt:lpstr>Cauchy</vt:lpstr>
      <vt:lpstr>Weibull</vt:lpstr>
      <vt:lpstr>power_normal!</vt:lpstr>
      <vt:lpstr>_Ac</vt:lpstr>
      <vt:lpstr>_Ac2</vt:lpstr>
      <vt:lpstr>_ModeC</vt:lpstr>
      <vt:lpstr>_Muc</vt:lpstr>
      <vt:lpstr>_MuC2</vt:lpstr>
      <vt:lpstr>_sc</vt:lpstr>
      <vt:lpstr>_Sigma</vt:lpstr>
      <vt:lpstr>_sigma2</vt:lpstr>
      <vt:lpstr>_t</vt:lpstr>
      <vt:lpstr>_Y0c</vt:lpstr>
      <vt:lpstr>_yoc2</vt:lpstr>
      <vt:lpstr>Muc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Pre-Setup</dc:creator>
  <cp:lastModifiedBy>admin</cp:lastModifiedBy>
  <dcterms:created xsi:type="dcterms:W3CDTF">2021-06-09T08:39:21Z</dcterms:created>
  <dcterms:modified xsi:type="dcterms:W3CDTF">2021-06-30T07:21:26Z</dcterms:modified>
</cp:coreProperties>
</file>