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0.95</definedName>
    <definedName name="solver_rhs1" localSheetId="3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2" l="1"/>
  <c r="A245" i="2" l="1"/>
  <c r="C245" i="2"/>
  <c r="L245" i="2"/>
  <c r="A246" i="2"/>
  <c r="C246" i="2"/>
  <c r="L246" i="2"/>
  <c r="A247" i="2"/>
  <c r="C247" i="2"/>
  <c r="L247" i="2"/>
  <c r="A248" i="2"/>
  <c r="C248" i="2"/>
  <c r="L248" i="2"/>
  <c r="A249" i="2"/>
  <c r="C249" i="2"/>
  <c r="L249" i="2"/>
  <c r="A250" i="2"/>
  <c r="C250" i="2"/>
  <c r="L250" i="2"/>
  <c r="A251" i="2"/>
  <c r="C251" i="2"/>
  <c r="L251" i="2"/>
  <c r="A252" i="2"/>
  <c r="C252" i="2"/>
  <c r="L252" i="2"/>
  <c r="A253" i="2"/>
  <c r="C253" i="2"/>
  <c r="L253" i="2"/>
  <c r="A254" i="2"/>
  <c r="C254" i="2"/>
  <c r="L254" i="2"/>
  <c r="A255" i="2"/>
  <c r="C255" i="2"/>
  <c r="L255" i="2"/>
  <c r="A256" i="2"/>
  <c r="C256" i="2"/>
  <c r="L256" i="2"/>
  <c r="A257" i="2"/>
  <c r="C257" i="2"/>
  <c r="L257" i="2"/>
  <c r="A258" i="2"/>
  <c r="C258" i="2"/>
  <c r="L258" i="2"/>
  <c r="A259" i="2"/>
  <c r="C259" i="2"/>
  <c r="L259" i="2"/>
  <c r="A260" i="2"/>
  <c r="C260" i="2"/>
  <c r="L260" i="2"/>
  <c r="A261" i="2"/>
  <c r="C261" i="2"/>
  <c r="L261" i="2"/>
  <c r="A262" i="2"/>
  <c r="C262" i="2"/>
  <c r="L262" i="2"/>
  <c r="A229" i="2"/>
  <c r="C229" i="2"/>
  <c r="L229" i="2"/>
  <c r="A230" i="2"/>
  <c r="C230" i="2"/>
  <c r="L230" i="2"/>
  <c r="A231" i="2"/>
  <c r="C231" i="2"/>
  <c r="L231" i="2"/>
  <c r="A232" i="2"/>
  <c r="C232" i="2"/>
  <c r="L232" i="2"/>
  <c r="A233" i="2"/>
  <c r="C233" i="2"/>
  <c r="L233" i="2"/>
  <c r="A234" i="2"/>
  <c r="C234" i="2"/>
  <c r="L234" i="2"/>
  <c r="A235" i="2"/>
  <c r="C235" i="2"/>
  <c r="L235" i="2"/>
  <c r="A236" i="2"/>
  <c r="C236" i="2"/>
  <c r="L236" i="2"/>
  <c r="A237" i="2"/>
  <c r="C237" i="2"/>
  <c r="L237" i="2"/>
  <c r="A238" i="2"/>
  <c r="C238" i="2"/>
  <c r="L238" i="2"/>
  <c r="A239" i="2"/>
  <c r="C239" i="2"/>
  <c r="L239" i="2"/>
  <c r="A240" i="2"/>
  <c r="C240" i="2"/>
  <c r="L240" i="2"/>
  <c r="A241" i="2"/>
  <c r="C241" i="2"/>
  <c r="L241" i="2"/>
  <c r="A242" i="2"/>
  <c r="C242" i="2"/>
  <c r="L242" i="2"/>
  <c r="A243" i="2"/>
  <c r="C243" i="2"/>
  <c r="L243" i="2"/>
  <c r="A244" i="2"/>
  <c r="C244" i="2"/>
  <c r="L244" i="2"/>
  <c r="A201" i="2"/>
  <c r="C201" i="2"/>
  <c r="L201" i="2"/>
  <c r="A202" i="2"/>
  <c r="C202" i="2"/>
  <c r="L202" i="2"/>
  <c r="A203" i="2"/>
  <c r="C203" i="2"/>
  <c r="L203" i="2"/>
  <c r="A204" i="2"/>
  <c r="C204" i="2"/>
  <c r="L204" i="2"/>
  <c r="A205" i="2"/>
  <c r="C205" i="2"/>
  <c r="L205" i="2"/>
  <c r="A206" i="2"/>
  <c r="C206" i="2"/>
  <c r="L206" i="2"/>
  <c r="A207" i="2"/>
  <c r="C207" i="2"/>
  <c r="L207" i="2"/>
  <c r="A208" i="2"/>
  <c r="C208" i="2"/>
  <c r="L208" i="2"/>
  <c r="A209" i="2"/>
  <c r="C209" i="2"/>
  <c r="L209" i="2"/>
  <c r="A210" i="2"/>
  <c r="C210" i="2"/>
  <c r="L210" i="2"/>
  <c r="A211" i="2"/>
  <c r="C211" i="2"/>
  <c r="L211" i="2"/>
  <c r="A212" i="2"/>
  <c r="C212" i="2"/>
  <c r="L212" i="2"/>
  <c r="A213" i="2"/>
  <c r="C213" i="2"/>
  <c r="L213" i="2"/>
  <c r="A214" i="2"/>
  <c r="C214" i="2"/>
  <c r="L214" i="2"/>
  <c r="A215" i="2"/>
  <c r="C215" i="2"/>
  <c r="L215" i="2"/>
  <c r="A216" i="2"/>
  <c r="C216" i="2"/>
  <c r="L216" i="2"/>
  <c r="A217" i="2"/>
  <c r="C217" i="2"/>
  <c r="L217" i="2"/>
  <c r="A218" i="2"/>
  <c r="C218" i="2"/>
  <c r="L218" i="2"/>
  <c r="A219" i="2"/>
  <c r="C219" i="2"/>
  <c r="L219" i="2"/>
  <c r="A220" i="2"/>
  <c r="C220" i="2"/>
  <c r="L220" i="2"/>
  <c r="A221" i="2"/>
  <c r="C221" i="2"/>
  <c r="L221" i="2"/>
  <c r="A222" i="2"/>
  <c r="C222" i="2"/>
  <c r="L222" i="2"/>
  <c r="A223" i="2"/>
  <c r="C223" i="2"/>
  <c r="L223" i="2"/>
  <c r="A224" i="2"/>
  <c r="C224" i="2"/>
  <c r="L224" i="2"/>
  <c r="A225" i="2"/>
  <c r="C225" i="2"/>
  <c r="L225" i="2"/>
  <c r="A226" i="2"/>
  <c r="C226" i="2"/>
  <c r="L226" i="2"/>
  <c r="A227" i="2"/>
  <c r="C227" i="2"/>
  <c r="L227" i="2"/>
  <c r="A228" i="2"/>
  <c r="C228" i="2"/>
  <c r="L228" i="2"/>
  <c r="A147" i="2"/>
  <c r="C147" i="2"/>
  <c r="L147" i="2"/>
  <c r="A148" i="2"/>
  <c r="C148" i="2"/>
  <c r="L148" i="2"/>
  <c r="A149" i="2"/>
  <c r="C149" i="2"/>
  <c r="L149" i="2"/>
  <c r="A150" i="2"/>
  <c r="C150" i="2"/>
  <c r="L150" i="2"/>
  <c r="A151" i="2"/>
  <c r="C151" i="2"/>
  <c r="L151" i="2"/>
  <c r="A152" i="2"/>
  <c r="C152" i="2"/>
  <c r="L152" i="2"/>
  <c r="A153" i="2"/>
  <c r="C153" i="2"/>
  <c r="L153" i="2"/>
  <c r="A154" i="2"/>
  <c r="C154" i="2"/>
  <c r="L154" i="2"/>
  <c r="A155" i="2"/>
  <c r="C155" i="2"/>
  <c r="L155" i="2"/>
  <c r="A156" i="2"/>
  <c r="C156" i="2"/>
  <c r="L156" i="2"/>
  <c r="A157" i="2"/>
  <c r="C157" i="2"/>
  <c r="L157" i="2"/>
  <c r="A158" i="2"/>
  <c r="C158" i="2"/>
  <c r="L158" i="2"/>
  <c r="A159" i="2"/>
  <c r="C159" i="2"/>
  <c r="L159" i="2"/>
  <c r="A160" i="2"/>
  <c r="C160" i="2"/>
  <c r="L160" i="2"/>
  <c r="A161" i="2"/>
  <c r="C161" i="2"/>
  <c r="L161" i="2"/>
  <c r="A162" i="2"/>
  <c r="C162" i="2"/>
  <c r="L162" i="2"/>
  <c r="A163" i="2"/>
  <c r="C163" i="2"/>
  <c r="L163" i="2"/>
  <c r="A164" i="2"/>
  <c r="C164" i="2"/>
  <c r="L164" i="2"/>
  <c r="A165" i="2"/>
  <c r="C165" i="2"/>
  <c r="L165" i="2"/>
  <c r="A166" i="2"/>
  <c r="C166" i="2"/>
  <c r="L166" i="2"/>
  <c r="A167" i="2"/>
  <c r="C167" i="2"/>
  <c r="L167" i="2"/>
  <c r="A168" i="2"/>
  <c r="C168" i="2"/>
  <c r="L168" i="2"/>
  <c r="A169" i="2"/>
  <c r="C169" i="2"/>
  <c r="L169" i="2"/>
  <c r="A170" i="2"/>
  <c r="C170" i="2"/>
  <c r="L170" i="2"/>
  <c r="A171" i="2"/>
  <c r="C171" i="2"/>
  <c r="L171" i="2"/>
  <c r="A172" i="2"/>
  <c r="C172" i="2"/>
  <c r="L172" i="2"/>
  <c r="A173" i="2"/>
  <c r="C173" i="2"/>
  <c r="L173" i="2"/>
  <c r="A174" i="2"/>
  <c r="C174" i="2"/>
  <c r="L174" i="2"/>
  <c r="A175" i="2"/>
  <c r="C175" i="2"/>
  <c r="L175" i="2"/>
  <c r="A176" i="2"/>
  <c r="C176" i="2"/>
  <c r="L176" i="2"/>
  <c r="A177" i="2"/>
  <c r="C177" i="2"/>
  <c r="L177" i="2"/>
  <c r="A178" i="2"/>
  <c r="C178" i="2"/>
  <c r="L178" i="2"/>
  <c r="A179" i="2"/>
  <c r="C179" i="2"/>
  <c r="L179" i="2"/>
  <c r="A180" i="2"/>
  <c r="C180" i="2"/>
  <c r="L180" i="2"/>
  <c r="A181" i="2"/>
  <c r="C181" i="2"/>
  <c r="L181" i="2"/>
  <c r="A182" i="2"/>
  <c r="C182" i="2"/>
  <c r="L182" i="2"/>
  <c r="A183" i="2"/>
  <c r="C183" i="2"/>
  <c r="L183" i="2"/>
  <c r="A184" i="2"/>
  <c r="C184" i="2"/>
  <c r="L184" i="2"/>
  <c r="A185" i="2"/>
  <c r="C185" i="2"/>
  <c r="L185" i="2"/>
  <c r="A186" i="2"/>
  <c r="C186" i="2"/>
  <c r="L186" i="2"/>
  <c r="A187" i="2"/>
  <c r="C187" i="2"/>
  <c r="L187" i="2"/>
  <c r="A188" i="2"/>
  <c r="C188" i="2"/>
  <c r="L188" i="2"/>
  <c r="A189" i="2"/>
  <c r="C189" i="2"/>
  <c r="L189" i="2"/>
  <c r="A190" i="2"/>
  <c r="C190" i="2"/>
  <c r="L190" i="2"/>
  <c r="A191" i="2"/>
  <c r="C191" i="2"/>
  <c r="L191" i="2"/>
  <c r="A192" i="2"/>
  <c r="C192" i="2"/>
  <c r="L192" i="2"/>
  <c r="A193" i="2"/>
  <c r="C193" i="2"/>
  <c r="L193" i="2"/>
  <c r="A194" i="2"/>
  <c r="C194" i="2"/>
  <c r="L194" i="2"/>
  <c r="A195" i="2"/>
  <c r="C195" i="2"/>
  <c r="L195" i="2"/>
  <c r="A196" i="2"/>
  <c r="C196" i="2"/>
  <c r="L196" i="2"/>
  <c r="A197" i="2"/>
  <c r="C197" i="2"/>
  <c r="L197" i="2"/>
  <c r="A198" i="2"/>
  <c r="C198" i="2"/>
  <c r="L198" i="2"/>
  <c r="A199" i="2"/>
  <c r="C199" i="2"/>
  <c r="L199" i="2"/>
  <c r="A200" i="2"/>
  <c r="C200" i="2"/>
  <c r="L200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107" i="2"/>
  <c r="C107" i="2"/>
  <c r="L107" i="2"/>
  <c r="A108" i="2"/>
  <c r="C108" i="2"/>
  <c r="L108" i="2"/>
  <c r="A109" i="2"/>
  <c r="C109" i="2"/>
  <c r="L109" i="2"/>
  <c r="A110" i="2"/>
  <c r="C110" i="2"/>
  <c r="L110" i="2"/>
  <c r="A111" i="2"/>
  <c r="C111" i="2"/>
  <c r="L111" i="2"/>
  <c r="A112" i="2"/>
  <c r="C112" i="2"/>
  <c r="L112" i="2"/>
  <c r="A113" i="2"/>
  <c r="C113" i="2"/>
  <c r="L113" i="2"/>
  <c r="A114" i="2"/>
  <c r="C114" i="2"/>
  <c r="L114" i="2"/>
  <c r="A115" i="2"/>
  <c r="C115" i="2"/>
  <c r="L115" i="2"/>
  <c r="A116" i="2"/>
  <c r="C116" i="2"/>
  <c r="L116" i="2"/>
  <c r="A117" i="2"/>
  <c r="C117" i="2"/>
  <c r="L117" i="2"/>
  <c r="A118" i="2"/>
  <c r="C118" i="2"/>
  <c r="L118" i="2"/>
  <c r="A119" i="2"/>
  <c r="C119" i="2"/>
  <c r="L119" i="2"/>
  <c r="A120" i="2"/>
  <c r="C120" i="2"/>
  <c r="L120" i="2"/>
  <c r="A121" i="2"/>
  <c r="C121" i="2"/>
  <c r="L121" i="2"/>
  <c r="A122" i="2"/>
  <c r="C122" i="2"/>
  <c r="L122" i="2"/>
  <c r="A123" i="2"/>
  <c r="C123" i="2"/>
  <c r="L123" i="2"/>
  <c r="A124" i="2"/>
  <c r="C124" i="2"/>
  <c r="L124" i="2"/>
  <c r="A125" i="2"/>
  <c r="C125" i="2"/>
  <c r="L125" i="2"/>
  <c r="A126" i="2"/>
  <c r="C126" i="2"/>
  <c r="L126" i="2"/>
  <c r="A127" i="2"/>
  <c r="C127" i="2"/>
  <c r="L127" i="2"/>
  <c r="A128" i="2"/>
  <c r="C128" i="2"/>
  <c r="L128" i="2"/>
  <c r="A129" i="2"/>
  <c r="C129" i="2"/>
  <c r="L129" i="2"/>
  <c r="A130" i="2"/>
  <c r="C130" i="2"/>
  <c r="L130" i="2"/>
  <c r="A131" i="2"/>
  <c r="C131" i="2"/>
  <c r="L131" i="2"/>
  <c r="A132" i="2"/>
  <c r="C132" i="2"/>
  <c r="L132" i="2"/>
  <c r="A133" i="2"/>
  <c r="C133" i="2"/>
  <c r="L133" i="2"/>
  <c r="A134" i="2"/>
  <c r="C134" i="2"/>
  <c r="L134" i="2"/>
  <c r="A135" i="2"/>
  <c r="C135" i="2"/>
  <c r="L135" i="2"/>
  <c r="A136" i="2"/>
  <c r="C136" i="2"/>
  <c r="L136" i="2"/>
  <c r="A137" i="2"/>
  <c r="C137" i="2"/>
  <c r="L137" i="2"/>
  <c r="A138" i="2"/>
  <c r="C138" i="2"/>
  <c r="L138" i="2"/>
  <c r="A139" i="2"/>
  <c r="C139" i="2"/>
  <c r="L139" i="2"/>
  <c r="A140" i="2"/>
  <c r="C140" i="2"/>
  <c r="L140" i="2"/>
  <c r="A141" i="2"/>
  <c r="C141" i="2"/>
  <c r="L141" i="2"/>
  <c r="A142" i="2"/>
  <c r="C142" i="2"/>
  <c r="L142" i="2"/>
  <c r="A143" i="2"/>
  <c r="C143" i="2"/>
  <c r="L143" i="2"/>
  <c r="A144" i="2"/>
  <c r="C144" i="2"/>
  <c r="L144" i="2"/>
  <c r="A145" i="2"/>
  <c r="C145" i="2"/>
  <c r="L145" i="2"/>
  <c r="A146" i="2"/>
  <c r="C146" i="2"/>
  <c r="L146" i="2"/>
  <c r="B139" i="2" l="1"/>
  <c r="B131" i="2"/>
  <c r="B227" i="2"/>
  <c r="B213" i="2"/>
  <c r="B211" i="2"/>
  <c r="B254" i="2"/>
  <c r="B143" i="2"/>
  <c r="B142" i="2"/>
  <c r="B98" i="2"/>
  <c r="B89" i="2"/>
  <c r="B88" i="2"/>
  <c r="E88" i="2" s="1"/>
  <c r="B187" i="2"/>
  <c r="B177" i="2"/>
  <c r="B197" i="2"/>
  <c r="B220" i="2"/>
  <c r="B218" i="2"/>
  <c r="E218" i="2" s="1"/>
  <c r="B204" i="2"/>
  <c r="B202" i="2"/>
  <c r="E202" i="2" s="1"/>
  <c r="B251" i="2"/>
  <c r="E251" i="2" s="1"/>
  <c r="B126" i="2"/>
  <c r="B178" i="2"/>
  <c r="B236" i="2"/>
  <c r="B125" i="2"/>
  <c r="B124" i="2"/>
  <c r="B97" i="2"/>
  <c r="B168" i="2"/>
  <c r="B167" i="2"/>
  <c r="B260" i="2"/>
  <c r="B96" i="2"/>
  <c r="B174" i="2"/>
  <c r="B239" i="2"/>
  <c r="B249" i="2"/>
  <c r="E249" i="2" s="1"/>
  <c r="B164" i="2"/>
  <c r="B169" i="2"/>
  <c r="B157" i="2"/>
  <c r="B156" i="2"/>
  <c r="E156" i="2" s="1"/>
  <c r="B149" i="2"/>
  <c r="B148" i="2"/>
  <c r="E148" i="2" s="1"/>
  <c r="E260" i="2"/>
  <c r="E227" i="2"/>
  <c r="E220" i="2"/>
  <c r="E204" i="2"/>
  <c r="E174" i="2"/>
  <c r="E126" i="2"/>
  <c r="E8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167" i="2" l="1"/>
  <c r="O167" i="2" s="1"/>
  <c r="E167" i="2"/>
  <c r="E197" i="2"/>
  <c r="N197" i="2"/>
  <c r="O197" i="2" s="1"/>
  <c r="E177" i="2"/>
  <c r="N98" i="2"/>
  <c r="O98" i="2" s="1"/>
  <c r="N254" i="2"/>
  <c r="E211" i="2"/>
  <c r="N131" i="2"/>
  <c r="O131" i="2" s="1"/>
  <c r="E131" i="2"/>
  <c r="N249" i="2"/>
  <c r="O249" i="2" s="1"/>
  <c r="E149" i="2"/>
  <c r="E169" i="2"/>
  <c r="N164" i="2"/>
  <c r="O164" i="2" s="1"/>
  <c r="E164" i="2"/>
  <c r="E239" i="2"/>
  <c r="N239" i="2"/>
  <c r="N168" i="2"/>
  <c r="O168" i="2" s="1"/>
  <c r="E168" i="2"/>
  <c r="E187" i="2"/>
  <c r="N187" i="2"/>
  <c r="O187" i="2" s="1"/>
  <c r="E213" i="2"/>
  <c r="B230" i="2"/>
  <c r="B232" i="2"/>
  <c r="B234" i="2"/>
  <c r="B179" i="2"/>
  <c r="B181" i="2"/>
  <c r="B183" i="2"/>
  <c r="B238" i="2"/>
  <c r="B188" i="2"/>
  <c r="B240" i="2"/>
  <c r="B180" i="2"/>
  <c r="B190" i="2"/>
  <c r="B195" i="2"/>
  <c r="B242" i="2"/>
  <c r="B182" i="2"/>
  <c r="B192" i="2"/>
  <c r="B198" i="2"/>
  <c r="B244" i="2"/>
  <c r="B235" i="2"/>
  <c r="B176" i="2"/>
  <c r="B200" i="2"/>
  <c r="B146" i="2"/>
  <c r="B229" i="2"/>
  <c r="B184" i="2"/>
  <c r="B194" i="2"/>
  <c r="B196" i="2"/>
  <c r="B145" i="2"/>
  <c r="B127" i="2"/>
  <c r="B106" i="2"/>
  <c r="B225" i="2"/>
  <c r="B217" i="2"/>
  <c r="B209" i="2"/>
  <c r="B201" i="2"/>
  <c r="B107" i="2"/>
  <c r="B233" i="2"/>
  <c r="B108" i="2"/>
  <c r="B95" i="2"/>
  <c r="B91" i="2"/>
  <c r="B87" i="2"/>
  <c r="B175" i="2"/>
  <c r="B144" i="2"/>
  <c r="B193" i="2"/>
  <c r="B224" i="2"/>
  <c r="B216" i="2"/>
  <c r="B208" i="2"/>
  <c r="B247" i="2"/>
  <c r="B134" i="2"/>
  <c r="B122" i="2"/>
  <c r="B199" i="2"/>
  <c r="B166" i="2"/>
  <c r="B137" i="2"/>
  <c r="B129" i="2"/>
  <c r="B113" i="2"/>
  <c r="B102" i="2"/>
  <c r="B171" i="2"/>
  <c r="B163" i="2"/>
  <c r="B159" i="2"/>
  <c r="B155" i="2"/>
  <c r="B151" i="2"/>
  <c r="B147" i="2"/>
  <c r="B141" i="2"/>
  <c r="B123" i="2"/>
  <c r="B100" i="2"/>
  <c r="B223" i="2"/>
  <c r="B215" i="2"/>
  <c r="B207" i="2"/>
  <c r="B243" i="2"/>
  <c r="B246" i="2"/>
  <c r="B116" i="2"/>
  <c r="B121" i="2"/>
  <c r="B94" i="2"/>
  <c r="B90" i="2"/>
  <c r="B86" i="2"/>
  <c r="B140" i="2"/>
  <c r="B101" i="2"/>
  <c r="B185" i="2"/>
  <c r="B222" i="2"/>
  <c r="B214" i="2"/>
  <c r="B206" i="2"/>
  <c r="B231" i="2"/>
  <c r="B250" i="2"/>
  <c r="B259" i="2"/>
  <c r="B130" i="2"/>
  <c r="B118" i="2"/>
  <c r="B99" i="2"/>
  <c r="B136" i="2"/>
  <c r="B128" i="2"/>
  <c r="B191" i="2"/>
  <c r="B173" i="2"/>
  <c r="B256" i="2"/>
  <c r="B248" i="2"/>
  <c r="B111" i="2"/>
  <c r="B261" i="2"/>
  <c r="B253" i="2"/>
  <c r="B245" i="2"/>
  <c r="B170" i="2"/>
  <c r="B162" i="2"/>
  <c r="B158" i="2"/>
  <c r="B154" i="2"/>
  <c r="B150" i="2"/>
  <c r="N148" i="2"/>
  <c r="O148" i="2" s="1"/>
  <c r="N156" i="2"/>
  <c r="O156" i="2" s="1"/>
  <c r="E254" i="2"/>
  <c r="B152" i="2"/>
  <c r="B160" i="2"/>
  <c r="B257" i="2"/>
  <c r="B103" i="2"/>
  <c r="B252" i="2"/>
  <c r="B105" i="2"/>
  <c r="B132" i="2"/>
  <c r="B138" i="2"/>
  <c r="B120" i="2"/>
  <c r="B258" i="2"/>
  <c r="B210" i="2"/>
  <c r="B226" i="2"/>
  <c r="B119" i="2"/>
  <c r="B165" i="2"/>
  <c r="B92" i="2"/>
  <c r="B109" i="2"/>
  <c r="B255" i="2"/>
  <c r="B203" i="2"/>
  <c r="B219" i="2"/>
  <c r="B112" i="2"/>
  <c r="N260" i="2"/>
  <c r="N97" i="2"/>
  <c r="O97" i="2" s="1"/>
  <c r="E97" i="2"/>
  <c r="E124" i="2"/>
  <c r="N142" i="2"/>
  <c r="O142" i="2" s="1"/>
  <c r="E142" i="2"/>
  <c r="E157" i="2"/>
  <c r="N96" i="2"/>
  <c r="O96" i="2" s="1"/>
  <c r="E96" i="2"/>
  <c r="E125" i="2"/>
  <c r="E236" i="2"/>
  <c r="N236" i="2"/>
  <c r="E178" i="2"/>
  <c r="N143" i="2"/>
  <c r="O143" i="2" s="1"/>
  <c r="E143" i="2"/>
  <c r="E139" i="2"/>
  <c r="E98" i="2"/>
  <c r="N251" i="2"/>
  <c r="O251" i="2" s="1"/>
  <c r="B153" i="2"/>
  <c r="B161" i="2"/>
  <c r="B172" i="2"/>
  <c r="B189" i="2"/>
  <c r="B104" i="2"/>
  <c r="B241" i="2"/>
  <c r="B110" i="2"/>
  <c r="B133" i="2"/>
  <c r="B114" i="2"/>
  <c r="B186" i="2"/>
  <c r="B262" i="2"/>
  <c r="B212" i="2"/>
  <c r="B228" i="2"/>
  <c r="B135" i="2"/>
  <c r="B85" i="2"/>
  <c r="B93" i="2"/>
  <c r="B117" i="2"/>
  <c r="B205" i="2"/>
  <c r="B221" i="2"/>
  <c r="B115" i="2"/>
  <c r="B237" i="2"/>
  <c r="O260" i="2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D149" i="15" s="1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N115" i="2" l="1"/>
  <c r="O115" i="2" s="1"/>
  <c r="E115" i="2"/>
  <c r="F115" i="2" s="1"/>
  <c r="N93" i="2"/>
  <c r="O93" i="2" s="1"/>
  <c r="E93" i="2"/>
  <c r="E212" i="2"/>
  <c r="N212" i="2"/>
  <c r="N133" i="2"/>
  <c r="O133" i="2" s="1"/>
  <c r="E133" i="2"/>
  <c r="E189" i="2"/>
  <c r="N189" i="2"/>
  <c r="O189" i="2" s="1"/>
  <c r="O236" i="2"/>
  <c r="E245" i="2"/>
  <c r="N245" i="2"/>
  <c r="N128" i="2"/>
  <c r="O128" i="2" s="1"/>
  <c r="E128" i="2"/>
  <c r="E206" i="2"/>
  <c r="N206" i="2"/>
  <c r="E94" i="2"/>
  <c r="N94" i="2"/>
  <c r="O94" i="2" s="1"/>
  <c r="N100" i="2"/>
  <c r="O100" i="2" s="1"/>
  <c r="E100" i="2"/>
  <c r="N171" i="2"/>
  <c r="O171" i="2" s="1"/>
  <c r="E171" i="2"/>
  <c r="N134" i="2"/>
  <c r="O134" i="2" s="1"/>
  <c r="E134" i="2"/>
  <c r="E87" i="2"/>
  <c r="N87" i="2"/>
  <c r="O87" i="2" s="1"/>
  <c r="N145" i="2"/>
  <c r="O145" i="2" s="1"/>
  <c r="E145" i="2"/>
  <c r="F145" i="2" s="1"/>
  <c r="E85" i="2"/>
  <c r="N85" i="2"/>
  <c r="O85" i="2" s="1"/>
  <c r="N112" i="2"/>
  <c r="O112" i="2" s="1"/>
  <c r="E112" i="2"/>
  <c r="E226" i="2"/>
  <c r="N226" i="2"/>
  <c r="N138" i="2"/>
  <c r="O138" i="2" s="1"/>
  <c r="E138" i="2"/>
  <c r="N103" i="2"/>
  <c r="O103" i="2" s="1"/>
  <c r="E103" i="2"/>
  <c r="E158" i="2"/>
  <c r="N158" i="2"/>
  <c r="O158" i="2" s="1"/>
  <c r="N256" i="2"/>
  <c r="E256" i="2"/>
  <c r="E259" i="2"/>
  <c r="N259" i="2"/>
  <c r="N140" i="2"/>
  <c r="O140" i="2" s="1"/>
  <c r="E140" i="2"/>
  <c r="F140" i="2" s="1"/>
  <c r="E207" i="2"/>
  <c r="N207" i="2"/>
  <c r="E155" i="2"/>
  <c r="N155" i="2"/>
  <c r="O155" i="2" s="1"/>
  <c r="N166" i="2"/>
  <c r="O166" i="2" s="1"/>
  <c r="E166" i="2"/>
  <c r="E193" i="2"/>
  <c r="N193" i="2"/>
  <c r="O193" i="2" s="1"/>
  <c r="N107" i="2"/>
  <c r="O107" i="2" s="1"/>
  <c r="E107" i="2"/>
  <c r="N196" i="2"/>
  <c r="O196" i="2" s="1"/>
  <c r="E196" i="2"/>
  <c r="E244" i="2"/>
  <c r="N244" i="2"/>
  <c r="O239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33" i="2"/>
  <c r="M167" i="2"/>
  <c r="M235" i="2"/>
  <c r="M85" i="2"/>
  <c r="M86" i="2"/>
  <c r="M87" i="2"/>
  <c r="M88" i="2"/>
  <c r="M89" i="2"/>
  <c r="M90" i="2"/>
  <c r="M91" i="2"/>
  <c r="M92" i="2"/>
  <c r="M93" i="2"/>
  <c r="M94" i="2"/>
  <c r="M108" i="2"/>
  <c r="M229" i="2"/>
  <c r="M231" i="2"/>
  <c r="M201" i="2"/>
  <c r="M203" i="2"/>
  <c r="M205" i="2"/>
  <c r="M207" i="2"/>
  <c r="M209" i="2"/>
  <c r="M212" i="2"/>
  <c r="M214" i="2"/>
  <c r="M216" i="2"/>
  <c r="M218" i="2"/>
  <c r="M220" i="2"/>
  <c r="M222" i="2"/>
  <c r="M224" i="2"/>
  <c r="M226" i="2"/>
  <c r="M228" i="2"/>
  <c r="M148" i="2"/>
  <c r="M150" i="2"/>
  <c r="M152" i="2"/>
  <c r="M154" i="2"/>
  <c r="M156" i="2"/>
  <c r="M158" i="2"/>
  <c r="M159" i="2"/>
  <c r="M160" i="2"/>
  <c r="M161" i="2"/>
  <c r="M162" i="2"/>
  <c r="M102" i="2"/>
  <c r="M143" i="2"/>
  <c r="M237" i="2"/>
  <c r="M125" i="2"/>
  <c r="M129" i="2"/>
  <c r="M133" i="2"/>
  <c r="M145" i="2"/>
  <c r="M202" i="2"/>
  <c r="M204" i="2"/>
  <c r="M206" i="2"/>
  <c r="M208" i="2"/>
  <c r="M210" i="2"/>
  <c r="M211" i="2"/>
  <c r="M213" i="2"/>
  <c r="M215" i="2"/>
  <c r="M217" i="2"/>
  <c r="M219" i="2"/>
  <c r="M221" i="2"/>
  <c r="M223" i="2"/>
  <c r="M225" i="2"/>
  <c r="M227" i="2"/>
  <c r="M147" i="2"/>
  <c r="M149" i="2"/>
  <c r="M151" i="2"/>
  <c r="M153" i="2"/>
  <c r="M155" i="2"/>
  <c r="M157" i="2"/>
  <c r="M100" i="2"/>
  <c r="M101" i="2"/>
  <c r="M103" i="2"/>
  <c r="M137" i="2"/>
  <c r="M135" i="2"/>
  <c r="M163" i="2"/>
  <c r="M239" i="2"/>
  <c r="M138" i="2"/>
  <c r="M112" i="2"/>
  <c r="M99" i="2"/>
  <c r="M109" i="2"/>
  <c r="M165" i="2"/>
  <c r="M236" i="2"/>
  <c r="M132" i="2"/>
  <c r="M171" i="2"/>
  <c r="M244" i="2"/>
  <c r="M198" i="2"/>
  <c r="M195" i="2"/>
  <c r="M191" i="2"/>
  <c r="M187" i="2"/>
  <c r="M184" i="2"/>
  <c r="M180" i="2"/>
  <c r="M176" i="2"/>
  <c r="M126" i="2"/>
  <c r="M115" i="2"/>
  <c r="M118" i="2"/>
  <c r="M141" i="2"/>
  <c r="M131" i="2"/>
  <c r="M105" i="2"/>
  <c r="M230" i="2"/>
  <c r="M106" i="2"/>
  <c r="M173" i="2"/>
  <c r="M134" i="2"/>
  <c r="M146" i="2"/>
  <c r="M107" i="2"/>
  <c r="M164" i="2"/>
  <c r="M243" i="2"/>
  <c r="M166" i="2"/>
  <c r="M241" i="2"/>
  <c r="M242" i="2"/>
  <c r="M197" i="2"/>
  <c r="M194" i="2"/>
  <c r="M190" i="2"/>
  <c r="M186" i="2"/>
  <c r="M183" i="2"/>
  <c r="M179" i="2"/>
  <c r="M175" i="2"/>
  <c r="M130" i="2"/>
  <c r="M119" i="2"/>
  <c r="M124" i="2"/>
  <c r="M117" i="2"/>
  <c r="M113" i="2"/>
  <c r="M144" i="2"/>
  <c r="M111" i="2"/>
  <c r="M123" i="2"/>
  <c r="M142" i="2"/>
  <c r="M97" i="2"/>
  <c r="M168" i="2"/>
  <c r="M240" i="2"/>
  <c r="M200" i="2"/>
  <c r="M193" i="2"/>
  <c r="M178" i="2"/>
  <c r="M121" i="2"/>
  <c r="M127" i="2"/>
  <c r="M189" i="2"/>
  <c r="M122" i="2"/>
  <c r="M232" i="2"/>
  <c r="M140" i="2"/>
  <c r="M104" i="2"/>
  <c r="M174" i="2"/>
  <c r="M234" i="2"/>
  <c r="N220" i="2"/>
  <c r="M181" i="2"/>
  <c r="N89" i="2"/>
  <c r="O89" i="2" s="1"/>
  <c r="M95" i="2"/>
  <c r="M139" i="2"/>
  <c r="M170" i="2"/>
  <c r="M96" i="2"/>
  <c r="M238" i="2"/>
  <c r="M199" i="2"/>
  <c r="M192" i="2"/>
  <c r="M185" i="2"/>
  <c r="M177" i="2"/>
  <c r="M114" i="2"/>
  <c r="M120" i="2"/>
  <c r="M169" i="2"/>
  <c r="M98" i="2"/>
  <c r="M196" i="2"/>
  <c r="M182" i="2"/>
  <c r="M128" i="2"/>
  <c r="M116" i="2"/>
  <c r="M136" i="2"/>
  <c r="M172" i="2"/>
  <c r="N204" i="2"/>
  <c r="M188" i="2"/>
  <c r="M110" i="2"/>
  <c r="O254" i="2"/>
  <c r="E205" i="2"/>
  <c r="N205" i="2"/>
  <c r="N135" i="2"/>
  <c r="O135" i="2" s="1"/>
  <c r="E135" i="2"/>
  <c r="N186" i="2"/>
  <c r="O186" i="2" s="1"/>
  <c r="E186" i="2"/>
  <c r="E241" i="2"/>
  <c r="N241" i="2"/>
  <c r="N161" i="2"/>
  <c r="O161" i="2" s="1"/>
  <c r="E161" i="2"/>
  <c r="N178" i="2"/>
  <c r="O178" i="2" s="1"/>
  <c r="N174" i="2"/>
  <c r="O174" i="2" s="1"/>
  <c r="N124" i="2"/>
  <c r="O124" i="2" s="1"/>
  <c r="E219" i="2"/>
  <c r="N219" i="2"/>
  <c r="E92" i="2"/>
  <c r="N92" i="2"/>
  <c r="O92" i="2" s="1"/>
  <c r="E210" i="2"/>
  <c r="N210" i="2"/>
  <c r="N132" i="2"/>
  <c r="O132" i="2" s="1"/>
  <c r="E132" i="2"/>
  <c r="E257" i="2"/>
  <c r="N257" i="2"/>
  <c r="N218" i="2"/>
  <c r="N88" i="2"/>
  <c r="O88" i="2" s="1"/>
  <c r="N162" i="2"/>
  <c r="O162" i="2" s="1"/>
  <c r="E162" i="2"/>
  <c r="F162" i="2" s="1"/>
  <c r="E261" i="2"/>
  <c r="N261" i="2"/>
  <c r="N173" i="2"/>
  <c r="O173" i="2" s="1"/>
  <c r="E173" i="2"/>
  <c r="N99" i="2"/>
  <c r="O99" i="2" s="1"/>
  <c r="E99" i="2"/>
  <c r="N250" i="2"/>
  <c r="E250" i="2"/>
  <c r="N222" i="2"/>
  <c r="E222" i="2"/>
  <c r="E86" i="2"/>
  <c r="N86" i="2"/>
  <c r="O86" i="2" s="1"/>
  <c r="E116" i="2"/>
  <c r="N116" i="2"/>
  <c r="O116" i="2" s="1"/>
  <c r="E215" i="2"/>
  <c r="N215" i="2"/>
  <c r="N141" i="2"/>
  <c r="O141" i="2" s="1"/>
  <c r="E141" i="2"/>
  <c r="E159" i="2"/>
  <c r="N159" i="2"/>
  <c r="O159" i="2" s="1"/>
  <c r="E113" i="2"/>
  <c r="N113" i="2"/>
  <c r="O113" i="2" s="1"/>
  <c r="E199" i="2"/>
  <c r="N199" i="2"/>
  <c r="O199" i="2" s="1"/>
  <c r="E208" i="2"/>
  <c r="N208" i="2"/>
  <c r="N144" i="2"/>
  <c r="O144" i="2" s="1"/>
  <c r="E144" i="2"/>
  <c r="N95" i="2"/>
  <c r="O95" i="2" s="1"/>
  <c r="E95" i="2"/>
  <c r="E201" i="2"/>
  <c r="N201" i="2"/>
  <c r="N106" i="2"/>
  <c r="O106" i="2" s="1"/>
  <c r="E106" i="2"/>
  <c r="E194" i="2"/>
  <c r="N194" i="2"/>
  <c r="O194" i="2" s="1"/>
  <c r="E200" i="2"/>
  <c r="N200" i="2"/>
  <c r="O200" i="2" s="1"/>
  <c r="E198" i="2"/>
  <c r="N198" i="2"/>
  <c r="O198" i="2" s="1"/>
  <c r="E195" i="2"/>
  <c r="N195" i="2"/>
  <c r="O195" i="2" s="1"/>
  <c r="E188" i="2"/>
  <c r="N188" i="2"/>
  <c r="O188" i="2" s="1"/>
  <c r="E179" i="2"/>
  <c r="N179" i="2"/>
  <c r="O179" i="2" s="1"/>
  <c r="N213" i="2"/>
  <c r="N126" i="2"/>
  <c r="O126" i="2" s="1"/>
  <c r="N169" i="2"/>
  <c r="O169" i="2" s="1"/>
  <c r="N211" i="2"/>
  <c r="N177" i="2"/>
  <c r="O177" i="2" s="1"/>
  <c r="D237" i="2"/>
  <c r="D178" i="2"/>
  <c r="F178" i="2" s="1"/>
  <c r="D180" i="2"/>
  <c r="D182" i="2"/>
  <c r="F182" i="2" s="1"/>
  <c r="D236" i="2"/>
  <c r="F236" i="2" s="1"/>
  <c r="D243" i="2"/>
  <c r="D193" i="2"/>
  <c r="F193" i="2" s="1"/>
  <c r="D177" i="2"/>
  <c r="F177" i="2" s="1"/>
  <c r="D185" i="2"/>
  <c r="D187" i="2"/>
  <c r="F187" i="2" s="1"/>
  <c r="D194" i="2"/>
  <c r="F194" i="2" s="1"/>
  <c r="D196" i="2"/>
  <c r="F196" i="2" s="1"/>
  <c r="D114" i="2"/>
  <c r="D115" i="2"/>
  <c r="D116" i="2"/>
  <c r="D117" i="2"/>
  <c r="D118" i="2"/>
  <c r="D119" i="2"/>
  <c r="D120" i="2"/>
  <c r="D126" i="2"/>
  <c r="F126" i="2" s="1"/>
  <c r="D127" i="2"/>
  <c r="D130" i="2"/>
  <c r="D131" i="2"/>
  <c r="F131" i="2" s="1"/>
  <c r="D134" i="2"/>
  <c r="D135" i="2"/>
  <c r="D138" i="2"/>
  <c r="D139" i="2"/>
  <c r="F139" i="2" s="1"/>
  <c r="D239" i="2"/>
  <c r="F239" i="2" s="1"/>
  <c r="D179" i="2"/>
  <c r="F179" i="2" s="1"/>
  <c r="D199" i="2"/>
  <c r="F199" i="2" s="1"/>
  <c r="D142" i="2"/>
  <c r="F142" i="2" s="1"/>
  <c r="D241" i="2"/>
  <c r="F241" i="2" s="1"/>
  <c r="D181" i="2"/>
  <c r="D191" i="2"/>
  <c r="D195" i="2"/>
  <c r="D197" i="2"/>
  <c r="F197" i="2" s="1"/>
  <c r="D113" i="2"/>
  <c r="F113" i="2" s="1"/>
  <c r="D124" i="2"/>
  <c r="F124" i="2" s="1"/>
  <c r="D125" i="2"/>
  <c r="F125" i="2" s="1"/>
  <c r="D128" i="2"/>
  <c r="D129" i="2"/>
  <c r="D132" i="2"/>
  <c r="D133" i="2"/>
  <c r="F133" i="2" s="1"/>
  <c r="D136" i="2"/>
  <c r="D137" i="2"/>
  <c r="D140" i="2"/>
  <c r="D141" i="2"/>
  <c r="F141" i="2" s="1"/>
  <c r="D144" i="2"/>
  <c r="D145" i="2"/>
  <c r="D189" i="2"/>
  <c r="F189" i="2" s="1"/>
  <c r="D143" i="2"/>
  <c r="F143" i="2" s="1"/>
  <c r="D146" i="2"/>
  <c r="D251" i="2"/>
  <c r="F251" i="2" s="1"/>
  <c r="D121" i="2"/>
  <c r="D252" i="2"/>
  <c r="D122" i="2"/>
  <c r="D192" i="2"/>
  <c r="D107" i="2"/>
  <c r="D255" i="2"/>
  <c r="D234" i="2"/>
  <c r="F234" i="2" s="1"/>
  <c r="D100" i="2"/>
  <c r="D173" i="2"/>
  <c r="D104" i="2"/>
  <c r="D96" i="2"/>
  <c r="F96" i="2" s="1"/>
  <c r="D174" i="2"/>
  <c r="F174" i="2" s="1"/>
  <c r="D257" i="2"/>
  <c r="F257" i="2" s="1"/>
  <c r="D249" i="2"/>
  <c r="F249" i="2" s="1"/>
  <c r="D94" i="2"/>
  <c r="D90" i="2"/>
  <c r="D86" i="2"/>
  <c r="D176" i="2"/>
  <c r="D244" i="2"/>
  <c r="F244" i="2" s="1"/>
  <c r="D262" i="2"/>
  <c r="D254" i="2"/>
  <c r="F254" i="2" s="1"/>
  <c r="D246" i="2"/>
  <c r="D170" i="2"/>
  <c r="D162" i="2"/>
  <c r="D158" i="2"/>
  <c r="F158" i="2" s="1"/>
  <c r="D154" i="2"/>
  <c r="D150" i="2"/>
  <c r="F150" i="2" s="1"/>
  <c r="D225" i="2"/>
  <c r="D221" i="2"/>
  <c r="D217" i="2"/>
  <c r="D213" i="2"/>
  <c r="F213" i="2" s="1"/>
  <c r="D209" i="2"/>
  <c r="D205" i="2"/>
  <c r="F205" i="2" s="1"/>
  <c r="D201" i="2"/>
  <c r="F201" i="2" s="1"/>
  <c r="D229" i="2"/>
  <c r="F229" i="2" s="1"/>
  <c r="D248" i="2"/>
  <c r="D190" i="2"/>
  <c r="D242" i="2"/>
  <c r="D110" i="2"/>
  <c r="D97" i="2"/>
  <c r="F97" i="2" s="1"/>
  <c r="D183" i="2"/>
  <c r="D172" i="2"/>
  <c r="D111" i="2"/>
  <c r="F111" i="2" s="1"/>
  <c r="D103" i="2"/>
  <c r="D230" i="2"/>
  <c r="D101" i="2"/>
  <c r="D93" i="2"/>
  <c r="D89" i="2"/>
  <c r="F89" i="2" s="1"/>
  <c r="D85" i="2"/>
  <c r="D175" i="2"/>
  <c r="D169" i="2"/>
  <c r="F169" i="2" s="1"/>
  <c r="D161" i="2"/>
  <c r="D157" i="2"/>
  <c r="F157" i="2" s="1"/>
  <c r="D153" i="2"/>
  <c r="D149" i="2"/>
  <c r="F149" i="2" s="1"/>
  <c r="D228" i="2"/>
  <c r="D224" i="2"/>
  <c r="D220" i="2"/>
  <c r="F220" i="2" s="1"/>
  <c r="D216" i="2"/>
  <c r="F216" i="2" s="1"/>
  <c r="D212" i="2"/>
  <c r="F212" i="2" s="1"/>
  <c r="D208" i="2"/>
  <c r="F208" i="2" s="1"/>
  <c r="D204" i="2"/>
  <c r="F204" i="2" s="1"/>
  <c r="D235" i="2"/>
  <c r="D260" i="2"/>
  <c r="F260" i="2" s="1"/>
  <c r="D166" i="2"/>
  <c r="D188" i="2"/>
  <c r="F188" i="2" s="1"/>
  <c r="D253" i="2"/>
  <c r="F253" i="2" s="1"/>
  <c r="D92" i="2"/>
  <c r="D165" i="2"/>
  <c r="D258" i="2"/>
  <c r="D160" i="2"/>
  <c r="D152" i="2"/>
  <c r="D227" i="2"/>
  <c r="F227" i="2" s="1"/>
  <c r="D219" i="2"/>
  <c r="F219" i="2" s="1"/>
  <c r="D211" i="2"/>
  <c r="F211" i="2" s="1"/>
  <c r="D203" i="2"/>
  <c r="D240" i="2"/>
  <c r="D247" i="2"/>
  <c r="D256" i="2"/>
  <c r="F256" i="2" s="1"/>
  <c r="D106" i="2"/>
  <c r="D102" i="2"/>
  <c r="D261" i="2"/>
  <c r="F261" i="2" s="1"/>
  <c r="D148" i="2"/>
  <c r="F148" i="2" s="1"/>
  <c r="D223" i="2"/>
  <c r="D207" i="2"/>
  <c r="F207" i="2" s="1"/>
  <c r="D200" i="2"/>
  <c r="F200" i="2" s="1"/>
  <c r="D123" i="2"/>
  <c r="F123" i="2" s="1"/>
  <c r="D105" i="2"/>
  <c r="D232" i="2"/>
  <c r="D163" i="2"/>
  <c r="D155" i="2"/>
  <c r="F155" i="2" s="1"/>
  <c r="D147" i="2"/>
  <c r="D168" i="2"/>
  <c r="F168" i="2" s="1"/>
  <c r="D214" i="2"/>
  <c r="D206" i="2"/>
  <c r="F206" i="2" s="1"/>
  <c r="D109" i="2"/>
  <c r="D198" i="2"/>
  <c r="F198" i="2" s="1"/>
  <c r="D112" i="2"/>
  <c r="F112" i="2" s="1"/>
  <c r="D167" i="2"/>
  <c r="F167" i="2" s="1"/>
  <c r="D186" i="2"/>
  <c r="F186" i="2" s="1"/>
  <c r="D238" i="2"/>
  <c r="D91" i="2"/>
  <c r="D184" i="2"/>
  <c r="F184" i="2" s="1"/>
  <c r="D164" i="2"/>
  <c r="F164" i="2" s="1"/>
  <c r="D171" i="2"/>
  <c r="F171" i="2" s="1"/>
  <c r="D159" i="2"/>
  <c r="F159" i="2" s="1"/>
  <c r="D151" i="2"/>
  <c r="D226" i="2"/>
  <c r="F226" i="2" s="1"/>
  <c r="D218" i="2"/>
  <c r="F218" i="2" s="1"/>
  <c r="D210" i="2"/>
  <c r="F210" i="2" s="1"/>
  <c r="D202" i="2"/>
  <c r="F202" i="2" s="1"/>
  <c r="D259" i="2"/>
  <c r="F259" i="2" s="1"/>
  <c r="D98" i="2"/>
  <c r="D99" i="2"/>
  <c r="D108" i="2"/>
  <c r="D245" i="2"/>
  <c r="F245" i="2" s="1"/>
  <c r="D88" i="2"/>
  <c r="F88" i="2" s="1"/>
  <c r="D250" i="2"/>
  <c r="D156" i="2"/>
  <c r="F156" i="2" s="1"/>
  <c r="D215" i="2"/>
  <c r="F215" i="2" s="1"/>
  <c r="D233" i="2"/>
  <c r="D95" i="2"/>
  <c r="F95" i="2" s="1"/>
  <c r="D87" i="2"/>
  <c r="F87" i="2" s="1"/>
  <c r="D222" i="2"/>
  <c r="F222" i="2" s="1"/>
  <c r="D231" i="2"/>
  <c r="E255" i="2"/>
  <c r="N255" i="2"/>
  <c r="E119" i="2"/>
  <c r="N119" i="2"/>
  <c r="O119" i="2" s="1"/>
  <c r="N120" i="2"/>
  <c r="O120" i="2" s="1"/>
  <c r="E120" i="2"/>
  <c r="F120" i="2" s="1"/>
  <c r="N252" i="2"/>
  <c r="E252" i="2"/>
  <c r="E152" i="2"/>
  <c r="F152" i="2" s="1"/>
  <c r="N152" i="2"/>
  <c r="O152" i="2" s="1"/>
  <c r="E154" i="2"/>
  <c r="N154" i="2"/>
  <c r="O154" i="2" s="1"/>
  <c r="N248" i="2"/>
  <c r="E248" i="2"/>
  <c r="N130" i="2"/>
  <c r="O130" i="2" s="1"/>
  <c r="E130" i="2"/>
  <c r="F130" i="2" s="1"/>
  <c r="N101" i="2"/>
  <c r="O101" i="2" s="1"/>
  <c r="E101" i="2"/>
  <c r="E243" i="2"/>
  <c r="N243" i="2"/>
  <c r="E151" i="2"/>
  <c r="N151" i="2"/>
  <c r="O151" i="2" s="1"/>
  <c r="N137" i="2"/>
  <c r="O137" i="2" s="1"/>
  <c r="E137" i="2"/>
  <c r="E224" i="2"/>
  <c r="N224" i="2"/>
  <c r="E233" i="2"/>
  <c r="N233" i="2"/>
  <c r="E217" i="2"/>
  <c r="N217" i="2"/>
  <c r="E229" i="2"/>
  <c r="N229" i="2"/>
  <c r="E235" i="2"/>
  <c r="N235" i="2"/>
  <c r="E182" i="2"/>
  <c r="N182" i="2"/>
  <c r="O182" i="2" s="1"/>
  <c r="E180" i="2"/>
  <c r="N180" i="2"/>
  <c r="O180" i="2" s="1"/>
  <c r="E183" i="2"/>
  <c r="N183" i="2"/>
  <c r="O183" i="2" s="1"/>
  <c r="E232" i="2"/>
  <c r="N232" i="2"/>
  <c r="E221" i="2"/>
  <c r="N221" i="2"/>
  <c r="N262" i="2"/>
  <c r="E262" i="2"/>
  <c r="N110" i="2"/>
  <c r="O110" i="2" s="1"/>
  <c r="E110" i="2"/>
  <c r="N172" i="2"/>
  <c r="O172" i="2" s="1"/>
  <c r="E172" i="2"/>
  <c r="F98" i="2"/>
  <c r="N109" i="2"/>
  <c r="O109" i="2" s="1"/>
  <c r="E109" i="2"/>
  <c r="E253" i="2"/>
  <c r="N253" i="2"/>
  <c r="N136" i="2"/>
  <c r="O136" i="2" s="1"/>
  <c r="E136" i="2"/>
  <c r="E214" i="2"/>
  <c r="N214" i="2"/>
  <c r="N121" i="2"/>
  <c r="O121" i="2" s="1"/>
  <c r="E121" i="2"/>
  <c r="F121" i="2" s="1"/>
  <c r="N123" i="2"/>
  <c r="O123" i="2" s="1"/>
  <c r="E123" i="2"/>
  <c r="N102" i="2"/>
  <c r="O102" i="2" s="1"/>
  <c r="E102" i="2"/>
  <c r="E247" i="2"/>
  <c r="N247" i="2"/>
  <c r="E91" i="2"/>
  <c r="N91" i="2"/>
  <c r="O91" i="2" s="1"/>
  <c r="E225" i="2"/>
  <c r="N225" i="2"/>
  <c r="E146" i="2"/>
  <c r="N146" i="2"/>
  <c r="O146" i="2" s="1"/>
  <c r="E242" i="2"/>
  <c r="N242" i="2"/>
  <c r="E240" i="2"/>
  <c r="N240" i="2"/>
  <c r="E181" i="2"/>
  <c r="N181" i="2"/>
  <c r="O181" i="2" s="1"/>
  <c r="E230" i="2"/>
  <c r="N230" i="2"/>
  <c r="D183" i="15"/>
  <c r="D195" i="15"/>
  <c r="D206" i="15"/>
  <c r="D351" i="15"/>
  <c r="D391" i="15"/>
  <c r="D415" i="15"/>
  <c r="E237" i="2"/>
  <c r="N237" i="2"/>
  <c r="E117" i="2"/>
  <c r="N117" i="2"/>
  <c r="O117" i="2" s="1"/>
  <c r="N228" i="2"/>
  <c r="E228" i="2"/>
  <c r="E114" i="2"/>
  <c r="F114" i="2" s="1"/>
  <c r="N114" i="2"/>
  <c r="O114" i="2" s="1"/>
  <c r="N104" i="2"/>
  <c r="O104" i="2" s="1"/>
  <c r="E104" i="2"/>
  <c r="E153" i="2"/>
  <c r="F153" i="2" s="1"/>
  <c r="N153" i="2"/>
  <c r="O153" i="2" s="1"/>
  <c r="N139" i="2"/>
  <c r="O139" i="2" s="1"/>
  <c r="N125" i="2"/>
  <c r="O125" i="2" s="1"/>
  <c r="N157" i="2"/>
  <c r="O157" i="2" s="1"/>
  <c r="N227" i="2"/>
  <c r="E203" i="2"/>
  <c r="N203" i="2"/>
  <c r="N165" i="2"/>
  <c r="O165" i="2" s="1"/>
  <c r="E165" i="2"/>
  <c r="F165" i="2" s="1"/>
  <c r="N258" i="2"/>
  <c r="E258" i="2"/>
  <c r="N105" i="2"/>
  <c r="O105" i="2" s="1"/>
  <c r="E105" i="2"/>
  <c r="E160" i="2"/>
  <c r="F160" i="2" s="1"/>
  <c r="N160" i="2"/>
  <c r="O160" i="2" s="1"/>
  <c r="N202" i="2"/>
  <c r="E150" i="2"/>
  <c r="N150" i="2"/>
  <c r="O150" i="2" s="1"/>
  <c r="N170" i="2"/>
  <c r="O170" i="2" s="1"/>
  <c r="E170" i="2"/>
  <c r="E111" i="2"/>
  <c r="N111" i="2"/>
  <c r="O111" i="2" s="1"/>
  <c r="E191" i="2"/>
  <c r="N191" i="2"/>
  <c r="O191" i="2" s="1"/>
  <c r="E118" i="2"/>
  <c r="F118" i="2" s="1"/>
  <c r="N118" i="2"/>
  <c r="O118" i="2" s="1"/>
  <c r="E231" i="2"/>
  <c r="N231" i="2"/>
  <c r="E185" i="2"/>
  <c r="N185" i="2"/>
  <c r="O185" i="2" s="1"/>
  <c r="E90" i="2"/>
  <c r="F90" i="2" s="1"/>
  <c r="N90" i="2"/>
  <c r="O90" i="2" s="1"/>
  <c r="N246" i="2"/>
  <c r="E246" i="2"/>
  <c r="E223" i="2"/>
  <c r="N223" i="2"/>
  <c r="E147" i="2"/>
  <c r="N147" i="2"/>
  <c r="O147" i="2" s="1"/>
  <c r="N163" i="2"/>
  <c r="O163" i="2" s="1"/>
  <c r="E163" i="2"/>
  <c r="N129" i="2"/>
  <c r="O129" i="2" s="1"/>
  <c r="E129" i="2"/>
  <c r="N122" i="2"/>
  <c r="O122" i="2" s="1"/>
  <c r="E122" i="2"/>
  <c r="E216" i="2"/>
  <c r="N216" i="2"/>
  <c r="E175" i="2"/>
  <c r="N175" i="2"/>
  <c r="O175" i="2" s="1"/>
  <c r="N108" i="2"/>
  <c r="O108" i="2" s="1"/>
  <c r="E108" i="2"/>
  <c r="E209" i="2"/>
  <c r="N209" i="2"/>
  <c r="N127" i="2"/>
  <c r="O127" i="2" s="1"/>
  <c r="E127" i="2"/>
  <c r="E184" i="2"/>
  <c r="N184" i="2"/>
  <c r="O184" i="2" s="1"/>
  <c r="E176" i="2"/>
  <c r="N176" i="2"/>
  <c r="O176" i="2" s="1"/>
  <c r="E192" i="2"/>
  <c r="N192" i="2"/>
  <c r="O192" i="2" s="1"/>
  <c r="E190" i="2"/>
  <c r="N190" i="2"/>
  <c r="O190" i="2" s="1"/>
  <c r="E238" i="2"/>
  <c r="N238" i="2"/>
  <c r="E234" i="2"/>
  <c r="N234" i="2"/>
  <c r="N149" i="2"/>
  <c r="O149" i="2" s="1"/>
  <c r="D196" i="15"/>
  <c r="D344" i="15"/>
  <c r="D352" i="15"/>
  <c r="E352" i="15" s="1"/>
  <c r="D43" i="15"/>
  <c r="D150" i="15"/>
  <c r="D156" i="15"/>
  <c r="D189" i="15"/>
  <c r="D240" i="15"/>
  <c r="D341" i="15"/>
  <c r="E342" i="15" s="1"/>
  <c r="D369" i="15"/>
  <c r="D381" i="15"/>
  <c r="E382" i="15" s="1"/>
  <c r="D385" i="15"/>
  <c r="D350" i="15"/>
  <c r="E351" i="15" s="1"/>
  <c r="D382" i="15"/>
  <c r="D398" i="15"/>
  <c r="D406" i="15"/>
  <c r="D414" i="15"/>
  <c r="E415" i="15" s="1"/>
  <c r="B84" i="5"/>
  <c r="B80" i="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B83" i="5"/>
  <c r="B79" i="5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H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H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82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H41" i="13" s="1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F48" i="13"/>
  <c r="H48" i="13" s="1"/>
  <c r="F44" i="13"/>
  <c r="F40" i="13"/>
  <c r="F36" i="13"/>
  <c r="F32" i="13"/>
  <c r="F28" i="13"/>
  <c r="F24" i="13"/>
  <c r="F20" i="13"/>
  <c r="F16" i="13"/>
  <c r="H16" i="13" s="1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D399" i="15"/>
  <c r="D407" i="15"/>
  <c r="E150" i="15"/>
  <c r="D157" i="15"/>
  <c r="E157" i="15" s="1"/>
  <c r="D321" i="15"/>
  <c r="D329" i="15"/>
  <c r="D337" i="15"/>
  <c r="D342" i="15"/>
  <c r="D355" i="15"/>
  <c r="D363" i="15"/>
  <c r="D379" i="15"/>
  <c r="D387" i="15"/>
  <c r="D392" i="15"/>
  <c r="E392" i="15" s="1"/>
  <c r="D400" i="15"/>
  <c r="D408" i="15"/>
  <c r="D416" i="15"/>
  <c r="D53" i="15"/>
  <c r="D52" i="15"/>
  <c r="D59" i="15"/>
  <c r="D66" i="15"/>
  <c r="D264" i="15"/>
  <c r="D330" i="15"/>
  <c r="E330" i="15" s="1"/>
  <c r="D343" i="15"/>
  <c r="E343" i="15" s="1"/>
  <c r="D358" i="15"/>
  <c r="D364" i="15"/>
  <c r="E364" i="15" s="1"/>
  <c r="D372" i="15"/>
  <c r="D380" i="15"/>
  <c r="E380" i="15" s="1"/>
  <c r="D409" i="15"/>
  <c r="E409" i="15" s="1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E402" i="15" s="1"/>
  <c r="D418" i="15"/>
  <c r="D109" i="15"/>
  <c r="D191" i="15"/>
  <c r="D252" i="15"/>
  <c r="E253" i="15" s="1"/>
  <c r="D268" i="15"/>
  <c r="D319" i="15"/>
  <c r="D332" i="15"/>
  <c r="D340" i="15"/>
  <c r="D354" i="15"/>
  <c r="D366" i="15"/>
  <c r="E366" i="15" s="1"/>
  <c r="D374" i="15"/>
  <c r="D395" i="15"/>
  <c r="D419" i="15"/>
  <c r="E419" i="15" s="1"/>
  <c r="D349" i="15"/>
  <c r="D205" i="15"/>
  <c r="D301" i="15"/>
  <c r="D317" i="15"/>
  <c r="D345" i="15"/>
  <c r="E345" i="15" s="1"/>
  <c r="D348" i="15"/>
  <c r="D353" i="15"/>
  <c r="D367" i="15"/>
  <c r="D383" i="15"/>
  <c r="D389" i="15"/>
  <c r="D396" i="15"/>
  <c r="E396" i="15" s="1"/>
  <c r="D412" i="15"/>
  <c r="D420" i="15"/>
  <c r="D90" i="15"/>
  <c r="D154" i="15"/>
  <c r="D334" i="15"/>
  <c r="D376" i="15"/>
  <c r="D384" i="15"/>
  <c r="E385" i="15" s="1"/>
  <c r="D388" i="15"/>
  <c r="E388" i="15" s="1"/>
  <c r="D397" i="15"/>
  <c r="D405" i="15"/>
  <c r="D413" i="15"/>
  <c r="E341" i="15"/>
  <c r="E399" i="15"/>
  <c r="E407" i="15"/>
  <c r="E387" i="15"/>
  <c r="E417" i="15"/>
  <c r="D70" i="15"/>
  <c r="D326" i="15"/>
  <c r="E344" i="15"/>
  <c r="D359" i="15"/>
  <c r="E359" i="15" s="1"/>
  <c r="D370" i="15"/>
  <c r="D377" i="15"/>
  <c r="D403" i="15"/>
  <c r="E403" i="15" s="1"/>
  <c r="D410" i="15"/>
  <c r="E410" i="15" s="1"/>
  <c r="D35" i="15"/>
  <c r="D47" i="15"/>
  <c r="D82" i="15"/>
  <c r="D85" i="15"/>
  <c r="D106" i="15"/>
  <c r="D123" i="15"/>
  <c r="D190" i="15"/>
  <c r="E190" i="15" s="1"/>
  <c r="D253" i="15"/>
  <c r="D286" i="15"/>
  <c r="D323" i="15"/>
  <c r="E323" i="15" s="1"/>
  <c r="D312" i="15"/>
  <c r="D338" i="15"/>
  <c r="D371" i="15"/>
  <c r="E371" i="15" s="1"/>
  <c r="D378" i="15"/>
  <c r="D404" i="15"/>
  <c r="E404" i="15" s="1"/>
  <c r="D411" i="15"/>
  <c r="D54" i="15"/>
  <c r="D105" i="15"/>
  <c r="D204" i="15"/>
  <c r="D254" i="15"/>
  <c r="E254" i="15" s="1"/>
  <c r="D255" i="15"/>
  <c r="D324" i="15"/>
  <c r="D331" i="15"/>
  <c r="D335" i="15"/>
  <c r="E335" i="15" s="1"/>
  <c r="D357" i="15"/>
  <c r="E357" i="15" s="1"/>
  <c r="D360" i="15"/>
  <c r="D368" i="15"/>
  <c r="E368" i="15" s="1"/>
  <c r="D375" i="15"/>
  <c r="D393" i="15"/>
  <c r="E393" i="15" s="1"/>
  <c r="D401" i="15"/>
  <c r="D44" i="15"/>
  <c r="D48" i="15"/>
  <c r="D58" i="15"/>
  <c r="D57" i="15"/>
  <c r="D96" i="15"/>
  <c r="D327" i="15"/>
  <c r="E327" i="15" s="1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E391" i="15" s="1"/>
  <c r="D62" i="15"/>
  <c r="D325" i="15"/>
  <c r="D328" i="15"/>
  <c r="D336" i="15"/>
  <c r="D361" i="15"/>
  <c r="D394" i="15"/>
  <c r="D42" i="15"/>
  <c r="D50" i="15"/>
  <c r="D49" i="15"/>
  <c r="E49" i="15" s="1"/>
  <c r="D97" i="15"/>
  <c r="D129" i="15"/>
  <c r="D242" i="15"/>
  <c r="D306" i="15"/>
  <c r="D34" i="15"/>
  <c r="D51" i="15"/>
  <c r="E52" i="15" s="1"/>
  <c r="D56" i="15"/>
  <c r="D84" i="15"/>
  <c r="D92" i="15"/>
  <c r="D100" i="15"/>
  <c r="D227" i="15"/>
  <c r="D258" i="15"/>
  <c r="D270" i="15"/>
  <c r="D271" i="15"/>
  <c r="E271" i="15" s="1"/>
  <c r="D36" i="15"/>
  <c r="D60" i="15"/>
  <c r="D95" i="15"/>
  <c r="D112" i="15"/>
  <c r="D228" i="15"/>
  <c r="E228" i="15" s="1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E183" i="15"/>
  <c r="D69" i="15"/>
  <c r="D101" i="15"/>
  <c r="D118" i="15"/>
  <c r="D122" i="15"/>
  <c r="D124" i="15"/>
  <c r="D179" i="15"/>
  <c r="D178" i="15"/>
  <c r="D175" i="15"/>
  <c r="D38" i="15"/>
  <c r="E56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E412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E383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67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374" i="15"/>
  <c r="E340" i="15"/>
  <c r="E370" i="15"/>
  <c r="E418" i="15"/>
  <c r="E400" i="15"/>
  <c r="E416" i="15"/>
  <c r="O216" i="2" l="1"/>
  <c r="F110" i="2"/>
  <c r="F146" i="2"/>
  <c r="O257" i="2"/>
  <c r="O210" i="2"/>
  <c r="O241" i="2"/>
  <c r="O204" i="2"/>
  <c r="F134" i="2"/>
  <c r="O206" i="2"/>
  <c r="O245" i="2"/>
  <c r="O212" i="2"/>
  <c r="E286" i="15"/>
  <c r="E252" i="15"/>
  <c r="E317" i="15"/>
  <c r="E66" i="15"/>
  <c r="E313" i="15"/>
  <c r="E360" i="15"/>
  <c r="E377" i="15"/>
  <c r="E413" i="15"/>
  <c r="E348" i="15"/>
  <c r="E206" i="15"/>
  <c r="E322" i="15"/>
  <c r="E363" i="15"/>
  <c r="H14" i="13"/>
  <c r="H30" i="13"/>
  <c r="H46" i="13"/>
  <c r="H71" i="13"/>
  <c r="O246" i="2"/>
  <c r="O227" i="2"/>
  <c r="O242" i="2"/>
  <c r="O225" i="2"/>
  <c r="O247" i="2"/>
  <c r="O214" i="2"/>
  <c r="O253" i="2"/>
  <c r="O229" i="2"/>
  <c r="O233" i="2"/>
  <c r="O243" i="2"/>
  <c r="F250" i="2"/>
  <c r="F91" i="2"/>
  <c r="F214" i="2"/>
  <c r="F163" i="2"/>
  <c r="F247" i="2"/>
  <c r="F258" i="2"/>
  <c r="F175" i="2"/>
  <c r="F101" i="2"/>
  <c r="F172" i="2"/>
  <c r="F242" i="2"/>
  <c r="F217" i="2"/>
  <c r="F154" i="2"/>
  <c r="F246" i="2"/>
  <c r="F176" i="2"/>
  <c r="F104" i="2"/>
  <c r="F255" i="2"/>
  <c r="F252" i="2"/>
  <c r="F195" i="2"/>
  <c r="F180" i="2"/>
  <c r="O211" i="2"/>
  <c r="O213" i="2"/>
  <c r="F86" i="2"/>
  <c r="O250" i="2"/>
  <c r="O256" i="2"/>
  <c r="F103" i="2"/>
  <c r="O226" i="2"/>
  <c r="O258" i="2"/>
  <c r="O221" i="2"/>
  <c r="F151" i="2"/>
  <c r="F235" i="2"/>
  <c r="E362" i="15"/>
  <c r="E62" i="15"/>
  <c r="E55" i="15"/>
  <c r="E350" i="15"/>
  <c r="O238" i="2"/>
  <c r="O209" i="2"/>
  <c r="F122" i="2"/>
  <c r="O223" i="2"/>
  <c r="O231" i="2"/>
  <c r="F170" i="2"/>
  <c r="O202" i="2"/>
  <c r="F117" i="2"/>
  <c r="O252" i="2"/>
  <c r="F231" i="2"/>
  <c r="F233" i="2"/>
  <c r="F238" i="2"/>
  <c r="F232" i="2"/>
  <c r="F102" i="2"/>
  <c r="F240" i="2"/>
  <c r="F224" i="2"/>
  <c r="F230" i="2"/>
  <c r="F183" i="2"/>
  <c r="F190" i="2"/>
  <c r="F221" i="2"/>
  <c r="F173" i="2"/>
  <c r="F191" i="2"/>
  <c r="F119" i="2"/>
  <c r="F243" i="2"/>
  <c r="F106" i="2"/>
  <c r="O208" i="2"/>
  <c r="F99" i="2"/>
  <c r="O261" i="2"/>
  <c r="F132" i="2"/>
  <c r="F161" i="2"/>
  <c r="O205" i="2"/>
  <c r="O220" i="2"/>
  <c r="O244" i="2"/>
  <c r="F107" i="2"/>
  <c r="F166" i="2"/>
  <c r="O207" i="2"/>
  <c r="O259" i="2"/>
  <c r="F128" i="2"/>
  <c r="F93" i="2"/>
  <c r="O234" i="2"/>
  <c r="O228" i="2"/>
  <c r="O248" i="2"/>
  <c r="F108" i="2"/>
  <c r="O201" i="2"/>
  <c r="F144" i="2"/>
  <c r="O215" i="2"/>
  <c r="O219" i="2"/>
  <c r="E381" i="15"/>
  <c r="E397" i="15"/>
  <c r="E112" i="15"/>
  <c r="E42" i="15"/>
  <c r="E120" i="15"/>
  <c r="E337" i="15"/>
  <c r="O203" i="2"/>
  <c r="O237" i="2"/>
  <c r="O230" i="2"/>
  <c r="O240" i="2"/>
  <c r="F136" i="2"/>
  <c r="O262" i="2"/>
  <c r="O232" i="2"/>
  <c r="O235" i="2"/>
  <c r="O217" i="2"/>
  <c r="O224" i="2"/>
  <c r="O255" i="2"/>
  <c r="F109" i="2"/>
  <c r="F147" i="2"/>
  <c r="F105" i="2"/>
  <c r="F223" i="2"/>
  <c r="F203" i="2"/>
  <c r="F228" i="2"/>
  <c r="F248" i="2"/>
  <c r="F209" i="2"/>
  <c r="F225" i="2"/>
  <c r="F262" i="2"/>
  <c r="F100" i="2"/>
  <c r="F192" i="2"/>
  <c r="F137" i="2"/>
  <c r="F129" i="2"/>
  <c r="F181" i="2"/>
  <c r="F135" i="2"/>
  <c r="F127" i="2"/>
  <c r="F185" i="2"/>
  <c r="F237" i="2"/>
  <c r="F116" i="2"/>
  <c r="O222" i="2"/>
  <c r="O218" i="2"/>
  <c r="F92" i="2"/>
  <c r="F138" i="2"/>
  <c r="F85" i="2"/>
  <c r="F94" i="2"/>
  <c r="E332" i="15"/>
  <c r="E372" i="15"/>
  <c r="E44" i="15"/>
  <c r="E109" i="15"/>
  <c r="E398" i="15"/>
  <c r="E189" i="15"/>
  <c r="E51" i="15"/>
  <c r="E48" i="15"/>
  <c r="E384" i="15"/>
  <c r="E40" i="15"/>
  <c r="E38" i="15"/>
  <c r="E54" i="15"/>
  <c r="E421" i="15"/>
  <c r="E349" i="15"/>
  <c r="E123" i="15"/>
  <c r="E50" i="15"/>
  <c r="E43" i="15"/>
  <c r="E331" i="15"/>
  <c r="E205" i="15"/>
  <c r="E414" i="15"/>
  <c r="E334" i="15"/>
  <c r="E386" i="15"/>
  <c r="E358" i="15"/>
  <c r="E108" i="15"/>
  <c r="E375" i="15"/>
  <c r="E406" i="15"/>
  <c r="E365" i="15"/>
  <c r="E356" i="15"/>
  <c r="E336" i="15"/>
  <c r="E390" i="15"/>
  <c r="E264" i="15"/>
  <c r="E90" i="15"/>
  <c r="E394" i="15"/>
  <c r="E110" i="15"/>
  <c r="E47" i="15"/>
  <c r="E57" i="15"/>
  <c r="E401" i="15"/>
  <c r="E324" i="15"/>
  <c r="E191" i="15"/>
  <c r="E353" i="15"/>
  <c r="E408" i="15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G52" i="16"/>
  <c r="B95" i="15"/>
  <c r="F53" i="16" l="1"/>
  <c r="H53" i="16" s="1"/>
  <c r="G52" i="17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N264" i="2" l="1"/>
  <c r="N265" i="2" s="1"/>
  <c r="I81" i="13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R3" i="2" l="1"/>
  <c r="H4" i="2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8" i="2"/>
  <c r="G15" i="2"/>
  <c r="G23" i="2"/>
  <c r="G29" i="2"/>
  <c r="G32" i="2"/>
  <c r="G40" i="2"/>
  <c r="G47" i="2"/>
  <c r="G53" i="2"/>
  <c r="G56" i="2"/>
  <c r="G64" i="2"/>
  <c r="G69" i="2"/>
  <c r="G71" i="2"/>
  <c r="G72" i="2"/>
  <c r="G77" i="2"/>
  <c r="G79" i="2"/>
  <c r="P251" i="2" l="1"/>
  <c r="P254" i="2"/>
  <c r="P236" i="2"/>
  <c r="P260" i="2"/>
  <c r="P249" i="2"/>
  <c r="P239" i="2"/>
  <c r="P257" i="2"/>
  <c r="P245" i="2"/>
  <c r="P227" i="2"/>
  <c r="P214" i="2"/>
  <c r="P243" i="2"/>
  <c r="P213" i="2"/>
  <c r="P258" i="2"/>
  <c r="P223" i="2"/>
  <c r="P208" i="2"/>
  <c r="P261" i="2"/>
  <c r="P237" i="2"/>
  <c r="P240" i="2"/>
  <c r="P224" i="2"/>
  <c r="P216" i="2"/>
  <c r="P246" i="2"/>
  <c r="P242" i="2"/>
  <c r="P229" i="2"/>
  <c r="P221" i="2"/>
  <c r="P209" i="2"/>
  <c r="P202" i="2"/>
  <c r="P252" i="2"/>
  <c r="P219" i="2"/>
  <c r="P217" i="2"/>
  <c r="P218" i="2"/>
  <c r="P210" i="2"/>
  <c r="P204" i="2"/>
  <c r="P206" i="2"/>
  <c r="P212" i="2"/>
  <c r="P247" i="2"/>
  <c r="P253" i="2"/>
  <c r="P250" i="2"/>
  <c r="P226" i="2"/>
  <c r="P220" i="2"/>
  <c r="P259" i="2"/>
  <c r="P234" i="2"/>
  <c r="P228" i="2"/>
  <c r="P215" i="2"/>
  <c r="P203" i="2"/>
  <c r="P232" i="2"/>
  <c r="P222" i="2"/>
  <c r="P241" i="2"/>
  <c r="P225" i="2"/>
  <c r="P233" i="2"/>
  <c r="P211" i="2"/>
  <c r="P256" i="2"/>
  <c r="P238" i="2"/>
  <c r="P231" i="2"/>
  <c r="P205" i="2"/>
  <c r="P244" i="2"/>
  <c r="P207" i="2"/>
  <c r="P248" i="2"/>
  <c r="P201" i="2"/>
  <c r="P230" i="2"/>
  <c r="P262" i="2"/>
  <c r="P235" i="2"/>
  <c r="P255" i="2"/>
  <c r="G218" i="2"/>
  <c r="G249" i="2"/>
  <c r="G204" i="2"/>
  <c r="G202" i="2"/>
  <c r="G227" i="2"/>
  <c r="G251" i="2"/>
  <c r="G220" i="2"/>
  <c r="G260" i="2"/>
  <c r="G239" i="2"/>
  <c r="G213" i="2"/>
  <c r="G254" i="2"/>
  <c r="G236" i="2"/>
  <c r="G211" i="2"/>
  <c r="G224" i="2"/>
  <c r="G216" i="2"/>
  <c r="G210" i="2"/>
  <c r="G206" i="2"/>
  <c r="G242" i="2"/>
  <c r="G253" i="2"/>
  <c r="G243" i="2"/>
  <c r="G246" i="2"/>
  <c r="G240" i="2"/>
  <c r="G238" i="2"/>
  <c r="G258" i="2"/>
  <c r="G244" i="2"/>
  <c r="G219" i="2"/>
  <c r="G245" i="2"/>
  <c r="G225" i="2"/>
  <c r="G262" i="2"/>
  <c r="G222" i="2"/>
  <c r="G203" i="2"/>
  <c r="G232" i="2"/>
  <c r="G255" i="2"/>
  <c r="G209" i="2"/>
  <c r="G248" i="2"/>
  <c r="G207" i="2"/>
  <c r="G237" i="2"/>
  <c r="G252" i="2"/>
  <c r="G201" i="2"/>
  <c r="G241" i="2"/>
  <c r="G212" i="2"/>
  <c r="G250" i="2"/>
  <c r="G247" i="2"/>
  <c r="G229" i="2"/>
  <c r="G217" i="2"/>
  <c r="G223" i="2"/>
  <c r="G259" i="2"/>
  <c r="G230" i="2"/>
  <c r="G256" i="2"/>
  <c r="G234" i="2"/>
  <c r="G221" i="2"/>
  <c r="G215" i="2"/>
  <c r="G257" i="2"/>
  <c r="G235" i="2"/>
  <c r="G214" i="2"/>
  <c r="G233" i="2"/>
  <c r="G226" i="2"/>
  <c r="G231" i="2"/>
  <c r="G228" i="2"/>
  <c r="G208" i="2"/>
  <c r="G261" i="2"/>
  <c r="G205" i="2"/>
  <c r="I3" i="2"/>
  <c r="P200" i="2"/>
  <c r="P179" i="2"/>
  <c r="P195" i="2"/>
  <c r="P187" i="2"/>
  <c r="P180" i="2"/>
  <c r="P190" i="2"/>
  <c r="P167" i="2"/>
  <c r="P173" i="2"/>
  <c r="P165" i="2"/>
  <c r="P185" i="2"/>
  <c r="P177" i="2"/>
  <c r="P199" i="2"/>
  <c r="P188" i="2"/>
  <c r="P163" i="2"/>
  <c r="P181" i="2"/>
  <c r="P189" i="2"/>
  <c r="P186" i="2"/>
  <c r="P182" i="2"/>
  <c r="P196" i="2"/>
  <c r="P192" i="2"/>
  <c r="P166" i="2"/>
  <c r="P171" i="2"/>
  <c r="P168" i="2"/>
  <c r="P164" i="2"/>
  <c r="P170" i="2"/>
  <c r="P183" i="2"/>
  <c r="P191" i="2"/>
  <c r="P197" i="2"/>
  <c r="P184" i="2"/>
  <c r="P176" i="2"/>
  <c r="P194" i="2"/>
  <c r="P174" i="2"/>
  <c r="P172" i="2"/>
  <c r="P162" i="2"/>
  <c r="P169" i="2"/>
  <c r="P161" i="2"/>
  <c r="P198" i="2"/>
  <c r="P193" i="2"/>
  <c r="P178" i="2"/>
  <c r="P150" i="2"/>
  <c r="P154" i="2"/>
  <c r="P158" i="2"/>
  <c r="P149" i="2"/>
  <c r="P153" i="2"/>
  <c r="P157" i="2"/>
  <c r="P148" i="2"/>
  <c r="P152" i="2"/>
  <c r="P156" i="2"/>
  <c r="P160" i="2"/>
  <c r="P159" i="2"/>
  <c r="P175" i="2"/>
  <c r="P147" i="2"/>
  <c r="P151" i="2"/>
  <c r="P155" i="2"/>
  <c r="G7" i="2"/>
  <c r="G163" i="2"/>
  <c r="G167" i="2"/>
  <c r="G171" i="2"/>
  <c r="G198" i="2"/>
  <c r="G185" i="2"/>
  <c r="G177" i="2"/>
  <c r="G193" i="2"/>
  <c r="G199" i="2"/>
  <c r="G178" i="2"/>
  <c r="G188" i="2"/>
  <c r="G191" i="2"/>
  <c r="G197" i="2"/>
  <c r="G194" i="2"/>
  <c r="G164" i="2"/>
  <c r="G200" i="2"/>
  <c r="G179" i="2"/>
  <c r="G195" i="2"/>
  <c r="G187" i="2"/>
  <c r="G180" i="2"/>
  <c r="G190" i="2"/>
  <c r="G172" i="2"/>
  <c r="G183" i="2"/>
  <c r="G175" i="2"/>
  <c r="G181" i="2"/>
  <c r="G189" i="2"/>
  <c r="G182" i="2"/>
  <c r="G192" i="2"/>
  <c r="G168" i="2"/>
  <c r="G184" i="2"/>
  <c r="G176" i="2"/>
  <c r="G151" i="2"/>
  <c r="G169" i="2"/>
  <c r="G157" i="2"/>
  <c r="G152" i="2"/>
  <c r="G160" i="2"/>
  <c r="G159" i="2"/>
  <c r="G174" i="2"/>
  <c r="G155" i="2"/>
  <c r="G162" i="2"/>
  <c r="G186" i="2"/>
  <c r="G166" i="2"/>
  <c r="G154" i="2"/>
  <c r="G165" i="2"/>
  <c r="G170" i="2"/>
  <c r="G161" i="2"/>
  <c r="G173" i="2"/>
  <c r="G148" i="2"/>
  <c r="G156" i="2"/>
  <c r="G147" i="2"/>
  <c r="G196" i="2"/>
  <c r="G149" i="2"/>
  <c r="G150" i="2"/>
  <c r="G158" i="2"/>
  <c r="G153" i="2"/>
  <c r="G63" i="2"/>
  <c r="G48" i="2"/>
  <c r="G37" i="2"/>
  <c r="G24" i="2"/>
  <c r="G13" i="2"/>
  <c r="G55" i="2"/>
  <c r="G45" i="2"/>
  <c r="G31" i="2"/>
  <c r="G21" i="2"/>
  <c r="P112" i="2"/>
  <c r="P109" i="2"/>
  <c r="P110" i="2"/>
  <c r="P125" i="2"/>
  <c r="P129" i="2"/>
  <c r="P133" i="2"/>
  <c r="P137" i="2"/>
  <c r="P141" i="2"/>
  <c r="P140" i="2"/>
  <c r="P113" i="2"/>
  <c r="P138" i="2"/>
  <c r="P136" i="2"/>
  <c r="P143" i="2"/>
  <c r="P142" i="2"/>
  <c r="P127" i="2"/>
  <c r="P135" i="2"/>
  <c r="P132" i="2"/>
  <c r="P146" i="2"/>
  <c r="P134" i="2"/>
  <c r="P126" i="2"/>
  <c r="P100" i="2"/>
  <c r="P106" i="2"/>
  <c r="P98" i="2"/>
  <c r="P104" i="2"/>
  <c r="P145" i="2"/>
  <c r="P128" i="2"/>
  <c r="P131" i="2"/>
  <c r="P123" i="2"/>
  <c r="P101" i="2"/>
  <c r="P95" i="2"/>
  <c r="P144" i="2"/>
  <c r="P124" i="2"/>
  <c r="P130" i="2"/>
  <c r="P139" i="2"/>
  <c r="P108" i="2"/>
  <c r="P102" i="2"/>
  <c r="P96" i="2"/>
  <c r="P105" i="2"/>
  <c r="P97" i="2"/>
  <c r="P116" i="2"/>
  <c r="P91" i="2"/>
  <c r="P120" i="2"/>
  <c r="P118" i="2"/>
  <c r="P90" i="2"/>
  <c r="P111" i="2"/>
  <c r="P86" i="2"/>
  <c r="P92" i="2"/>
  <c r="P107" i="2"/>
  <c r="P85" i="2"/>
  <c r="P93" i="2"/>
  <c r="P122" i="2"/>
  <c r="P115" i="2"/>
  <c r="P87" i="2"/>
  <c r="P94" i="2"/>
  <c r="P121" i="2"/>
  <c r="P88" i="2"/>
  <c r="P119" i="2"/>
  <c r="P114" i="2"/>
  <c r="P89" i="2"/>
  <c r="P117" i="2"/>
  <c r="P99" i="2"/>
  <c r="P103" i="2"/>
  <c r="G3" i="2"/>
  <c r="G113" i="2"/>
  <c r="G133" i="2"/>
  <c r="G125" i="2"/>
  <c r="G97" i="2"/>
  <c r="G139" i="2"/>
  <c r="G127" i="2"/>
  <c r="G137" i="2"/>
  <c r="G143" i="2"/>
  <c r="G95" i="2"/>
  <c r="G96" i="2"/>
  <c r="G141" i="2"/>
  <c r="G129" i="2"/>
  <c r="G108" i="2"/>
  <c r="G109" i="2"/>
  <c r="G131" i="2"/>
  <c r="G123" i="2"/>
  <c r="G146" i="2"/>
  <c r="G105" i="2"/>
  <c r="G101" i="2"/>
  <c r="G104" i="2"/>
  <c r="G135" i="2"/>
  <c r="G112" i="2"/>
  <c r="G100" i="2"/>
  <c r="G88" i="2"/>
  <c r="G102" i="2"/>
  <c r="G128" i="2"/>
  <c r="G116" i="2"/>
  <c r="G91" i="2"/>
  <c r="G120" i="2"/>
  <c r="G118" i="2"/>
  <c r="G90" i="2"/>
  <c r="G107" i="2"/>
  <c r="G126" i="2"/>
  <c r="G134" i="2"/>
  <c r="G124" i="2"/>
  <c r="G85" i="2"/>
  <c r="G93" i="2"/>
  <c r="G111" i="2"/>
  <c r="G99" i="2"/>
  <c r="G130" i="2"/>
  <c r="G117" i="2"/>
  <c r="G122" i="2"/>
  <c r="G92" i="2"/>
  <c r="G115" i="2"/>
  <c r="G121" i="2"/>
  <c r="G142" i="2"/>
  <c r="G136" i="2"/>
  <c r="G110" i="2"/>
  <c r="G87" i="2"/>
  <c r="G103" i="2"/>
  <c r="G145" i="2"/>
  <c r="G138" i="2"/>
  <c r="G132" i="2"/>
  <c r="G86" i="2"/>
  <c r="G94" i="2"/>
  <c r="G119" i="2"/>
  <c r="G114" i="2"/>
  <c r="G144" i="2"/>
  <c r="G98" i="2"/>
  <c r="G89" i="2"/>
  <c r="G106" i="2"/>
  <c r="G140" i="2"/>
  <c r="G84" i="2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I5" i="2" s="1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H6" i="5" l="1"/>
  <c r="I6" i="5"/>
  <c r="L3" i="13"/>
  <c r="L5" i="13" s="1"/>
  <c r="T5" i="13"/>
  <c r="T3" i="13"/>
  <c r="S3" i="12"/>
  <c r="S5" i="12" s="1"/>
  <c r="G7" i="5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s="1"/>
  <c r="S3" i="2" l="1"/>
  <c r="S5" i="2" s="1"/>
  <c r="W6" i="2" s="1"/>
</calcChain>
</file>

<file path=xl/sharedStrings.xml><?xml version="1.0" encoding="utf-8"?>
<sst xmlns="http://schemas.openxmlformats.org/spreadsheetml/2006/main" count="869" uniqueCount="466">
  <si>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</si>
  <si>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</si>
  <si>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</si>
  <si>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</si>
  <si>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</si>
  <si>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</si>
  <si>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</si>
  <si>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</si>
  <si>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</si>
  <si>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</si>
  <si>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</si>
  <si>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</si>
  <si>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</si>
  <si>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</si>
  <si>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</si>
  <si>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</si>
  <si>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</si>
  <si>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</si>
  <si>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</si>
  <si>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</si>
  <si>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</si>
  <si>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</si>
  <si>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</si>
  <si>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</si>
  <si>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</si>
  <si>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</si>
  <si>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</si>
  <si>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</si>
  <si>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</si>
  <si>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</si>
  <si>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</si>
  <si>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</si>
  <si>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</si>
  <si>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</si>
  <si>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</si>
  <si>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</si>
  <si>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</si>
  <si>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</si>
  <si>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</si>
  <si>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</si>
  <si>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</si>
  <si>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</si>
  <si>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</si>
  <si>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</si>
  <si>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</si>
  <si>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</si>
  <si>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</si>
  <si>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</si>
  <si>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</si>
  <si>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</si>
  <si>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</si>
  <si>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</si>
  <si>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</si>
  <si>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</si>
  <si>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</si>
  <si>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</si>
  <si>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</si>
  <si>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</si>
  <si>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</si>
  <si>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</si>
  <si>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</si>
  <si>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</si>
  <si>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</si>
  <si>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</si>
  <si>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</si>
  <si>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</si>
  <si>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</si>
  <si>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</si>
  <si>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</si>
  <si>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</si>
  <si>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</si>
  <si>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</si>
  <si>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</si>
  <si>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</si>
  <si>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</si>
  <si>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</si>
  <si>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</si>
  <si>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</si>
  <si>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</si>
  <si>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</si>
  <si>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</si>
  <si>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</si>
  <si>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</si>
  <si>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</si>
  <si>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</si>
  <si>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</si>
  <si>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</si>
  <si>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</si>
  <si>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</si>
  <si>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</si>
  <si>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</si>
  <si>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</si>
  <si>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</si>
  <si>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</si>
  <si>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</si>
  <si>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</si>
  <si>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</si>
  <si>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</si>
  <si>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</si>
  <si>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</si>
  <si>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</si>
  <si>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</si>
  <si>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</si>
  <si>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</si>
  <si>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</si>
  <si>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</si>
  <si>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</si>
  <si>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</si>
  <si>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</si>
  <si>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</si>
  <si>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</si>
  <si>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</si>
  <si>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</si>
  <si>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</si>
  <si>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</si>
  <si>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</si>
  <si>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</si>
  <si>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</si>
  <si>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</si>
  <si>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</si>
  <si>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</si>
  <si>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</si>
  <si>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</si>
  <si>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</si>
  <si>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</si>
  <si>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</si>
  <si>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</si>
  <si>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</si>
  <si>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</si>
  <si>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</si>
  <si>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</si>
  <si>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</si>
  <si>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</si>
  <si>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</si>
  <si>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</si>
  <si>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</si>
  <si>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</si>
  <si>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</si>
  <si>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</si>
  <si>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</si>
  <si>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</si>
  <si>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</si>
  <si>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</si>
  <si>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</si>
  <si>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</si>
  <si>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</si>
  <si>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</si>
  <si>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</si>
  <si>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</si>
  <si>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</si>
  <si>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</si>
  <si>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</si>
  <si>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</si>
  <si>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</si>
  <si>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</si>
  <si>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</si>
  <si>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</si>
  <si>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</si>
  <si>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</si>
  <si>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</si>
  <si>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</si>
  <si>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</si>
  <si>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</si>
  <si>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</si>
  <si>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</si>
  <si>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</si>
  <si>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</si>
  <si>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</si>
  <si>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</si>
  <si>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</si>
  <si>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</si>
  <si>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</si>
  <si>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</si>
  <si>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</si>
  <si>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</si>
  <si>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</si>
  <si>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</si>
  <si>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</si>
  <si>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</si>
  <si>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</si>
  <si>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</si>
  <si>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</si>
  <si>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</si>
  <si>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</si>
  <si>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</si>
  <si>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</si>
  <si>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</si>
  <si>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</si>
  <si>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</si>
  <si>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</si>
  <si>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</si>
  <si>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</si>
  <si>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</si>
  <si>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</si>
  <si>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</si>
  <si>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</si>
  <si>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</si>
  <si>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</si>
  <si>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</si>
  <si>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</si>
  <si>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</si>
  <si>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</si>
  <si>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</si>
  <si>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</si>
  <si>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</si>
  <si>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</si>
  <si>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</si>
  <si>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</si>
  <si>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</si>
  <si>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</si>
  <si>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</si>
  <si>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</si>
  <si>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</si>
  <si>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</si>
  <si>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</si>
  <si>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</si>
  <si>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</si>
  <si>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</si>
  <si>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</si>
  <si>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</si>
  <si>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</si>
  <si>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</si>
  <si>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</si>
  <si>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</si>
  <si>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</si>
  <si>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</si>
  <si>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</si>
  <si>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</si>
  <si>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</si>
  <si>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</si>
  <si>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</si>
  <si>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</si>
  <si>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</si>
  <si>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</si>
  <si>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</si>
  <si>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</si>
  <si>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</si>
  <si>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</si>
  <si>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</si>
  <si>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</si>
  <si>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</si>
  <si>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</si>
  <si>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</si>
  <si>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</si>
  <si>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</si>
  <si>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</si>
  <si>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</si>
  <si>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</si>
  <si>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</si>
  <si>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</si>
  <si>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</si>
  <si>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</si>
  <si>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</si>
  <si>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</si>
  <si>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</si>
  <si>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</si>
  <si>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</si>
  <si>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</si>
  <si>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</si>
  <si>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</si>
  <si>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</si>
  <si>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</si>
  <si>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</si>
  <si>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</si>
  <si>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</si>
  <si>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</si>
  <si>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</si>
  <si>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</si>
  <si>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</si>
  <si>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</si>
  <si>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</si>
  <si>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</si>
  <si>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</si>
  <si>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</si>
  <si>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</si>
  <si>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</si>
  <si>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</si>
  <si>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</si>
  <si>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</si>
  <si>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</si>
  <si>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</si>
  <si>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</si>
  <si>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</si>
  <si>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</si>
  <si>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</si>
  <si>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</si>
  <si>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</si>
  <si>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</si>
  <si>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</si>
  <si>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</si>
  <si>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</si>
  <si>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</si>
  <si>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</si>
  <si>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</si>
  <si>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</si>
  <si>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</si>
  <si>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</si>
  <si>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</si>
  <si>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</si>
  <si>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</si>
  <si>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</si>
  <si>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</si>
  <si>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</si>
  <si>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</si>
  <si>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</si>
  <si>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</si>
  <si>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</si>
  <si>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</si>
  <si>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</si>
  <si>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</si>
  <si>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</si>
  <si>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</si>
  <si>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</si>
  <si>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</si>
  <si>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</si>
  <si>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</si>
  <si>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</si>
  <si>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</si>
  <si>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</si>
  <si>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</si>
  <si>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</si>
  <si>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</si>
  <si>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</si>
  <si>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</si>
  <si>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</si>
  <si>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</si>
  <si>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</si>
  <si>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</si>
  <si>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</si>
  <si>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</si>
  <si>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</si>
  <si>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</si>
  <si>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</si>
  <si>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</si>
  <si>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</si>
  <si>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</si>
  <si>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</si>
  <si>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</si>
  <si>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</si>
  <si>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</si>
  <si>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</si>
  <si>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</si>
  <si>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</si>
  <si>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</si>
  <si>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</si>
  <si>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</si>
  <si>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</si>
  <si>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</si>
  <si>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</si>
  <si>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</si>
  <si>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</si>
  <si>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</si>
  <si>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</si>
  <si>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</si>
  <si>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</si>
  <si>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</si>
  <si>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</si>
  <si>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</si>
  <si>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</si>
  <si>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</si>
  <si>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</si>
  <si>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</si>
  <si>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</si>
  <si>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</si>
  <si>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</si>
  <si>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</si>
  <si>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</si>
  <si>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</si>
  <si>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</si>
  <si>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</si>
  <si>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</si>
  <si>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</si>
  <si>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</si>
  <si>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</si>
  <si>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</si>
  <si>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</si>
  <si>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</si>
  <si>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</si>
  <si>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</si>
  <si>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</si>
  <si>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</si>
  <si>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</si>
  <si>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</si>
  <si>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</si>
  <si>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</si>
  <si>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</si>
  <si>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</si>
  <si>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</si>
  <si>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</si>
  <si>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</si>
  <si>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</si>
  <si>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</si>
  <si>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</si>
  <si>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</si>
  <si>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</si>
  <si>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</si>
  <si>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</si>
  <si>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</si>
  <si>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</si>
  <si>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</si>
  <si>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</si>
  <si>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</si>
  <si>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</si>
  <si>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</si>
  <si>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</si>
  <si>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</si>
  <si>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</si>
  <si>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</si>
  <si>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</si>
  <si>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</si>
  <si>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</si>
  <si>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</si>
  <si>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</si>
  <si>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</si>
  <si>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</si>
  <si>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</si>
  <si>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</si>
  <si>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</si>
  <si>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</si>
  <si>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</si>
  <si>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</si>
  <si>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</si>
  <si>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</si>
  <si>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</si>
  <si>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</si>
  <si>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</si>
  <si>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</si>
  <si>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</si>
  <si>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</si>
  <si>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</si>
  <si>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</si>
  <si>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</si>
  <si>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</si>
  <si>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</si>
  <si>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</si>
  <si>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</si>
  <si>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</si>
  <si>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</si>
  <si>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</si>
  <si>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</si>
  <si>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</si>
  <si>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</si>
  <si>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</si>
  <si>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</si>
  <si>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</si>
  <si>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</si>
  <si>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</si>
  <si>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</si>
  <si>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</si>
  <si>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</si>
  <si>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</si>
  <si>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</si>
  <si>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</si>
  <si>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</si>
  <si>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</si>
  <si>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</si>
  <si>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</si>
  <si>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</si>
  <si>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</si>
  <si>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</si>
  <si>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</si>
  <si>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</si>
  <si>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</si>
  <si>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</si>
  <si>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Country: Slovakia</t>
  </si>
  <si>
    <t>Wave(1)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</si>
</sst>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6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0.41851842857142862</c:v>
                </c:pt>
                <c:pt idx="3">
                  <c:v>1.2293978571428572</c:v>
                </c:pt>
                <c:pt idx="4">
                  <c:v>2.3541661428571428</c:v>
                </c:pt>
                <c:pt idx="5">
                  <c:v>3.6881938571428576</c:v>
                </c:pt>
                <c:pt idx="6">
                  <c:v>5.257638142857143</c:v>
                </c:pt>
                <c:pt idx="7">
                  <c:v>6.9578692857142865</c:v>
                </c:pt>
                <c:pt idx="8">
                  <c:v>9.4428227142857146</c:v>
                </c:pt>
                <c:pt idx="9">
                  <c:v>12.241664999999999</c:v>
                </c:pt>
                <c:pt idx="10">
                  <c:v>14.988192428571427</c:v>
                </c:pt>
                <c:pt idx="11">
                  <c:v>18.493284571428571</c:v>
                </c:pt>
                <c:pt idx="12">
                  <c:v>21.919904428571432</c:v>
                </c:pt>
                <c:pt idx="13">
                  <c:v>25.137265142857146</c:v>
                </c:pt>
                <c:pt idx="14">
                  <c:v>28.590042428571433</c:v>
                </c:pt>
                <c:pt idx="15">
                  <c:v>31.493514142857141</c:v>
                </c:pt>
                <c:pt idx="16">
                  <c:v>34.187726714285716</c:v>
                </c:pt>
                <c:pt idx="17">
                  <c:v>37.640504</c:v>
                </c:pt>
                <c:pt idx="18">
                  <c:v>40.622448000000006</c:v>
                </c:pt>
                <c:pt idx="19">
                  <c:v>43.996753000000005</c:v>
                </c:pt>
                <c:pt idx="20">
                  <c:v>47.920363428571434</c:v>
                </c:pt>
                <c:pt idx="21">
                  <c:v>52.079390714285722</c:v>
                </c:pt>
                <c:pt idx="22">
                  <c:v>56.892353</c:v>
                </c:pt>
                <c:pt idx="23">
                  <c:v>62.123833714285709</c:v>
                </c:pt>
                <c:pt idx="24">
                  <c:v>66.858323714285703</c:v>
                </c:pt>
                <c:pt idx="25">
                  <c:v>71.540498999999997</c:v>
                </c:pt>
                <c:pt idx="26">
                  <c:v>76.013415000000009</c:v>
                </c:pt>
                <c:pt idx="27">
                  <c:v>81.192581000000018</c:v>
                </c:pt>
                <c:pt idx="28">
                  <c:v>86.894894999999991</c:v>
                </c:pt>
                <c:pt idx="29">
                  <c:v>94.271282857142864</c:v>
                </c:pt>
                <c:pt idx="30">
                  <c:v>101.46456885714285</c:v>
                </c:pt>
                <c:pt idx="31">
                  <c:v>108.39628085714287</c:v>
                </c:pt>
                <c:pt idx="32">
                  <c:v>115.11873357142856</c:v>
                </c:pt>
                <c:pt idx="33">
                  <c:v>121.84118642857143</c:v>
                </c:pt>
                <c:pt idx="34">
                  <c:v>127.98817628571426</c:v>
                </c:pt>
                <c:pt idx="35">
                  <c:v>134.63215671428571</c:v>
                </c:pt>
                <c:pt idx="36">
                  <c:v>139.36664671428574</c:v>
                </c:pt>
                <c:pt idx="37">
                  <c:v>146.58609014285716</c:v>
                </c:pt>
                <c:pt idx="38">
                  <c:v>155.32266300000001</c:v>
                </c:pt>
                <c:pt idx="39">
                  <c:v>164.76548571428575</c:v>
                </c:pt>
                <c:pt idx="40">
                  <c:v>175.7254377142857</c:v>
                </c:pt>
                <c:pt idx="41">
                  <c:v>186.2930287142857</c:v>
                </c:pt>
                <c:pt idx="42">
                  <c:v>195.81432371428571</c:v>
                </c:pt>
                <c:pt idx="43">
                  <c:v>205.78029457142861</c:v>
                </c:pt>
                <c:pt idx="44">
                  <c:v>214.88307100000003</c:v>
                </c:pt>
                <c:pt idx="45">
                  <c:v>223.01802357142859</c:v>
                </c:pt>
                <c:pt idx="46">
                  <c:v>230.44672614285716</c:v>
                </c:pt>
                <c:pt idx="47">
                  <c:v>236.14904014285713</c:v>
                </c:pt>
                <c:pt idx="48">
                  <c:v>241.58978014285714</c:v>
                </c:pt>
                <c:pt idx="49">
                  <c:v>246.42889971428573</c:v>
                </c:pt>
                <c:pt idx="50">
                  <c:v>250.27403800000002</c:v>
                </c:pt>
                <c:pt idx="51">
                  <c:v>252.13121357142859</c:v>
                </c:pt>
                <c:pt idx="52">
                  <c:v>253.25598185714287</c:v>
                </c:pt>
                <c:pt idx="53">
                  <c:v>254.14533357142861</c:v>
                </c:pt>
                <c:pt idx="54">
                  <c:v>254.90389828571429</c:v>
                </c:pt>
                <c:pt idx="55">
                  <c:v>255.74093514285715</c:v>
                </c:pt>
                <c:pt idx="56">
                  <c:v>256.70875914285716</c:v>
                </c:pt>
                <c:pt idx="57">
                  <c:v>257.70274057142859</c:v>
                </c:pt>
                <c:pt idx="58">
                  <c:v>258.98445342857144</c:v>
                </c:pt>
                <c:pt idx="59">
                  <c:v>260.34463842857144</c:v>
                </c:pt>
                <c:pt idx="60">
                  <c:v>261.60019385714287</c:v>
                </c:pt>
                <c:pt idx="61">
                  <c:v>262.88190671428572</c:v>
                </c:pt>
                <c:pt idx="62">
                  <c:v>264.03283257142857</c:v>
                </c:pt>
                <c:pt idx="63">
                  <c:v>265.1837582857143</c:v>
                </c:pt>
                <c:pt idx="64">
                  <c:v>266.23005442857146</c:v>
                </c:pt>
                <c:pt idx="65">
                  <c:v>267.0670912857143</c:v>
                </c:pt>
                <c:pt idx="66">
                  <c:v>267.72102642857146</c:v>
                </c:pt>
                <c:pt idx="67">
                  <c:v>268.71500771428572</c:v>
                </c:pt>
                <c:pt idx="68">
                  <c:v>269.68283157142855</c:v>
                </c:pt>
                <c:pt idx="69">
                  <c:v>270.67681285714286</c:v>
                </c:pt>
                <c:pt idx="70">
                  <c:v>271.46153500000003</c:v>
                </c:pt>
                <c:pt idx="71">
                  <c:v>272.16778485714292</c:v>
                </c:pt>
                <c:pt idx="72">
                  <c:v>272.82172000000003</c:v>
                </c:pt>
                <c:pt idx="73">
                  <c:v>273.42334028571429</c:v>
                </c:pt>
                <c:pt idx="74">
                  <c:v>273.71107185714288</c:v>
                </c:pt>
                <c:pt idx="75">
                  <c:v>274.103433</c:v>
                </c:pt>
                <c:pt idx="76">
                  <c:v>274.52195142857147</c:v>
                </c:pt>
                <c:pt idx="77">
                  <c:v>274.99278471428573</c:v>
                </c:pt>
                <c:pt idx="78">
                  <c:v>275.48977542857148</c:v>
                </c:pt>
                <c:pt idx="79">
                  <c:v>275.96060871428574</c:v>
                </c:pt>
                <c:pt idx="80">
                  <c:v>276.40528457142858</c:v>
                </c:pt>
                <c:pt idx="81">
                  <c:v>276.84996042857142</c:v>
                </c:pt>
                <c:pt idx="82">
                  <c:v>277.16384928571432</c:v>
                </c:pt>
                <c:pt idx="83">
                  <c:v>277.45158071428568</c:v>
                </c:pt>
                <c:pt idx="84">
                  <c:v>277.68699728571426</c:v>
                </c:pt>
                <c:pt idx="85">
                  <c:v>277.94857128571425</c:v>
                </c:pt>
                <c:pt idx="86">
                  <c:v>278.10551571428573</c:v>
                </c:pt>
                <c:pt idx="87">
                  <c:v>278.26246014285715</c:v>
                </c:pt>
                <c:pt idx="88">
                  <c:v>278.44556185714282</c:v>
                </c:pt>
                <c:pt idx="89">
                  <c:v>278.62866357142855</c:v>
                </c:pt>
                <c:pt idx="90">
                  <c:v>278.83792285714287</c:v>
                </c:pt>
                <c:pt idx="91">
                  <c:v>279.07333957142856</c:v>
                </c:pt>
                <c:pt idx="92">
                  <c:v>279.28259871428571</c:v>
                </c:pt>
                <c:pt idx="93">
                  <c:v>279.67495971428571</c:v>
                </c:pt>
                <c:pt idx="94">
                  <c:v>280.09347814285712</c:v>
                </c:pt>
                <c:pt idx="95">
                  <c:v>280.53815399999996</c:v>
                </c:pt>
                <c:pt idx="96">
                  <c:v>281.06130214285713</c:v>
                </c:pt>
                <c:pt idx="97">
                  <c:v>281.63676499999997</c:v>
                </c:pt>
                <c:pt idx="98">
                  <c:v>282.18607042857144</c:v>
                </c:pt>
                <c:pt idx="99">
                  <c:v>282.91847785714288</c:v>
                </c:pt>
                <c:pt idx="100">
                  <c:v>283.46778328571429</c:v>
                </c:pt>
                <c:pt idx="101">
                  <c:v>284.35713499999997</c:v>
                </c:pt>
                <c:pt idx="102">
                  <c:v>285.42958857142855</c:v>
                </c:pt>
                <c:pt idx="103">
                  <c:v>286.44972728571429</c:v>
                </c:pt>
                <c:pt idx="104">
                  <c:v>287.39139385714287</c:v>
                </c:pt>
                <c:pt idx="105">
                  <c:v>288.35921785714288</c:v>
                </c:pt>
                <c:pt idx="106">
                  <c:v>289.5624584285714</c:v>
                </c:pt>
                <c:pt idx="107">
                  <c:v>291.34116200000005</c:v>
                </c:pt>
                <c:pt idx="108">
                  <c:v>293.09370799999999</c:v>
                </c:pt>
                <c:pt idx="109">
                  <c:v>294.95088371428574</c:v>
                </c:pt>
                <c:pt idx="110">
                  <c:v>296.9650038571429</c:v>
                </c:pt>
                <c:pt idx="111">
                  <c:v>298.97912385714289</c:v>
                </c:pt>
                <c:pt idx="112">
                  <c:v>301.01940128571431</c:v>
                </c:pt>
                <c:pt idx="113">
                  <c:v>303.11199357142857</c:v>
                </c:pt>
                <c:pt idx="114">
                  <c:v>304.94301171428577</c:v>
                </c:pt>
                <c:pt idx="115">
                  <c:v>306.95713185714288</c:v>
                </c:pt>
                <c:pt idx="116">
                  <c:v>309.36361299999999</c:v>
                </c:pt>
                <c:pt idx="117">
                  <c:v>311.97935328571424</c:v>
                </c:pt>
                <c:pt idx="118">
                  <c:v>314.59509371428578</c:v>
                </c:pt>
                <c:pt idx="119">
                  <c:v>317.21083414285715</c:v>
                </c:pt>
                <c:pt idx="120">
                  <c:v>320.11430585714288</c:v>
                </c:pt>
                <c:pt idx="121">
                  <c:v>324.06407385714294</c:v>
                </c:pt>
                <c:pt idx="122">
                  <c:v>327.98768442857153</c:v>
                </c:pt>
                <c:pt idx="123">
                  <c:v>331.75435057142857</c:v>
                </c:pt>
                <c:pt idx="124">
                  <c:v>335.33791485714289</c:v>
                </c:pt>
                <c:pt idx="125">
                  <c:v>338.92147914285715</c:v>
                </c:pt>
                <c:pt idx="126">
                  <c:v>342.60967300000004</c:v>
                </c:pt>
                <c:pt idx="127">
                  <c:v>345.98397814285715</c:v>
                </c:pt>
                <c:pt idx="128">
                  <c:v>348.59971857142858</c:v>
                </c:pt>
                <c:pt idx="129">
                  <c:v>351.08467185714289</c:v>
                </c:pt>
                <c:pt idx="130">
                  <c:v>353.25573628571436</c:v>
                </c:pt>
                <c:pt idx="131">
                  <c:v>355.29601385714284</c:v>
                </c:pt>
                <c:pt idx="132">
                  <c:v>357.33629128571431</c:v>
                </c:pt>
                <c:pt idx="133">
                  <c:v>360.29207785714289</c:v>
                </c:pt>
                <c:pt idx="134">
                  <c:v>363.71869771428578</c:v>
                </c:pt>
                <c:pt idx="135">
                  <c:v>367.32841928571429</c:v>
                </c:pt>
                <c:pt idx="136">
                  <c:v>371.33050200000002</c:v>
                </c:pt>
                <c:pt idx="137">
                  <c:v>375.6464735714286</c:v>
                </c:pt>
                <c:pt idx="138">
                  <c:v>380.87795428571428</c:v>
                </c:pt>
                <c:pt idx="139">
                  <c:v>386.13559242857144</c:v>
                </c:pt>
                <c:pt idx="140">
                  <c:v>390.92239728571428</c:v>
                </c:pt>
                <c:pt idx="141">
                  <c:v>395.8138317142857</c:v>
                </c:pt>
                <c:pt idx="142">
                  <c:v>400.41753485714293</c:v>
                </c:pt>
                <c:pt idx="143">
                  <c:v>404.96892314285714</c:v>
                </c:pt>
                <c:pt idx="144">
                  <c:v>410.0957742857143</c:v>
                </c:pt>
                <c:pt idx="145">
                  <c:v>414.41174585714282</c:v>
                </c:pt>
                <c:pt idx="146">
                  <c:v>418.93697671428572</c:v>
                </c:pt>
                <c:pt idx="147">
                  <c:v>423.22679099999999</c:v>
                </c:pt>
                <c:pt idx="148">
                  <c:v>427.72586442857141</c:v>
                </c:pt>
                <c:pt idx="149">
                  <c:v>433.3497061428572</c:v>
                </c:pt>
                <c:pt idx="150">
                  <c:v>439.39206642857147</c:v>
                </c:pt>
                <c:pt idx="151">
                  <c:v>445.38211185714289</c:v>
                </c:pt>
                <c:pt idx="152">
                  <c:v>451.97377757142863</c:v>
                </c:pt>
                <c:pt idx="153">
                  <c:v>458.38234142857146</c:v>
                </c:pt>
                <c:pt idx="154">
                  <c:v>464.84322014285721</c:v>
                </c:pt>
                <c:pt idx="155">
                  <c:v>471.98419142857142</c:v>
                </c:pt>
                <c:pt idx="156">
                  <c:v>478.758959</c:v>
                </c:pt>
                <c:pt idx="157">
                  <c:v>486.0307171428571</c:v>
                </c:pt>
                <c:pt idx="158">
                  <c:v>493.5902068571429</c:v>
                </c:pt>
                <c:pt idx="159">
                  <c:v>501.59437242857143</c:v>
                </c:pt>
                <c:pt idx="160">
                  <c:v>509.65085285714287</c:v>
                </c:pt>
                <c:pt idx="161">
                  <c:v>517.6811757142857</c:v>
                </c:pt>
                <c:pt idx="162">
                  <c:v>526.3654337142857</c:v>
                </c:pt>
                <c:pt idx="163">
                  <c:v>535.86057128571417</c:v>
                </c:pt>
                <c:pt idx="164">
                  <c:v>546.95131042857145</c:v>
                </c:pt>
                <c:pt idx="165">
                  <c:v>559.00987342857138</c:v>
                </c:pt>
                <c:pt idx="166">
                  <c:v>570.88533457142842</c:v>
                </c:pt>
                <c:pt idx="167">
                  <c:v>584.4087121428571</c:v>
                </c:pt>
                <c:pt idx="168">
                  <c:v>598.27213614285711</c:v>
                </c:pt>
                <c:pt idx="169">
                  <c:v>611.71704157142847</c:v>
                </c:pt>
                <c:pt idx="170">
                  <c:v>625.42352099999994</c:v>
                </c:pt>
                <c:pt idx="171">
                  <c:v>638.58069499999999</c:v>
                </c:pt>
                <c:pt idx="172">
                  <c:v>652.33948942857148</c:v>
                </c:pt>
                <c:pt idx="173">
                  <c:v>665.94133942857138</c:v>
                </c:pt>
                <c:pt idx="174">
                  <c:v>678.83693942857133</c:v>
                </c:pt>
                <c:pt idx="175">
                  <c:v>692.88346514285706</c:v>
                </c:pt>
                <c:pt idx="176">
                  <c:v>706.11911142857139</c:v>
                </c:pt>
                <c:pt idx="177">
                  <c:v>720.16563728571418</c:v>
                </c:pt>
                <c:pt idx="178">
                  <c:v>735.12767228571408</c:v>
                </c:pt>
                <c:pt idx="179">
                  <c:v>753.0193362857143</c:v>
                </c:pt>
                <c:pt idx="180">
                  <c:v>772.32350014285703</c:v>
                </c:pt>
                <c:pt idx="181">
                  <c:v>791.13067342857141</c:v>
                </c:pt>
                <c:pt idx="182">
                  <c:v>810.43483728571425</c:v>
                </c:pt>
                <c:pt idx="183">
                  <c:v>832.56400071428573</c:v>
                </c:pt>
                <c:pt idx="184">
                  <c:v>856.18413614285726</c:v>
                </c:pt>
                <c:pt idx="185">
                  <c:v>881.08598428571429</c:v>
                </c:pt>
                <c:pt idx="186">
                  <c:v>905.3338974285715</c:v>
                </c:pt>
                <c:pt idx="187">
                  <c:v>929.34639400000003</c:v>
                </c:pt>
                <c:pt idx="188">
                  <c:v>954.03898299999992</c:v>
                </c:pt>
                <c:pt idx="189">
                  <c:v>981.26884014285702</c:v>
                </c:pt>
                <c:pt idx="190">
                  <c:v>1006.6938364285714</c:v>
                </c:pt>
                <c:pt idx="191">
                  <c:v>1031.6741568571429</c:v>
                </c:pt>
                <c:pt idx="192">
                  <c:v>1057.9361901428572</c:v>
                </c:pt>
                <c:pt idx="193">
                  <c:v>1086.5262324285713</c:v>
                </c:pt>
                <c:pt idx="194">
                  <c:v>1116.4764595714284</c:v>
                </c:pt>
                <c:pt idx="195">
                  <c:v>1147.2375662857144</c:v>
                </c:pt>
                <c:pt idx="196">
                  <c:v>1177.6586267142857</c:v>
                </c:pt>
                <c:pt idx="197">
                  <c:v>1214.5144084285714</c:v>
                </c:pt>
                <c:pt idx="198">
                  <c:v>1256.5755135714285</c:v>
                </c:pt>
                <c:pt idx="199">
                  <c:v>1303.4495809999999</c:v>
                </c:pt>
                <c:pt idx="200">
                  <c:v>1357.176888</c:v>
                </c:pt>
                <c:pt idx="201">
                  <c:v>1419.9808141428571</c:v>
                </c:pt>
                <c:pt idx="202">
                  <c:v>1487.6500174285716</c:v>
                </c:pt>
                <c:pt idx="203">
                  <c:v>1556.7840352857145</c:v>
                </c:pt>
                <c:pt idx="204">
                  <c:v>1631.9080985714284</c:v>
                </c:pt>
                <c:pt idx="205">
                  <c:v>1718.4629471428568</c:v>
                </c:pt>
                <c:pt idx="206">
                  <c:v>1811.8187207142857</c:v>
                </c:pt>
                <c:pt idx="207">
                  <c:v>1909.1504197142858</c:v>
                </c:pt>
                <c:pt idx="208">
                  <c:v>2015.3756358571429</c:v>
                </c:pt>
                <c:pt idx="209">
                  <c:v>2123.9027034285714</c:v>
                </c:pt>
                <c:pt idx="210">
                  <c:v>2234.7577801428574</c:v>
                </c:pt>
                <c:pt idx="211">
                  <c:v>2353.7216519999997</c:v>
                </c:pt>
                <c:pt idx="212">
                  <c:v>2478.9633007142861</c:v>
                </c:pt>
                <c:pt idx="213">
                  <c:v>2617.4144381428578</c:v>
                </c:pt>
                <c:pt idx="214">
                  <c:v>2786.8097841428571</c:v>
                </c:pt>
                <c:pt idx="215">
                  <c:v>2962.3782774285714</c:v>
                </c:pt>
                <c:pt idx="216">
                  <c:v>3141.8965387142862</c:v>
                </c:pt>
                <c:pt idx="217">
                  <c:v>3326.9340120000006</c:v>
                </c:pt>
                <c:pt idx="218">
                  <c:v>3525.9133814285724</c:v>
                </c:pt>
                <c:pt idx="219">
                  <c:v>3748.225154857143</c:v>
                </c:pt>
                <c:pt idx="220">
                  <c:v>3993.8431750000004</c:v>
                </c:pt>
                <c:pt idx="221">
                  <c:v>4241.5799448571424</c:v>
                </c:pt>
                <c:pt idx="222">
                  <c:v>4502.7354627142859</c:v>
                </c:pt>
                <c:pt idx="223">
                  <c:v>4773.2030162857145</c:v>
                </c:pt>
                <c:pt idx="224">
                  <c:v>5048.2219581428571</c:v>
                </c:pt>
                <c:pt idx="225">
                  <c:v>5343.9575637142852</c:v>
                </c:pt>
                <c:pt idx="226">
                  <c:v>5634.4355312857142</c:v>
                </c:pt>
                <c:pt idx="227">
                  <c:v>5938.1491449999994</c:v>
                </c:pt>
                <c:pt idx="228">
                  <c:v>6265.9798848571436</c:v>
                </c:pt>
                <c:pt idx="229">
                  <c:v>6632.3927951428568</c:v>
                </c:pt>
                <c:pt idx="230">
                  <c:v>7010.6288518571428</c:v>
                </c:pt>
                <c:pt idx="231">
                  <c:v>7393.9917597142858</c:v>
                </c:pt>
                <c:pt idx="232">
                  <c:v>7795.272489</c:v>
                </c:pt>
                <c:pt idx="233">
                  <c:v>8224.2015938571421</c:v>
                </c:pt>
                <c:pt idx="234">
                  <c:v>8673.5857884285724</c:v>
                </c:pt>
                <c:pt idx="235">
                  <c:v>9114.6780859999999</c:v>
                </c:pt>
                <c:pt idx="236">
                  <c:v>9535.8907568571412</c:v>
                </c:pt>
                <c:pt idx="237">
                  <c:v>9972.0393051428582</c:v>
                </c:pt>
                <c:pt idx="238">
                  <c:v>10429.793868857141</c:v>
                </c:pt>
                <c:pt idx="239">
                  <c:v>10896.15421842857</c:v>
                </c:pt>
                <c:pt idx="240">
                  <c:v>11340.987024714286</c:v>
                </c:pt>
                <c:pt idx="241">
                  <c:v>11759.427010714286</c:v>
                </c:pt>
                <c:pt idx="242">
                  <c:v>12178.023941142856</c:v>
                </c:pt>
                <c:pt idx="243">
                  <c:v>12584.745410285714</c:v>
                </c:pt>
                <c:pt idx="244">
                  <c:v>12957.305310428572</c:v>
                </c:pt>
                <c:pt idx="245">
                  <c:v>13312.182805571429</c:v>
                </c:pt>
                <c:pt idx="246">
                  <c:v>13636.770027285715</c:v>
                </c:pt>
                <c:pt idx="247">
                  <c:v>13977.810256000001</c:v>
                </c:pt>
                <c:pt idx="248">
                  <c:v>14310.21854157143</c:v>
                </c:pt>
                <c:pt idx="249">
                  <c:v>14621.491644999998</c:v>
                </c:pt>
                <c:pt idx="250">
                  <c:v>14916.337898857142</c:v>
                </c:pt>
                <c:pt idx="251">
                  <c:v>15209.405449142858</c:v>
                </c:pt>
                <c:pt idx="252">
                  <c:v>15509.666285571429</c:v>
                </c:pt>
                <c:pt idx="253">
                  <c:v>15790.38754142857</c:v>
                </c:pt>
                <c:pt idx="254">
                  <c:v>16046.887041571426</c:v>
                </c:pt>
                <c:pt idx="255">
                  <c:v>16297.998116428571</c:v>
                </c:pt>
                <c:pt idx="256">
                  <c:v>16551.463357714289</c:v>
                </c:pt>
                <c:pt idx="257">
                  <c:v>16799.278599857142</c:v>
                </c:pt>
                <c:pt idx="258">
                  <c:v>17039.822083857143</c:v>
                </c:pt>
                <c:pt idx="259">
                  <c:v>17272.387559571431</c:v>
                </c:pt>
                <c:pt idx="260">
                  <c:v>17518.031737142857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6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1.1859080879261432E-3</c:v>
                </c:pt>
                <c:pt idx="2">
                  <c:v>1.2718173417541406E-3</c:v>
                </c:pt>
                <c:pt idx="3">
                  <c:v>1.3639500116462461E-3</c:v>
                </c:pt>
                <c:pt idx="4">
                  <c:v>1.4627569326511453E-3</c:v>
                </c:pt>
                <c:pt idx="5">
                  <c:v>1.5687215990814816E-3</c:v>
                </c:pt>
                <c:pt idx="6">
                  <c:v>1.682362530405703E-3</c:v>
                </c:pt>
                <c:pt idx="7">
                  <c:v>1.804235808528797E-3</c:v>
                </c:pt>
                <c:pt idx="8">
                  <c:v>1.934937798877752E-3</c:v>
                </c:pt>
                <c:pt idx="9">
                  <c:v>2.0751080686066251E-3</c:v>
                </c:pt>
                <c:pt idx="10">
                  <c:v>2.2254325162010379E-3</c:v>
                </c:pt>
                <c:pt idx="11">
                  <c:v>2.3866467277959338E-3</c:v>
                </c:pt>
                <c:pt idx="12">
                  <c:v>2.5595395766302527E-3</c:v>
                </c:pt>
                <c:pt idx="13">
                  <c:v>2.7449570832514319E-3</c:v>
                </c:pt>
                <c:pt idx="14">
                  <c:v>2.9438065553589656E-3</c:v>
                </c:pt>
                <c:pt idx="15">
                  <c:v>3.1570610275443185E-3</c:v>
                </c:pt>
                <c:pt idx="16">
                  <c:v>3.3857640226520724E-3</c:v>
                </c:pt>
                <c:pt idx="17">
                  <c:v>3.6310346580609057E-3</c:v>
                </c:pt>
                <c:pt idx="18">
                  <c:v>3.8940731218707839E-3</c:v>
                </c:pt>
                <c:pt idx="19">
                  <c:v>4.1761665457927515E-3</c:v>
                </c:pt>
                <c:pt idx="20">
                  <c:v>4.4786953034788588E-3</c:v>
                </c:pt>
                <c:pt idx="21">
                  <c:v>4.8031397651115016E-3</c:v>
                </c:pt>
                <c:pt idx="22">
                  <c:v>5.1510875413040298E-3</c:v>
                </c:pt>
                <c:pt idx="23">
                  <c:v>5.5242412517587094E-3</c:v>
                </c:pt>
                <c:pt idx="24">
                  <c:v>5.9244268566958766E-3</c:v>
                </c:pt>
                <c:pt idx="25">
                  <c:v>6.3536025918217972E-3</c:v>
                </c:pt>
                <c:pt idx="26">
                  <c:v>6.8138685505560043E-3</c:v>
                </c:pt>
                <c:pt idx="27">
                  <c:v>7.3074769604057691E-3</c:v>
                </c:pt>
                <c:pt idx="28">
                  <c:v>7.8368432037722383E-3</c:v>
                </c:pt>
                <c:pt idx="29">
                  <c:v>8.4045576371149667E-3</c:v>
                </c:pt>
                <c:pt idx="30">
                  <c:v>9.0133982663081706E-3</c:v>
                </c:pt>
                <c:pt idx="31">
                  <c:v>9.6663443402113334E-3</c:v>
                </c:pt>
                <c:pt idx="32">
                  <c:v>1.0366590928969618E-2</c:v>
                </c:pt>
                <c:pt idx="33">
                  <c:v>1.1117564558377809E-2</c:v>
                </c:pt>
                <c:pt idx="34">
                  <c:v>1.1922939976808728E-2</c:v>
                </c:pt>
                <c:pt idx="35">
                  <c:v>1.2786658136748695E-2</c:v>
                </c:pt>
                <c:pt idx="36">
                  <c:v>1.3712945478925452E-2</c:v>
                </c:pt>
                <c:pt idx="37">
                  <c:v>1.4706334613387424E-2</c:v>
                </c:pt>
                <c:pt idx="38">
                  <c:v>1.5771686498728229E-2</c:v>
                </c:pt>
                <c:pt idx="39">
                  <c:v>1.6914214227980444E-2</c:v>
                </c:pt>
                <c:pt idx="40">
                  <c:v>1.8139508537563621E-2</c:v>
                </c:pt>
                <c:pt idx="41">
                  <c:v>1.9453565164102061E-2</c:v>
                </c:pt>
                <c:pt idx="42">
                  <c:v>2.0862814182968745E-2</c:v>
                </c:pt>
                <c:pt idx="43">
                  <c:v>2.2374151472107667E-2</c:v>
                </c:pt>
                <c:pt idx="44">
                  <c:v>2.3994972455084907E-2</c:v>
                </c:pt>
                <c:pt idx="45">
                  <c:v>2.5733208288470106E-2</c:v>
                </c:pt>
                <c:pt idx="46">
                  <c:v>2.7597364670607989E-2</c:v>
                </c:pt>
                <c:pt idx="47">
                  <c:v>2.9596563461665806E-2</c:v>
                </c:pt>
                <c:pt idx="48">
                  <c:v>3.1740587318594825E-2</c:v>
                </c:pt>
                <c:pt idx="49">
                  <c:v>3.4039927563394572E-2</c:v>
                </c:pt>
                <c:pt idx="50">
                  <c:v>3.6505835518885935E-2</c:v>
                </c:pt>
                <c:pt idx="51">
                  <c:v>3.9150377563162947E-2</c:v>
                </c:pt>
                <c:pt idx="52">
                  <c:v>4.1986494172084415E-2</c:v>
                </c:pt>
                <c:pt idx="53">
                  <c:v>4.5028063238675871E-2</c:v>
                </c:pt>
                <c:pt idx="54">
                  <c:v>4.8289967979234058E-2</c:v>
                </c:pt>
                <c:pt idx="55">
                  <c:v>5.1788169758362826E-2</c:v>
                </c:pt>
                <c:pt idx="56">
                  <c:v>5.5539786189230347E-2</c:v>
                </c:pt>
                <c:pt idx="57">
                  <c:v>5.9563174891141414E-2</c:v>
                </c:pt>
                <c:pt idx="58">
                  <c:v>6.3878023314189653E-2</c:v>
                </c:pt>
                <c:pt idx="59">
                  <c:v>6.8505445070429896E-2</c:v>
                </c:pt>
                <c:pt idx="60">
                  <c:v>7.3468083242833868E-2</c:v>
                </c:pt>
                <c:pt idx="61">
                  <c:v>7.8790221177420086E-2</c:v>
                </c:pt>
                <c:pt idx="62">
                  <c:v>8.4497901300545269E-2</c:v>
                </c:pt>
                <c:pt idx="63">
                  <c:v>9.0619052542592546E-2</c:v>
                </c:pt>
                <c:pt idx="64">
                  <c:v>9.7183626991378336E-2</c:v>
                </c:pt>
                <c:pt idx="65">
                  <c:v>0.10422374644373178</c:v>
                </c:pt>
                <c:pt idx="66">
                  <c:v>0.11177385957210421</c:v>
                </c:pt>
                <c:pt idx="67">
                  <c:v>0.11987091047496438</c:v>
                </c:pt>
                <c:pt idx="68">
                  <c:v>0.12855451943539531</c:v>
                </c:pt>
                <c:pt idx="69">
                  <c:v>0.1378671767719937</c:v>
                </c:pt>
                <c:pt idx="70">
                  <c:v>0.14785445073017586</c:v>
                </c:pt>
                <c:pt idx="71">
                  <c:v>0.15856521043062735</c:v>
                </c:pt>
                <c:pt idx="72">
                  <c:v>0.17005186496523214</c:v>
                </c:pt>
                <c:pt idx="73">
                  <c:v>0.18237061980973807</c:v>
                </c:pt>
                <c:pt idx="74">
                  <c:v>0.19558175180704415</c:v>
                </c:pt>
                <c:pt idx="75">
                  <c:v>0.20974990406574315</c:v>
                </c:pt>
                <c:pt idx="76">
                  <c:v>0.22494440221586279</c:v>
                </c:pt>
                <c:pt idx="77">
                  <c:v>0.24123959356809233</c:v>
                </c:pt>
                <c:pt idx="78">
                  <c:v>0.25871521083466736</c:v>
                </c:pt>
                <c:pt idx="79">
                  <c:v>0.27745676219005683</c:v>
                </c:pt>
                <c:pt idx="80">
                  <c:v>0.29755594957823583</c:v>
                </c:pt>
                <c:pt idx="81">
                  <c:v>0.31911111731126196</c:v>
                </c:pt>
                <c:pt idx="82">
                  <c:v>0.34222773315176752</c:v>
                </c:pt>
                <c:pt idx="83">
                  <c:v>0.36701890423055367</c:v>
                </c:pt>
                <c:pt idx="84">
                  <c:v>0.3936059303205024</c:v>
                </c:pt>
                <c:pt idx="85">
                  <c:v>0.4221188971703021</c:v>
                </c:pt>
                <c:pt idx="86">
                  <c:v>0.45269731279695358</c:v>
                </c:pt>
                <c:pt idx="87">
                  <c:v>0.48549078984555011</c:v>
                </c:pt>
                <c:pt idx="88">
                  <c:v>0.5206597773494962</c:v>
                </c:pt>
                <c:pt idx="89">
                  <c:v>0.55837634546518022</c:v>
                </c:pt>
                <c:pt idx="90">
                  <c:v>0.5988250270133294</c:v>
                </c:pt>
                <c:pt idx="91">
                  <c:v>0.64220371993608727</c:v>
                </c:pt>
                <c:pt idx="92">
                  <c:v>0.68872465507559899</c:v>
                </c:pt>
                <c:pt idx="93">
                  <c:v>0.73861543399799512</c:v>
                </c:pt>
                <c:pt idx="94">
                  <c:v>0.79212014192765168</c:v>
                </c:pt>
                <c:pt idx="95">
                  <c:v>0.84950054122211283</c:v>
                </c:pt>
                <c:pt idx="96">
                  <c:v>0.91103735120984042</c:v>
                </c:pt>
                <c:pt idx="97">
                  <c:v>0.97703162063286586</c:v>
                </c:pt>
                <c:pt idx="98">
                  <c:v>1.0478061993864796</c:v>
                </c:pt>
                <c:pt idx="99">
                  <c:v>1.1237073167304339</c:v>
                </c:pt>
                <c:pt idx="100">
                  <c:v>1.2051062736630433</c:v>
                </c:pt>
                <c:pt idx="101">
                  <c:v>1.2924012577035122</c:v>
                </c:pt>
                <c:pt idx="102">
                  <c:v>1.3860192889213887</c:v>
                </c:pt>
                <c:pt idx="103">
                  <c:v>1.4864183066880867</c:v>
                </c:pt>
                <c:pt idx="104">
                  <c:v>1.5940894073068148</c:v>
                </c:pt>
                <c:pt idx="105">
                  <c:v>1.7095592434074187</c:v>
                </c:pt>
                <c:pt idx="106">
                  <c:v>1.8333925967746718</c:v>
                </c:pt>
                <c:pt idx="107">
                  <c:v>1.966195137116399</c:v>
                </c:pt>
                <c:pt idx="108">
                  <c:v>2.1086163801751669</c:v>
                </c:pt>
                <c:pt idx="109">
                  <c:v>2.2613528595483583</c:v>
                </c:pt>
                <c:pt idx="110">
                  <c:v>2.425151527610657</c:v>
                </c:pt>
                <c:pt idx="111">
                  <c:v>2.6008134020350466</c:v>
                </c:pt>
                <c:pt idx="112">
                  <c:v>2.7891974755883657</c:v>
                </c:pt>
                <c:pt idx="113">
                  <c:v>2.9912249081405959</c:v>
                </c:pt>
                <c:pt idx="114">
                  <c:v>3.2078835211791632</c:v>
                </c:pt>
                <c:pt idx="115">
                  <c:v>3.4402326165665311</c:v>
                </c:pt>
                <c:pt idx="116">
                  <c:v>3.6894081428277907</c:v>
                </c:pt>
                <c:pt idx="117">
                  <c:v>3.9566282339116094</c:v>
                </c:pt>
                <c:pt idx="118">
                  <c:v>4.2431991471400199</c:v>
                </c:pt>
                <c:pt idx="119">
                  <c:v>4.550521628957795</c:v>
                </c:pt>
                <c:pt idx="120">
                  <c:v>4.8800977391187859</c:v>
                </c:pt>
                <c:pt idx="121">
                  <c:v>5.233538166113056</c:v>
                </c:pt>
                <c:pt idx="122">
                  <c:v>5.6125700689542919</c:v>
                </c:pt>
                <c:pt idx="123">
                  <c:v>6.0190454829209274</c:v>
                </c:pt>
                <c:pt idx="124">
                  <c:v>6.4549503294877297</c:v>
                </c:pt>
                <c:pt idx="125">
                  <c:v>6.9224140735066539</c:v>
                </c:pt>
                <c:pt idx="126">
                  <c:v>7.423720073709041</c:v>
                </c:pt>
                <c:pt idx="127">
                  <c:v>7.9613166758165947</c:v>
                </c:pt>
                <c:pt idx="128">
                  <c:v>8.5378291009787723</c:v>
                </c:pt>
                <c:pt idx="129">
                  <c:v>9.1560721859118726</c:v>
                </c:pt>
                <c:pt idx="130">
                  <c:v>9.8190640350137333</c:v>
                </c:pt>
                <c:pt idx="131">
                  <c:v>10.530040648881283</c:v>
                </c:pt>
                <c:pt idx="132">
                  <c:v>11.292471598080704</c:v>
                </c:pt>
                <c:pt idx="133">
                  <c:v>12.110076815726297</c:v>
                </c:pt>
                <c:pt idx="134">
                  <c:v>12.986844587429637</c:v>
                </c:pt>
                <c:pt idx="135">
                  <c:v>13.927050822500451</c:v>
                </c:pt>
                <c:pt idx="136">
                  <c:v>14.935279695930889</c:v>
                </c:pt>
                <c:pt idx="137">
                  <c:v>16.01644575669054</c:v>
                </c:pt>
                <c:pt idx="138">
                  <c:v>17.175817604217592</c:v>
                </c:pt>
                <c:pt idx="139">
                  <c:v>18.419043241725671</c:v>
                </c:pt>
                <c:pt idx="140">
                  <c:v>19.752177222072767</c:v>
                </c:pt>
                <c:pt idx="141">
                  <c:v>21.181709709471559</c:v>
                </c:pt>
                <c:pt idx="142">
                  <c:v>22.714597588272827</c:v>
                </c:pt>
                <c:pt idx="143">
                  <c:v>24.35829775843759</c:v>
                </c:pt>
                <c:pt idx="144">
                  <c:v>26.120802766138951</c:v>
                </c:pt>
                <c:pt idx="145">
                  <c:v>28.010678927209028</c:v>
                </c:pt>
                <c:pt idx="146">
                  <c:v>30.037107110874924</c:v>
                </c:pt>
                <c:pt idx="147">
                  <c:v>32.209926361410503</c:v>
                </c:pt>
                <c:pt idx="148">
                  <c:v>34.539680545966512</c:v>
                </c:pt>
                <c:pt idx="149">
                  <c:v>37.037668227918466</c:v>
                </c:pt>
                <c:pt idx="150">
                  <c:v>39.715995976577332</c:v>
                </c:pt>
                <c:pt idx="151">
                  <c:v>42.5876353360172</c:v>
                </c:pt>
                <c:pt idx="152">
                  <c:v>45.666483688055166</c:v>
                </c:pt>
                <c:pt idx="153">
                  <c:v>48.967429257027703</c:v>
                </c:pt>
                <c:pt idx="154">
                  <c:v>52.506420516888809</c:v>
                </c:pt>
                <c:pt idx="155">
                  <c:v>56.300540274235338</c:v>
                </c:pt>
                <c:pt idx="156">
                  <c:v>60.368084714056252</c:v>
                </c:pt>
                <c:pt idx="157">
                  <c:v>64.728647708192398</c:v>
                </c:pt>
                <c:pt idx="158">
                  <c:v>69.403210699550797</c:v>
                </c:pt>
                <c:pt idx="159">
                  <c:v>74.41423848787565</c:v>
                </c:pt>
                <c:pt idx="160">
                  <c:v>79.785781255147555</c:v>
                </c:pt>
                <c:pt idx="161">
                  <c:v>85.543583180227941</c:v>
                </c:pt>
                <c:pt idx="162">
                  <c:v>91.715198002916054</c:v>
                </c:pt>
                <c:pt idx="163">
                  <c:v>98.330111906817635</c:v>
                </c:pt>
                <c:pt idx="164">
                  <c:v>105.41987409796155</c:v>
                </c:pt>
                <c:pt idx="165">
                  <c:v>113.01823546150227</c:v>
                </c:pt>
                <c:pt idx="166">
                  <c:v>121.16129568160083</c:v>
                </c:pt>
                <c:pt idx="167">
                  <c:v>129.88765920909805</c:v>
                </c:pt>
                <c:pt idx="168">
                  <c:v>139.23860045719132</c:v>
                </c:pt>
                <c:pt idx="169">
                  <c:v>149.25823859622747</c:v>
                </c:pt>
                <c:pt idx="170">
                  <c:v>159.99372230402733</c:v>
                </c:pt>
                <c:pt idx="171">
                  <c:v>171.49542480684369</c:v>
                </c:pt>
                <c:pt idx="172">
                  <c:v>183.81714951696483</c:v>
                </c:pt>
                <c:pt idx="173">
                  <c:v>197.01634653479482</c:v>
                </c:pt>
                <c:pt idx="174">
                  <c:v>211.15434023449342</c:v>
                </c:pt>
                <c:pt idx="175">
                  <c:v>226.29656809127752</c:v>
                </c:pt>
                <c:pt idx="176">
                  <c:v>242.5128308334119</c:v>
                </c:pt>
                <c:pt idx="177">
                  <c:v>259.87755391069396</c:v>
                </c:pt>
                <c:pt idx="178">
                  <c:v>278.47006016155285</c:v>
                </c:pt>
                <c:pt idx="179">
                  <c:v>298.37485343023786</c:v>
                </c:pt>
                <c:pt idx="180">
                  <c:v>319.68191273118907</c:v>
                </c:pt>
                <c:pt idx="181">
                  <c:v>342.48699637656563</c:v>
                </c:pt>
                <c:pt idx="182">
                  <c:v>366.89195527181732</c:v>
                </c:pt>
                <c:pt idx="183">
                  <c:v>393.00505433965742</c:v>
                </c:pt>
                <c:pt idx="184">
                  <c:v>420.94130075116527</c:v>
                </c:pt>
                <c:pt idx="185">
                  <c:v>450.82277732017826</c:v>
                </c:pt>
                <c:pt idx="186">
                  <c:v>482.77897904971206</c:v>
                </c:pt>
                <c:pt idx="187">
                  <c:v>516.94715040283802</c:v>
                </c:pt>
                <c:pt idx="188">
                  <c:v>553.47262040139697</c:v>
                </c:pt>
                <c:pt idx="189">
                  <c:v>592.50913213035471</c:v>
                </c:pt>
                <c:pt idx="190">
                  <c:v>634.21916264015078</c:v>
                </c:pt>
                <c:pt idx="191">
                  <c:v>678.77422859123328</c:v>
                </c:pt>
                <c:pt idx="192">
                  <c:v>726.35517227208936</c:v>
                </c:pt>
                <c:pt idx="193">
                  <c:v>777.15242184357328</c:v>
                </c:pt>
                <c:pt idx="194">
                  <c:v>831.36621881878671</c:v>
                </c:pt>
                <c:pt idx="195">
                  <c:v>889.20680488162725</c:v>
                </c:pt>
                <c:pt idx="196">
                  <c:v>950.8945591833143</c:v>
                </c:pt>
                <c:pt idx="197">
                  <c:v>1016.6600762425128</c:v>
                </c:pt>
                <c:pt idx="198">
                  <c:v>1086.7441735226057</c:v>
                </c:pt>
                <c:pt idx="199">
                  <c:v>1161.3978166848674</c:v>
                </c:pt>
                <c:pt idx="200">
                  <c:v>1240.8819494395855</c:v>
                </c:pt>
                <c:pt idx="201">
                  <c:v>1325.4672138650747</c:v>
                </c:pt>
                <c:pt idx="202">
                  <c:v>1415.4335460701739</c:v>
                </c:pt>
                <c:pt idx="203">
                  <c:v>1511.0696311796387</c:v>
                </c:pt>
                <c:pt idx="204">
                  <c:v>1612.6722008722002</c:v>
                </c:pt>
                <c:pt idx="205">
                  <c:v>1720.5451561546952</c:v>
                </c:pt>
                <c:pt idx="206">
                  <c:v>1834.9984977780136</c:v>
                </c:pt>
                <c:pt idx="207">
                  <c:v>1956.347046765432</c:v>
                </c:pt>
                <c:pt idx="208">
                  <c:v>2084.9089380130154</c:v>
                </c:pt>
                <c:pt idx="209">
                  <c:v>2221.0038709233954</c:v>
                </c:pt>
                <c:pt idx="210">
                  <c:v>2364.951102641498</c:v>
                </c:pt>
                <c:pt idx="211">
                  <c:v>2517.0671717683886</c:v>
                </c:pt>
                <c:pt idx="212">
                  <c:v>2677.6633435300282</c:v>
                </c:pt>
                <c:pt idx="213">
                  <c:v>2847.0427713570434</c:v>
                </c:pt>
                <c:pt idx="214">
                  <c:v>3025.4973747617223</c:v>
                </c:pt>
                <c:pt idx="215">
                  <c:v>3213.3044393311143</c:v>
                </c:pt>
                <c:pt idx="216">
                  <c:v>3410.7229516128841</c:v>
                </c:pt>
                <c:pt idx="217">
                  <c:v>3617.9896896378477</c:v>
                </c:pt>
                <c:pt idx="218">
                  <c:v>3835.3150987365666</c:v>
                </c:pt>
                <c:pt idx="219">
                  <c:v>4062.8789920466643</c:v>
                </c:pt>
                <c:pt idx="220">
                  <c:v>4300.8261254865456</c:v>
                </c:pt>
                <c:pt idx="221">
                  <c:v>4549.2617077321629</c:v>
                </c:pt>
                <c:pt idx="222">
                  <c:v>4808.2469165425791</c:v>
                </c:pt>
                <c:pt idx="223">
                  <c:v>5077.7945032288053</c:v>
                </c:pt>
                <c:pt idx="224">
                  <c:v>5357.8645766704976</c:v>
                </c:pt>
                <c:pt idx="225">
                  <c:v>5648.3606665214002</c:v>
                </c:pt>
                <c:pt idx="226">
                  <c:v>5949.126171533143</c:v>
                </c:pt>
                <c:pt idx="227">
                  <c:v>6259.9413026823713</c:v>
                </c:pt>
                <c:pt idx="228">
                  <c:v>6580.5206314432753</c:v>
                </c:pt>
                <c:pt idx="229">
                  <c:v>6910.5113506012858</c:v>
                </c:pt>
                <c:pt idx="230">
                  <c:v>7249.4923480507859</c:v>
                </c:pt>
                <c:pt idx="231">
                  <c:v>7596.9741828027563</c:v>
                </c:pt>
                <c:pt idx="232">
                  <c:v>7952.4000368755696</c:v>
                </c:pt>
                <c:pt idx="233">
                  <c:v>8315.1476970022613</c:v>
                </c:pt>
                <c:pt idx="234">
                  <c:v>8684.5325965513821</c:v>
                </c:pt>
                <c:pt idx="235">
                  <c:v>9059.8119213672817</c:v>
                </c:pt>
                <c:pt idx="236">
                  <c:v>9440.1897542709212</c:v>
                </c:pt>
                <c:pt idx="237">
                  <c:v>9824.8232028151597</c:v>
                </c:pt>
                <c:pt idx="238">
                  <c:v>10212.829424810696</c:v>
                </c:pt>
                <c:pt idx="239">
                  <c:v>10603.293437474622</c:v>
                </c:pt>
                <c:pt idx="240">
                  <c:v>10995.27657015964</c:v>
                </c:pt>
                <c:pt idx="241">
                  <c:v>11387.825398779041</c:v>
                </c:pt>
                <c:pt idx="242">
                  <c:v>11779.980983368219</c:v>
                </c:pt>
                <c:pt idx="243">
                  <c:v>12170.788219591193</c:v>
                </c:pt>
                <c:pt idx="244">
                  <c:v>12559.305110976935</c:v>
                </c:pt>
                <c:pt idx="245">
                  <c:v>12944.6117714712</c:v>
                </c:pt>
                <c:pt idx="246">
                  <c:v>13325.818977364206</c:v>
                </c:pt>
                <c:pt idx="247">
                  <c:v>13702.076103298017</c:v>
                </c:pt>
                <c:pt idx="248">
                  <c:v>14072.578298046294</c:v>
                </c:pt>
                <c:pt idx="249">
                  <c:v>14436.572781014998</c:v>
                </c:pt>
                <c:pt idx="250">
                  <c:v>14793.364168677252</c:v>
                </c:pt>
                <c:pt idx="251">
                  <c:v>15142.318770079624</c:v>
                </c:pt>
                <c:pt idx="252">
                  <c:v>15482.867820787842</c:v>
                </c:pt>
                <c:pt idx="253">
                  <c:v>15814.509653903358</c:v>
                </c:pt>
                <c:pt idx="254">
                  <c:v>16136.810833954381</c:v>
                </c:pt>
                <c:pt idx="255">
                  <c:v>16449.406303623462</c:v>
                </c:pt>
                <c:pt idx="256">
                  <c:v>16751.998613733143</c:v>
                </c:pt>
                <c:pt idx="257">
                  <c:v>17044.356323235006</c:v>
                </c:pt>
                <c:pt idx="258">
                  <c:v>17326.311667945756</c:v>
                </c:pt>
                <c:pt idx="259">
                  <c:v>17597.757604479884</c:v>
                </c:pt>
                <c:pt idx="260">
                  <c:v>17858.644339469996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62344"/>
        <c:axId val="628061560"/>
      </c:scatterChart>
      <c:valAx>
        <c:axId val="62806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1560"/>
        <c:crosses val="autoZero"/>
        <c:crossBetween val="midCat"/>
      </c:valAx>
      <c:valAx>
        <c:axId val="6280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0.15694442857142865</c:v>
                </c:pt>
                <c:pt idx="3">
                  <c:v>0.54930542857142872</c:v>
                </c:pt>
                <c:pt idx="4">
                  <c:v>0.86319428571428558</c:v>
                </c:pt>
                <c:pt idx="5">
                  <c:v>1.0724537142857149</c:v>
                </c:pt>
                <c:pt idx="6">
                  <c:v>1.307870285714285</c:v>
                </c:pt>
                <c:pt idx="7">
                  <c:v>1.4386571428571435</c:v>
                </c:pt>
                <c:pt idx="8">
                  <c:v>2.223379428571429</c:v>
                </c:pt>
                <c:pt idx="9">
                  <c:v>2.5372682857142848</c:v>
                </c:pt>
                <c:pt idx="10">
                  <c:v>2.4849534285714276</c:v>
                </c:pt>
                <c:pt idx="11">
                  <c:v>3.2435181428571442</c:v>
                </c:pt>
                <c:pt idx="12">
                  <c:v>3.1650458571428604</c:v>
                </c:pt>
                <c:pt idx="13">
                  <c:v>2.9557867142857144</c:v>
                </c:pt>
                <c:pt idx="14">
                  <c:v>3.1912032857142871</c:v>
                </c:pt>
                <c:pt idx="15">
                  <c:v>2.6418977142857076</c:v>
                </c:pt>
                <c:pt idx="16">
                  <c:v>2.4326385714285723</c:v>
                </c:pt>
                <c:pt idx="17">
                  <c:v>3.1912032857142836</c:v>
                </c:pt>
                <c:pt idx="18">
                  <c:v>2.7203700000000057</c:v>
                </c:pt>
                <c:pt idx="19">
                  <c:v>3.1127309999999997</c:v>
                </c:pt>
                <c:pt idx="20">
                  <c:v>3.6620364285714291</c:v>
                </c:pt>
                <c:pt idx="21">
                  <c:v>3.8974532857142878</c:v>
                </c:pt>
                <c:pt idx="22">
                  <c:v>4.5513882857142782</c:v>
                </c:pt>
                <c:pt idx="23">
                  <c:v>4.9699067142857096</c:v>
                </c:pt>
                <c:pt idx="24">
                  <c:v>4.4729160000000014</c:v>
                </c:pt>
                <c:pt idx="25">
                  <c:v>4.4206012857142944</c:v>
                </c:pt>
                <c:pt idx="26">
                  <c:v>4.2113420000000126</c:v>
                </c:pt>
                <c:pt idx="27">
                  <c:v>4.9175920000000097</c:v>
                </c:pt>
                <c:pt idx="28">
                  <c:v>5.4407399999999733</c:v>
                </c:pt>
                <c:pt idx="29">
                  <c:v>7.1148138571428738</c:v>
                </c:pt>
                <c:pt idx="30">
                  <c:v>6.9317119999999868</c:v>
                </c:pt>
                <c:pt idx="31">
                  <c:v>6.6701380000000192</c:v>
                </c:pt>
                <c:pt idx="32">
                  <c:v>6.4608787142856947</c:v>
                </c:pt>
                <c:pt idx="33">
                  <c:v>6.4608788571428697</c:v>
                </c:pt>
                <c:pt idx="34">
                  <c:v>5.8854158571428279</c:v>
                </c:pt>
                <c:pt idx="35">
                  <c:v>6.3824064285714392</c:v>
                </c:pt>
                <c:pt idx="36">
                  <c:v>4.4729160000000228</c:v>
                </c:pt>
                <c:pt idx="37">
                  <c:v>6.9578694285714242</c:v>
                </c:pt>
                <c:pt idx="38">
                  <c:v>8.4749988571428467</c:v>
                </c:pt>
                <c:pt idx="39">
                  <c:v>9.18124871428574</c:v>
                </c:pt>
                <c:pt idx="40">
                  <c:v>10.698377999999959</c:v>
                </c:pt>
                <c:pt idx="41">
                  <c:v>10.306016999999994</c:v>
                </c:pt>
                <c:pt idx="42">
                  <c:v>9.2597210000000096</c:v>
                </c:pt>
                <c:pt idx="43">
                  <c:v>9.7043968571429069</c:v>
                </c:pt>
                <c:pt idx="44">
                  <c:v>8.8412024285714175</c:v>
                </c:pt>
                <c:pt idx="45">
                  <c:v>7.8733785714285567</c:v>
                </c:pt>
                <c:pt idx="46">
                  <c:v>7.1671285714285737</c:v>
                </c:pt>
                <c:pt idx="47">
                  <c:v>5.4407399999999733</c:v>
                </c:pt>
                <c:pt idx="48">
                  <c:v>5.1791660000000057</c:v>
                </c:pt>
                <c:pt idx="49">
                  <c:v>4.5775455714285975</c:v>
                </c:pt>
                <c:pt idx="50">
                  <c:v>3.5835642857142846</c:v>
                </c:pt>
                <c:pt idx="51">
                  <c:v>1.5956015714285701</c:v>
                </c:pt>
                <c:pt idx="52">
                  <c:v>0.86319428571428203</c:v>
                </c:pt>
                <c:pt idx="53">
                  <c:v>0.6277777142857377</c:v>
                </c:pt>
                <c:pt idx="54">
                  <c:v>0.49699071428568287</c:v>
                </c:pt>
                <c:pt idx="55">
                  <c:v>0.57546285714286283</c:v>
                </c:pt>
                <c:pt idx="56">
                  <c:v>0.70625000000000737</c:v>
                </c:pt>
                <c:pt idx="57">
                  <c:v>0.7324074285714306</c:v>
                </c:pt>
                <c:pt idx="58">
                  <c:v>1.0201388571428498</c:v>
                </c:pt>
                <c:pt idx="59">
                  <c:v>1.0986110000000013</c:v>
                </c:pt>
                <c:pt idx="60">
                  <c:v>0.99398142857142657</c:v>
                </c:pt>
                <c:pt idx="61">
                  <c:v>1.0201388571428498</c:v>
                </c:pt>
                <c:pt idx="62">
                  <c:v>0.88935185714285181</c:v>
                </c:pt>
                <c:pt idx="63">
                  <c:v>0.88935171428573367</c:v>
                </c:pt>
                <c:pt idx="64">
                  <c:v>0.78472214285715891</c:v>
                </c:pt>
                <c:pt idx="65">
                  <c:v>0.57546285714283441</c:v>
                </c:pt>
                <c:pt idx="66">
                  <c:v>0.39236114285716495</c:v>
                </c:pt>
                <c:pt idx="67">
                  <c:v>0.73240728571425562</c:v>
                </c:pt>
                <c:pt idx="68">
                  <c:v>0.70624985714283239</c:v>
                </c:pt>
                <c:pt idx="69">
                  <c:v>0.73240728571431246</c:v>
                </c:pt>
                <c:pt idx="70">
                  <c:v>0.52314814285716293</c:v>
                </c:pt>
                <c:pt idx="71">
                  <c:v>0.44467585714289326</c:v>
                </c:pt>
                <c:pt idx="72">
                  <c:v>0.3923611428571081</c:v>
                </c:pt>
                <c:pt idx="73">
                  <c:v>0.34004628571426165</c:v>
                </c:pt>
                <c:pt idx="74">
                  <c:v>2.6157571428594206E-2</c:v>
                </c:pt>
                <c:pt idx="75">
                  <c:v>0.13078714285711213</c:v>
                </c:pt>
                <c:pt idx="76">
                  <c:v>0.15694442857147406</c:v>
                </c:pt>
                <c:pt idx="77">
                  <c:v>0.20925928571426367</c:v>
                </c:pt>
                <c:pt idx="78">
                  <c:v>0.23541671428574373</c:v>
                </c:pt>
                <c:pt idx="79">
                  <c:v>0.20925928571426367</c:v>
                </c:pt>
                <c:pt idx="80">
                  <c:v>0.18310185714284044</c:v>
                </c:pt>
                <c:pt idx="81">
                  <c:v>0.18310185714284044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1.2402670743502737E-3</c:v>
                </c:pt>
                <c:pt idx="3">
                  <c:v>7.8105118718678895E-3</c:v>
                </c:pt>
                <c:pt idx="4">
                  <c:v>2.2903775472707732E-2</c:v>
                </c:pt>
                <c:pt idx="5">
                  <c:v>4.9097590536404112E-2</c:v>
                </c:pt>
                <c:pt idx="6">
                  <c:v>8.8610668979431678E-2</c:v>
                </c:pt>
                <c:pt idx="7">
                  <c:v>0.14337903072539865</c:v>
                </c:pt>
                <c:pt idx="8">
                  <c:v>0.21508153767722599</c:v>
                </c:pt>
                <c:pt idx="9">
                  <c:v>0.30514377057189146</c:v>
                </c:pt>
                <c:pt idx="10">
                  <c:v>0.41473108579433743</c:v>
                </c:pt>
                <c:pt idx="11">
                  <c:v>0.54473609697368919</c:v>
                </c:pt>
                <c:pt idx="12">
                  <c:v>0.69576362894980437</c:v>
                </c:pt>
                <c:pt idx="13">
                  <c:v>0.86811518648395347</c:v>
                </c:pt>
                <c:pt idx="14">
                  <c:v>1.0617744621972574</c:v>
                </c:pt>
                <c:pt idx="15">
                  <c:v>1.2763951081993865</c:v>
                </c:pt>
                <c:pt idx="16">
                  <c:v>1.5112917966499844</c:v>
                </c:pt>
                <c:pt idx="17">
                  <c:v>1.7654354401212473</c:v>
                </c:pt>
                <c:pt idx="18">
                  <c:v>2.037453304474834</c:v>
                </c:pt>
                <c:pt idx="19">
                  <c:v>2.3256346098607414</c:v>
                </c:pt>
                <c:pt idx="20">
                  <c:v>2.6279420715013306</c:v>
                </c:pt>
                <c:pt idx="21">
                  <c:v>2.9420296775870929</c:v>
                </c:pt>
                <c:pt idx="22">
                  <c:v>3.2652668361663375</c:v>
                </c:pt>
                <c:pt idx="23">
                  <c:v>3.5947688476610282</c:v>
                </c:pt>
                <c:pt idx="24">
                  <c:v>3.927433477407638</c:v>
                </c:pt>
                <c:pt idx="25">
                  <c:v>4.2599832174004133</c:v>
                </c:pt>
                <c:pt idx="26">
                  <c:v>4.5890126430895037</c:v>
                </c:pt>
                <c:pt idx="27">
                  <c:v>4.9110400951701605</c:v>
                </c:pt>
                <c:pt idx="28">
                  <c:v>5.2225627536671473</c:v>
                </c:pt>
                <c:pt idx="29">
                  <c:v>5.5201140282384458</c:v>
                </c:pt>
                <c:pt idx="30">
                  <c:v>5.8003220702755707</c:v>
                </c:pt>
                <c:pt idx="31">
                  <c:v>6.0599681243772858</c:v>
                </c:pt>
                <c:pt idx="32">
                  <c:v>6.2960433836902059</c:v>
                </c:pt>
                <c:pt idx="33">
                  <c:v>6.5058029990168604</c:v>
                </c:pt>
                <c:pt idx="34">
                  <c:v>6.6868159178396454</c:v>
                </c:pt>
                <c:pt idx="35">
                  <c:v>6.8370092974437346</c:v>
                </c:pt>
                <c:pt idx="36">
                  <c:v>6.9547063455572875</c:v>
                </c:pt>
                <c:pt idx="37">
                  <c:v>7.0386565901829581</c:v>
                </c:pt>
                <c:pt idx="38">
                  <c:v>7.0880577638034374</c:v>
                </c:pt>
                <c:pt idx="39">
                  <c:v>7.1025687006354294</c:v>
                </c:pt>
                <c:pt idx="40">
                  <c:v>7.0823128824658195</c:v>
                </c:pt>
                <c:pt idx="41">
                  <c:v>7.0278725210994928</c:v>
                </c:pt>
                <c:pt idx="42">
                  <c:v>6.9402733250244202</c:v>
                </c:pt>
                <c:pt idx="43">
                  <c:v>6.8209603555176193</c:v>
                </c:pt>
                <c:pt idx="44">
                  <c:v>6.671765623931031</c:v>
                </c:pt>
                <c:pt idx="45">
                  <c:v>6.4948683084524275</c:v>
                </c:pt>
                <c:pt idx="46">
                  <c:v>6.2927486670546147</c:v>
                </c:pt>
                <c:pt idx="47">
                  <c:v>6.0681368864935887</c:v>
                </c:pt>
                <c:pt idx="48">
                  <c:v>5.8239582293291994</c:v>
                </c:pt>
                <c:pt idx="49">
                  <c:v>5.5632759178897757</c:v>
                </c:pt>
                <c:pt idx="50">
                  <c:v>5.2892332235742314</c:v>
                </c:pt>
                <c:pt idx="51">
                  <c:v>5.0049962114922009</c:v>
                </c:pt>
                <c:pt idx="52">
                  <c:v>4.7136985257238102</c:v>
                </c:pt>
                <c:pt idx="53">
                  <c:v>4.4183894928200251</c:v>
                </c:pt>
                <c:pt idx="54">
                  <c:v>4.1219866756140169</c:v>
                </c:pt>
                <c:pt idx="55">
                  <c:v>3.8272338324424582</c:v>
                </c:pt>
                <c:pt idx="56">
                  <c:v>3.536665036046597</c:v>
                </c:pt>
                <c:pt idx="57">
                  <c:v>3.2525754900288448</c:v>
                </c:pt>
                <c:pt idx="58">
                  <c:v>2.9769993574087108</c:v>
                </c:pt>
                <c:pt idx="59">
                  <c:v>2.7116946941126319</c:v>
                </c:pt>
                <c:pt idx="60">
                  <c:v>2.4581353682574218</c:v>
                </c:pt>
                <c:pt idx="61">
                  <c:v>2.2175096511593471</c:v>
                </c:pt>
                <c:pt idx="62">
                  <c:v>1.990724994341716</c:v>
                </c:pt>
                <c:pt idx="63">
                  <c:v>1.7784183633245683</c:v>
                </c:pt>
                <c:pt idx="64">
                  <c:v>1.5809713870930118</c:v>
                </c:pt>
                <c:pt idx="65">
                  <c:v>1.3985295037496634</c:v>
                </c:pt>
                <c:pt idx="66">
                  <c:v>1.2310242383290024</c:v>
                </c:pt>
                <c:pt idx="67">
                  <c:v>1.0781977370162303</c:v>
                </c:pt>
                <c:pt idx="68">
                  <c:v>0.93962870071471893</c:v>
                </c:pt>
                <c:pt idx="69">
                  <c:v>0.81475890661208517</c:v>
                </c:pt>
                <c:pt idx="70">
                  <c:v>0.70291957484225498</c:v>
                </c:pt>
                <c:pt idx="71">
                  <c:v>0.60335692370479121</c:v>
                </c:pt>
                <c:pt idx="72">
                  <c:v>0.5152563560705089</c:v>
                </c:pt>
                <c:pt idx="73">
                  <c:v>0.43776482643792436</c:v>
                </c:pt>
                <c:pt idx="74">
                  <c:v>0.37001104769016407</c:v>
                </c:pt>
                <c:pt idx="75">
                  <c:v>0.31112330444196029</c:v>
                </c:pt>
                <c:pt idx="76">
                  <c:v>0.26024474205449327</c:v>
                </c:pt>
                <c:pt idx="77">
                  <c:v>0.2165460937288316</c:v>
                </c:pt>
                <c:pt idx="78">
                  <c:v>0.17923589013421262</c:v>
                </c:pt>
                <c:pt idx="79">
                  <c:v>0.14756826514421814</c:v>
                </c:pt>
                <c:pt idx="80">
                  <c:v>0.12084852656873618</c:v>
                </c:pt>
                <c:pt idx="81">
                  <c:v>9.8436702117974187E-2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1744"/>
        <c:axId val="631083312"/>
      </c:scatterChart>
      <c:valAx>
        <c:axId val="6310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3312"/>
        <c:crosses val="autoZero"/>
        <c:crossBetween val="midCat"/>
      </c:valAx>
      <c:valAx>
        <c:axId val="6310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0.41851842857142862</c:v>
                </c:pt>
                <c:pt idx="3">
                  <c:v>1.2293978571428572</c:v>
                </c:pt>
                <c:pt idx="4">
                  <c:v>2.3541661428571428</c:v>
                </c:pt>
                <c:pt idx="5">
                  <c:v>3.6881938571428576</c:v>
                </c:pt>
                <c:pt idx="6">
                  <c:v>5.257638142857143</c:v>
                </c:pt>
                <c:pt idx="7">
                  <c:v>6.9578692857142865</c:v>
                </c:pt>
                <c:pt idx="8">
                  <c:v>9.4428227142857146</c:v>
                </c:pt>
                <c:pt idx="9">
                  <c:v>12.241664999999999</c:v>
                </c:pt>
                <c:pt idx="10">
                  <c:v>14.988192428571427</c:v>
                </c:pt>
                <c:pt idx="11">
                  <c:v>18.493284571428571</c:v>
                </c:pt>
                <c:pt idx="12">
                  <c:v>21.919904428571432</c:v>
                </c:pt>
                <c:pt idx="13">
                  <c:v>25.137265142857146</c:v>
                </c:pt>
                <c:pt idx="14">
                  <c:v>28.590042428571433</c:v>
                </c:pt>
                <c:pt idx="15">
                  <c:v>31.493514142857141</c:v>
                </c:pt>
                <c:pt idx="16">
                  <c:v>34.187726714285716</c:v>
                </c:pt>
                <c:pt idx="17">
                  <c:v>37.640504</c:v>
                </c:pt>
                <c:pt idx="18">
                  <c:v>40.622448000000006</c:v>
                </c:pt>
                <c:pt idx="19">
                  <c:v>43.996753000000005</c:v>
                </c:pt>
                <c:pt idx="20">
                  <c:v>47.920363428571434</c:v>
                </c:pt>
                <c:pt idx="21">
                  <c:v>52.079390714285722</c:v>
                </c:pt>
                <c:pt idx="22">
                  <c:v>56.892353</c:v>
                </c:pt>
                <c:pt idx="23">
                  <c:v>62.123833714285709</c:v>
                </c:pt>
                <c:pt idx="24">
                  <c:v>66.858323714285703</c:v>
                </c:pt>
                <c:pt idx="25">
                  <c:v>71.540498999999997</c:v>
                </c:pt>
                <c:pt idx="26">
                  <c:v>76.013415000000009</c:v>
                </c:pt>
                <c:pt idx="27">
                  <c:v>81.192581000000018</c:v>
                </c:pt>
                <c:pt idx="28">
                  <c:v>86.894894999999991</c:v>
                </c:pt>
                <c:pt idx="29">
                  <c:v>94.271282857142864</c:v>
                </c:pt>
                <c:pt idx="30">
                  <c:v>101.46456885714285</c:v>
                </c:pt>
                <c:pt idx="31">
                  <c:v>108.39628085714287</c:v>
                </c:pt>
                <c:pt idx="32">
                  <c:v>115.11873357142856</c:v>
                </c:pt>
                <c:pt idx="33">
                  <c:v>121.84118642857143</c:v>
                </c:pt>
                <c:pt idx="34">
                  <c:v>127.98817628571426</c:v>
                </c:pt>
                <c:pt idx="35">
                  <c:v>134.63215671428571</c:v>
                </c:pt>
                <c:pt idx="36">
                  <c:v>139.36664671428574</c:v>
                </c:pt>
                <c:pt idx="37">
                  <c:v>146.58609014285716</c:v>
                </c:pt>
                <c:pt idx="38">
                  <c:v>155.32266300000001</c:v>
                </c:pt>
                <c:pt idx="39">
                  <c:v>164.76548571428575</c:v>
                </c:pt>
                <c:pt idx="40">
                  <c:v>175.7254377142857</c:v>
                </c:pt>
                <c:pt idx="41">
                  <c:v>186.2930287142857</c:v>
                </c:pt>
                <c:pt idx="42">
                  <c:v>195.81432371428571</c:v>
                </c:pt>
                <c:pt idx="43">
                  <c:v>205.78029457142861</c:v>
                </c:pt>
                <c:pt idx="44">
                  <c:v>214.88307100000003</c:v>
                </c:pt>
                <c:pt idx="45">
                  <c:v>223.01802357142859</c:v>
                </c:pt>
                <c:pt idx="46">
                  <c:v>230.44672614285716</c:v>
                </c:pt>
                <c:pt idx="47">
                  <c:v>236.14904014285713</c:v>
                </c:pt>
                <c:pt idx="48">
                  <c:v>241.58978014285714</c:v>
                </c:pt>
                <c:pt idx="49">
                  <c:v>246.42889971428573</c:v>
                </c:pt>
                <c:pt idx="50">
                  <c:v>250.27403800000002</c:v>
                </c:pt>
                <c:pt idx="51">
                  <c:v>252.13121357142859</c:v>
                </c:pt>
                <c:pt idx="52">
                  <c:v>253.25598185714287</c:v>
                </c:pt>
                <c:pt idx="53">
                  <c:v>254.14533357142861</c:v>
                </c:pt>
                <c:pt idx="54">
                  <c:v>254.90389828571429</c:v>
                </c:pt>
                <c:pt idx="55">
                  <c:v>255.74093514285715</c:v>
                </c:pt>
                <c:pt idx="56">
                  <c:v>256.70875914285716</c:v>
                </c:pt>
                <c:pt idx="57">
                  <c:v>257.70274057142859</c:v>
                </c:pt>
                <c:pt idx="58">
                  <c:v>258.98445342857144</c:v>
                </c:pt>
                <c:pt idx="59">
                  <c:v>260.34463842857144</c:v>
                </c:pt>
                <c:pt idx="60">
                  <c:v>261.60019385714287</c:v>
                </c:pt>
                <c:pt idx="61">
                  <c:v>262.88190671428572</c:v>
                </c:pt>
                <c:pt idx="62">
                  <c:v>264.03283257142857</c:v>
                </c:pt>
                <c:pt idx="63">
                  <c:v>265.1837582857143</c:v>
                </c:pt>
                <c:pt idx="64">
                  <c:v>266.23005442857146</c:v>
                </c:pt>
                <c:pt idx="65">
                  <c:v>267.0670912857143</c:v>
                </c:pt>
                <c:pt idx="66">
                  <c:v>267.72102642857146</c:v>
                </c:pt>
                <c:pt idx="67">
                  <c:v>268.71500771428572</c:v>
                </c:pt>
                <c:pt idx="68">
                  <c:v>269.68283157142855</c:v>
                </c:pt>
                <c:pt idx="69">
                  <c:v>270.67681285714286</c:v>
                </c:pt>
                <c:pt idx="70">
                  <c:v>271.46153500000003</c:v>
                </c:pt>
                <c:pt idx="71">
                  <c:v>272.16778485714292</c:v>
                </c:pt>
                <c:pt idx="72">
                  <c:v>272.82172000000003</c:v>
                </c:pt>
                <c:pt idx="73">
                  <c:v>273.42334028571429</c:v>
                </c:pt>
                <c:pt idx="74">
                  <c:v>273.71107185714288</c:v>
                </c:pt>
                <c:pt idx="75">
                  <c:v>274.103433</c:v>
                </c:pt>
                <c:pt idx="76">
                  <c:v>274.52195142857147</c:v>
                </c:pt>
                <c:pt idx="77">
                  <c:v>274.99278471428573</c:v>
                </c:pt>
                <c:pt idx="78">
                  <c:v>275.48977542857148</c:v>
                </c:pt>
                <c:pt idx="79">
                  <c:v>275.96060871428574</c:v>
                </c:pt>
                <c:pt idx="80">
                  <c:v>276.40528457142858</c:v>
                </c:pt>
                <c:pt idx="81">
                  <c:v>276.84996042857142</c:v>
                </c:pt>
                <c:pt idx="82">
                  <c:v>277.16384928571432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2136"/>
        <c:axId val="631082920"/>
      </c:scatterChart>
      <c:valAx>
        <c:axId val="6310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2920"/>
        <c:crosses val="autoZero"/>
        <c:crossBetween val="midCat"/>
      </c:valAx>
      <c:valAx>
        <c:axId val="6310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0.15694442857142865</c:v>
                </c:pt>
                <c:pt idx="3">
                  <c:v>0.54930542857142872</c:v>
                </c:pt>
                <c:pt idx="4">
                  <c:v>0.86319428571428558</c:v>
                </c:pt>
                <c:pt idx="5">
                  <c:v>1.0724537142857149</c:v>
                </c:pt>
                <c:pt idx="6">
                  <c:v>1.307870285714285</c:v>
                </c:pt>
                <c:pt idx="7">
                  <c:v>1.4386571428571435</c:v>
                </c:pt>
                <c:pt idx="8">
                  <c:v>2.223379428571429</c:v>
                </c:pt>
                <c:pt idx="9">
                  <c:v>2.5372682857142848</c:v>
                </c:pt>
                <c:pt idx="10">
                  <c:v>2.4849534285714276</c:v>
                </c:pt>
                <c:pt idx="11">
                  <c:v>3.2435181428571442</c:v>
                </c:pt>
                <c:pt idx="12">
                  <c:v>3.1650458571428604</c:v>
                </c:pt>
                <c:pt idx="13">
                  <c:v>2.9557867142857144</c:v>
                </c:pt>
                <c:pt idx="14">
                  <c:v>3.1912032857142871</c:v>
                </c:pt>
                <c:pt idx="15">
                  <c:v>2.6418977142857076</c:v>
                </c:pt>
                <c:pt idx="16">
                  <c:v>2.4326385714285723</c:v>
                </c:pt>
                <c:pt idx="17">
                  <c:v>3.1912032857142836</c:v>
                </c:pt>
                <c:pt idx="18">
                  <c:v>2.7203700000000057</c:v>
                </c:pt>
                <c:pt idx="19">
                  <c:v>3.1127309999999997</c:v>
                </c:pt>
                <c:pt idx="20">
                  <c:v>3.6620364285714291</c:v>
                </c:pt>
                <c:pt idx="21">
                  <c:v>3.8974532857142878</c:v>
                </c:pt>
                <c:pt idx="22">
                  <c:v>4.5513882857142782</c:v>
                </c:pt>
                <c:pt idx="23">
                  <c:v>4.9699067142857096</c:v>
                </c:pt>
                <c:pt idx="24">
                  <c:v>4.4729160000000014</c:v>
                </c:pt>
                <c:pt idx="25">
                  <c:v>4.4206012857142944</c:v>
                </c:pt>
                <c:pt idx="26">
                  <c:v>4.2113420000000126</c:v>
                </c:pt>
                <c:pt idx="27">
                  <c:v>4.9175920000000097</c:v>
                </c:pt>
                <c:pt idx="28">
                  <c:v>5.4407399999999733</c:v>
                </c:pt>
                <c:pt idx="29">
                  <c:v>7.1148138571428738</c:v>
                </c:pt>
                <c:pt idx="30">
                  <c:v>6.9317119999999868</c:v>
                </c:pt>
                <c:pt idx="31">
                  <c:v>6.6701380000000192</c:v>
                </c:pt>
                <c:pt idx="32">
                  <c:v>6.4608787142856947</c:v>
                </c:pt>
                <c:pt idx="33">
                  <c:v>6.4608788571428697</c:v>
                </c:pt>
                <c:pt idx="34">
                  <c:v>5.8854158571428279</c:v>
                </c:pt>
                <c:pt idx="35">
                  <c:v>6.3824064285714392</c:v>
                </c:pt>
                <c:pt idx="36">
                  <c:v>4.4729160000000228</c:v>
                </c:pt>
                <c:pt idx="37">
                  <c:v>6.9578694285714242</c:v>
                </c:pt>
                <c:pt idx="38">
                  <c:v>8.4749988571428467</c:v>
                </c:pt>
                <c:pt idx="39">
                  <c:v>9.18124871428574</c:v>
                </c:pt>
                <c:pt idx="40">
                  <c:v>10.698377999999959</c:v>
                </c:pt>
                <c:pt idx="41">
                  <c:v>10.306016999999994</c:v>
                </c:pt>
                <c:pt idx="42">
                  <c:v>9.2597210000000096</c:v>
                </c:pt>
                <c:pt idx="43">
                  <c:v>9.7043968571429069</c:v>
                </c:pt>
                <c:pt idx="44">
                  <c:v>8.8412024285714175</c:v>
                </c:pt>
                <c:pt idx="45">
                  <c:v>7.8733785714285567</c:v>
                </c:pt>
                <c:pt idx="46">
                  <c:v>7.1671285714285737</c:v>
                </c:pt>
                <c:pt idx="47">
                  <c:v>5.4407399999999733</c:v>
                </c:pt>
                <c:pt idx="48">
                  <c:v>5.1791660000000057</c:v>
                </c:pt>
                <c:pt idx="49">
                  <c:v>4.5775455714285975</c:v>
                </c:pt>
                <c:pt idx="50">
                  <c:v>3.5835642857142846</c:v>
                </c:pt>
                <c:pt idx="51">
                  <c:v>1.5956015714285701</c:v>
                </c:pt>
                <c:pt idx="52">
                  <c:v>0.86319428571428203</c:v>
                </c:pt>
                <c:pt idx="53">
                  <c:v>0.6277777142857377</c:v>
                </c:pt>
                <c:pt idx="54">
                  <c:v>0.49699071428568287</c:v>
                </c:pt>
                <c:pt idx="55">
                  <c:v>0.57546285714286283</c:v>
                </c:pt>
                <c:pt idx="56">
                  <c:v>0.70625000000000737</c:v>
                </c:pt>
                <c:pt idx="57">
                  <c:v>0.7324074285714306</c:v>
                </c:pt>
                <c:pt idx="58">
                  <c:v>1.0201388571428498</c:v>
                </c:pt>
                <c:pt idx="59">
                  <c:v>1.0986110000000013</c:v>
                </c:pt>
                <c:pt idx="60">
                  <c:v>0.99398142857142657</c:v>
                </c:pt>
                <c:pt idx="61">
                  <c:v>1.0201388571428498</c:v>
                </c:pt>
                <c:pt idx="62">
                  <c:v>0.88935185714285181</c:v>
                </c:pt>
                <c:pt idx="63">
                  <c:v>0.88935171428573367</c:v>
                </c:pt>
                <c:pt idx="64">
                  <c:v>0.78472214285715891</c:v>
                </c:pt>
                <c:pt idx="65">
                  <c:v>0.57546285714283441</c:v>
                </c:pt>
                <c:pt idx="66">
                  <c:v>0.39236114285716495</c:v>
                </c:pt>
                <c:pt idx="67">
                  <c:v>0.73240728571425562</c:v>
                </c:pt>
                <c:pt idx="68">
                  <c:v>0.70624985714283239</c:v>
                </c:pt>
                <c:pt idx="69">
                  <c:v>0.73240728571431246</c:v>
                </c:pt>
                <c:pt idx="70">
                  <c:v>0.52314814285716293</c:v>
                </c:pt>
                <c:pt idx="71">
                  <c:v>0.44467585714289326</c:v>
                </c:pt>
                <c:pt idx="72">
                  <c:v>0.3923611428571081</c:v>
                </c:pt>
                <c:pt idx="73">
                  <c:v>0.34004628571426165</c:v>
                </c:pt>
                <c:pt idx="74">
                  <c:v>2.6157571428594206E-2</c:v>
                </c:pt>
                <c:pt idx="75">
                  <c:v>0.13078714285711213</c:v>
                </c:pt>
                <c:pt idx="76">
                  <c:v>0.15694442857147406</c:v>
                </c:pt>
                <c:pt idx="77">
                  <c:v>0.20925928571426367</c:v>
                </c:pt>
                <c:pt idx="78">
                  <c:v>0.23541671428574373</c:v>
                </c:pt>
                <c:pt idx="79">
                  <c:v>0.20925928571426367</c:v>
                </c:pt>
                <c:pt idx="80">
                  <c:v>0.18310185714284044</c:v>
                </c:pt>
                <c:pt idx="81">
                  <c:v>0.18310185714284044</c:v>
                </c:pt>
                <c:pt idx="82">
                  <c:v>5.2314857142899296E-2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05240"/>
        <c:axId val="632306024"/>
      </c:scatterChart>
      <c:valAx>
        <c:axId val="63230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06024"/>
        <c:crosses val="autoZero"/>
        <c:crossBetween val="midCat"/>
      </c:valAx>
      <c:valAx>
        <c:axId val="6323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0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6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0.15694442857142865</c:v>
                </c:pt>
                <c:pt idx="3">
                  <c:v>0.54930542857142872</c:v>
                </c:pt>
                <c:pt idx="4">
                  <c:v>0.86319428571428558</c:v>
                </c:pt>
                <c:pt idx="5">
                  <c:v>1.0724537142857149</c:v>
                </c:pt>
                <c:pt idx="6">
                  <c:v>1.307870285714285</c:v>
                </c:pt>
                <c:pt idx="7">
                  <c:v>1.4386571428571435</c:v>
                </c:pt>
                <c:pt idx="8">
                  <c:v>2.223379428571429</c:v>
                </c:pt>
                <c:pt idx="9">
                  <c:v>2.5372682857142848</c:v>
                </c:pt>
                <c:pt idx="10">
                  <c:v>2.4849534285714276</c:v>
                </c:pt>
                <c:pt idx="11">
                  <c:v>3.2435181428571442</c:v>
                </c:pt>
                <c:pt idx="12">
                  <c:v>3.1650458571428604</c:v>
                </c:pt>
                <c:pt idx="13">
                  <c:v>2.9557867142857144</c:v>
                </c:pt>
                <c:pt idx="14">
                  <c:v>3.1912032857142871</c:v>
                </c:pt>
                <c:pt idx="15">
                  <c:v>2.6418977142857076</c:v>
                </c:pt>
                <c:pt idx="16">
                  <c:v>2.4326385714285723</c:v>
                </c:pt>
                <c:pt idx="17">
                  <c:v>3.1912032857142836</c:v>
                </c:pt>
                <c:pt idx="18">
                  <c:v>2.7203700000000057</c:v>
                </c:pt>
                <c:pt idx="19">
                  <c:v>3.1127309999999997</c:v>
                </c:pt>
                <c:pt idx="20">
                  <c:v>3.6620364285714291</c:v>
                </c:pt>
                <c:pt idx="21">
                  <c:v>3.8974532857142878</c:v>
                </c:pt>
                <c:pt idx="22">
                  <c:v>4.5513882857142782</c:v>
                </c:pt>
                <c:pt idx="23">
                  <c:v>4.9699067142857096</c:v>
                </c:pt>
                <c:pt idx="24">
                  <c:v>4.4729160000000014</c:v>
                </c:pt>
                <c:pt idx="25">
                  <c:v>4.4206012857142944</c:v>
                </c:pt>
                <c:pt idx="26">
                  <c:v>4.2113420000000126</c:v>
                </c:pt>
                <c:pt idx="27">
                  <c:v>4.9175920000000097</c:v>
                </c:pt>
                <c:pt idx="28">
                  <c:v>5.4407399999999733</c:v>
                </c:pt>
                <c:pt idx="29">
                  <c:v>7.1148138571428738</c:v>
                </c:pt>
                <c:pt idx="30">
                  <c:v>6.9317119999999868</c:v>
                </c:pt>
                <c:pt idx="31">
                  <c:v>6.6701380000000192</c:v>
                </c:pt>
                <c:pt idx="32">
                  <c:v>6.4608787142856947</c:v>
                </c:pt>
                <c:pt idx="33">
                  <c:v>6.4608788571428697</c:v>
                </c:pt>
                <c:pt idx="34">
                  <c:v>5.8854158571428279</c:v>
                </c:pt>
                <c:pt idx="35">
                  <c:v>6.3824064285714392</c:v>
                </c:pt>
                <c:pt idx="36">
                  <c:v>4.4729160000000228</c:v>
                </c:pt>
                <c:pt idx="37">
                  <c:v>6.9578694285714242</c:v>
                </c:pt>
                <c:pt idx="38">
                  <c:v>8.4749988571428467</c:v>
                </c:pt>
                <c:pt idx="39">
                  <c:v>9.18124871428574</c:v>
                </c:pt>
                <c:pt idx="40">
                  <c:v>10.698377999999959</c:v>
                </c:pt>
                <c:pt idx="41">
                  <c:v>10.306016999999994</c:v>
                </c:pt>
                <c:pt idx="42">
                  <c:v>9.2597210000000096</c:v>
                </c:pt>
                <c:pt idx="43">
                  <c:v>9.7043968571429069</c:v>
                </c:pt>
                <c:pt idx="44">
                  <c:v>8.8412024285714175</c:v>
                </c:pt>
                <c:pt idx="45">
                  <c:v>7.8733785714285567</c:v>
                </c:pt>
                <c:pt idx="46">
                  <c:v>7.1671285714285737</c:v>
                </c:pt>
                <c:pt idx="47">
                  <c:v>5.4407399999999733</c:v>
                </c:pt>
                <c:pt idx="48">
                  <c:v>5.1791660000000057</c:v>
                </c:pt>
                <c:pt idx="49">
                  <c:v>4.5775455714285975</c:v>
                </c:pt>
                <c:pt idx="50">
                  <c:v>3.5835642857142846</c:v>
                </c:pt>
                <c:pt idx="51">
                  <c:v>1.5956015714285701</c:v>
                </c:pt>
                <c:pt idx="52">
                  <c:v>0.86319428571428203</c:v>
                </c:pt>
                <c:pt idx="53">
                  <c:v>0.6277777142857377</c:v>
                </c:pt>
                <c:pt idx="54">
                  <c:v>0.49699071428568287</c:v>
                </c:pt>
                <c:pt idx="55">
                  <c:v>0.57546285714286283</c:v>
                </c:pt>
                <c:pt idx="56">
                  <c:v>0.70625000000000737</c:v>
                </c:pt>
                <c:pt idx="57">
                  <c:v>0.7324074285714306</c:v>
                </c:pt>
                <c:pt idx="58">
                  <c:v>1.0201388571428498</c:v>
                </c:pt>
                <c:pt idx="59">
                  <c:v>1.0986110000000013</c:v>
                </c:pt>
                <c:pt idx="60">
                  <c:v>0.99398142857142657</c:v>
                </c:pt>
                <c:pt idx="61">
                  <c:v>1.0201388571428498</c:v>
                </c:pt>
                <c:pt idx="62">
                  <c:v>0.88935185714285181</c:v>
                </c:pt>
                <c:pt idx="63">
                  <c:v>0.88935171428573367</c:v>
                </c:pt>
                <c:pt idx="64">
                  <c:v>0.78472214285715891</c:v>
                </c:pt>
                <c:pt idx="65">
                  <c:v>0.57546285714283441</c:v>
                </c:pt>
                <c:pt idx="66">
                  <c:v>0.39236114285716495</c:v>
                </c:pt>
                <c:pt idx="67">
                  <c:v>0.73240728571425562</c:v>
                </c:pt>
                <c:pt idx="68">
                  <c:v>0.70624985714283239</c:v>
                </c:pt>
                <c:pt idx="69">
                  <c:v>0.73240728571431246</c:v>
                </c:pt>
                <c:pt idx="70">
                  <c:v>0.52314814285716293</c:v>
                </c:pt>
                <c:pt idx="71">
                  <c:v>0.44467585714289326</c:v>
                </c:pt>
                <c:pt idx="72">
                  <c:v>0.3923611428571081</c:v>
                </c:pt>
                <c:pt idx="73">
                  <c:v>0.34004628571426165</c:v>
                </c:pt>
                <c:pt idx="74">
                  <c:v>2.6157571428594206E-2</c:v>
                </c:pt>
                <c:pt idx="75">
                  <c:v>0.13078714285711213</c:v>
                </c:pt>
                <c:pt idx="76">
                  <c:v>0.15694442857147406</c:v>
                </c:pt>
                <c:pt idx="77">
                  <c:v>0.20925928571426367</c:v>
                </c:pt>
                <c:pt idx="78">
                  <c:v>0.23541671428574373</c:v>
                </c:pt>
                <c:pt idx="79">
                  <c:v>0.20925928571426367</c:v>
                </c:pt>
                <c:pt idx="80">
                  <c:v>0.18310185714284044</c:v>
                </c:pt>
                <c:pt idx="81">
                  <c:v>0.18310185714284044</c:v>
                </c:pt>
                <c:pt idx="82">
                  <c:v>5.2314857142899296E-2</c:v>
                </c:pt>
                <c:pt idx="83">
                  <c:v>2.6157428571362384E-2</c:v>
                </c:pt>
                <c:pt idx="84">
                  <c:v>-2.6157428571427221E-2</c:v>
                </c:pt>
                <c:pt idx="85">
                  <c:v>-3.9968028886505635E-15</c:v>
                </c:pt>
                <c:pt idx="86">
                  <c:v>-0.10462957142852192</c:v>
                </c:pt>
                <c:pt idx="87">
                  <c:v>-0.10462957142857876</c:v>
                </c:pt>
                <c:pt idx="88">
                  <c:v>-7.8472285714330514E-2</c:v>
                </c:pt>
                <c:pt idx="89">
                  <c:v>-7.8472285714273671E-2</c:v>
                </c:pt>
                <c:pt idx="90">
                  <c:v>-5.2314714285675468E-2</c:v>
                </c:pt>
                <c:pt idx="91">
                  <c:v>-2.6157285714309086E-2</c:v>
                </c:pt>
                <c:pt idx="92">
                  <c:v>-5.2314857142850446E-2</c:v>
                </c:pt>
                <c:pt idx="93">
                  <c:v>0.13078699999999399</c:v>
                </c:pt>
                <c:pt idx="94">
                  <c:v>0.15694442857141722</c:v>
                </c:pt>
                <c:pt idx="95">
                  <c:v>0.18310185714284044</c:v>
                </c:pt>
                <c:pt idx="96">
                  <c:v>0.26157414285716696</c:v>
                </c:pt>
                <c:pt idx="97">
                  <c:v>0.31388885714283843</c:v>
                </c:pt>
                <c:pt idx="98">
                  <c:v>0.28773142857147205</c:v>
                </c:pt>
                <c:pt idx="99">
                  <c:v>0.47083342857143462</c:v>
                </c:pt>
                <c:pt idx="100">
                  <c:v>0.2877314285714152</c:v>
                </c:pt>
                <c:pt idx="101">
                  <c:v>0.62777771428568085</c:v>
                </c:pt>
                <c:pt idx="102">
                  <c:v>0.81087957142858214</c:v>
                </c:pt>
                <c:pt idx="103">
                  <c:v>0.75856471428573569</c:v>
                </c:pt>
                <c:pt idx="104">
                  <c:v>0.68009257142858415</c:v>
                </c:pt>
                <c:pt idx="105">
                  <c:v>0.70625000000000737</c:v>
                </c:pt>
                <c:pt idx="106">
                  <c:v>0.94166657142852328</c:v>
                </c:pt>
                <c:pt idx="107">
                  <c:v>1.5171295714286503</c:v>
                </c:pt>
                <c:pt idx="108">
                  <c:v>1.4909719999999385</c:v>
                </c:pt>
                <c:pt idx="109">
                  <c:v>1.595601714285745</c:v>
                </c:pt>
                <c:pt idx="110">
                  <c:v>1.7525461428571663</c:v>
                </c:pt>
                <c:pt idx="111">
                  <c:v>1.7525459999999913</c:v>
                </c:pt>
                <c:pt idx="112">
                  <c:v>1.7787034285714145</c:v>
                </c:pt>
                <c:pt idx="113">
                  <c:v>1.831018285714261</c:v>
                </c:pt>
                <c:pt idx="114">
                  <c:v>1.5694441428572037</c:v>
                </c:pt>
                <c:pt idx="115">
                  <c:v>1.7525461428571094</c:v>
                </c:pt>
                <c:pt idx="116">
                  <c:v>2.1449071428571034</c:v>
                </c:pt>
                <c:pt idx="117">
                  <c:v>2.3541662857142529</c:v>
                </c:pt>
                <c:pt idx="118">
                  <c:v>2.3541664285715416</c:v>
                </c:pt>
                <c:pt idx="119">
                  <c:v>2.354166428571371</c:v>
                </c:pt>
                <c:pt idx="120">
                  <c:v>2.6418977142857289</c:v>
                </c:pt>
                <c:pt idx="121">
                  <c:v>3.6881940000000628</c:v>
                </c:pt>
                <c:pt idx="122">
                  <c:v>3.6620365714285827</c:v>
                </c:pt>
                <c:pt idx="123">
                  <c:v>3.5050921428570478</c:v>
                </c:pt>
                <c:pt idx="124">
                  <c:v>3.3219902857143171</c:v>
                </c:pt>
                <c:pt idx="125">
                  <c:v>3.3219902857142602</c:v>
                </c:pt>
                <c:pt idx="126">
                  <c:v>3.4266198571428919</c:v>
                </c:pt>
                <c:pt idx="127">
                  <c:v>3.1127311428571107</c:v>
                </c:pt>
                <c:pt idx="128">
                  <c:v>2.3541664285714279</c:v>
                </c:pt>
                <c:pt idx="129">
                  <c:v>2.2233792857143118</c:v>
                </c:pt>
                <c:pt idx="130">
                  <c:v>1.9094904285714693</c:v>
                </c:pt>
                <c:pt idx="131">
                  <c:v>1.7787035714284758</c:v>
                </c:pt>
                <c:pt idx="132">
                  <c:v>1.7787034285714713</c:v>
                </c:pt>
                <c:pt idx="133">
                  <c:v>2.6942125714285754</c:v>
                </c:pt>
                <c:pt idx="134">
                  <c:v>3.1650458571428959</c:v>
                </c:pt>
                <c:pt idx="135">
                  <c:v>3.3481475714285085</c:v>
                </c:pt>
                <c:pt idx="136">
                  <c:v>3.7405087142857343</c:v>
                </c:pt>
                <c:pt idx="137">
                  <c:v>4.0543975714285772</c:v>
                </c:pt>
                <c:pt idx="138">
                  <c:v>4.9699067142856812</c:v>
                </c:pt>
                <c:pt idx="139">
                  <c:v>4.9960641428571613</c:v>
                </c:pt>
                <c:pt idx="140">
                  <c:v>4.5252308571428408</c:v>
                </c:pt>
                <c:pt idx="141">
                  <c:v>4.6298604285714156</c:v>
                </c:pt>
                <c:pt idx="142">
                  <c:v>4.3421291428572282</c:v>
                </c:pt>
                <c:pt idx="143">
                  <c:v>4.2898142857142112</c:v>
                </c:pt>
                <c:pt idx="144">
                  <c:v>4.8652771428571633</c:v>
                </c:pt>
                <c:pt idx="145">
                  <c:v>4.0543975714285203</c:v>
                </c:pt>
                <c:pt idx="146">
                  <c:v>4.2636568571429017</c:v>
                </c:pt>
                <c:pt idx="147">
                  <c:v>4.0282402857142721</c:v>
                </c:pt>
                <c:pt idx="148">
                  <c:v>4.2374994285714216</c:v>
                </c:pt>
                <c:pt idx="149">
                  <c:v>5.3622677142857889</c:v>
                </c:pt>
                <c:pt idx="150">
                  <c:v>5.7807862857142673</c:v>
                </c:pt>
                <c:pt idx="151">
                  <c:v>5.7284714285714209</c:v>
                </c:pt>
                <c:pt idx="152">
                  <c:v>6.3300917142857394</c:v>
                </c:pt>
                <c:pt idx="153">
                  <c:v>6.1469898571428381</c:v>
                </c:pt>
                <c:pt idx="154">
                  <c:v>6.1993047142857414</c:v>
                </c:pt>
                <c:pt idx="155">
                  <c:v>6.8793972857142158</c:v>
                </c:pt>
                <c:pt idx="156">
                  <c:v>6.5131935714285838</c:v>
                </c:pt>
                <c:pt idx="157">
                  <c:v>7.0101841428570957</c:v>
                </c:pt>
                <c:pt idx="158">
                  <c:v>7.2979157142858035</c:v>
                </c:pt>
                <c:pt idx="159">
                  <c:v>7.7425915714285303</c:v>
                </c:pt>
                <c:pt idx="160">
                  <c:v>7.7949064285714336</c:v>
                </c:pt>
                <c:pt idx="161">
                  <c:v>7.7687488571428922</c:v>
                </c:pt>
                <c:pt idx="162">
                  <c:v>8.4226840000000003</c:v>
                </c:pt>
                <c:pt idx="163">
                  <c:v>9.2335635714284727</c:v>
                </c:pt>
                <c:pt idx="164">
                  <c:v>10.829165142857274</c:v>
                </c:pt>
                <c:pt idx="165">
                  <c:v>11.796988999999936</c:v>
                </c:pt>
                <c:pt idx="166">
                  <c:v>11.613887142857035</c:v>
                </c:pt>
                <c:pt idx="167">
                  <c:v>13.261803571428683</c:v>
                </c:pt>
                <c:pt idx="168">
                  <c:v>13.60185000000001</c:v>
                </c:pt>
                <c:pt idx="169">
                  <c:v>13.183331428571361</c:v>
                </c:pt>
                <c:pt idx="170">
                  <c:v>13.44490542857147</c:v>
                </c:pt>
                <c:pt idx="171">
                  <c:v>12.895600000000055</c:v>
                </c:pt>
                <c:pt idx="172">
                  <c:v>13.497220428571492</c:v>
                </c:pt>
                <c:pt idx="173">
                  <c:v>13.3402759999999</c:v>
                </c:pt>
                <c:pt idx="174">
                  <c:v>12.634025999999945</c:v>
                </c:pt>
                <c:pt idx="175">
                  <c:v>13.784951714285736</c:v>
                </c:pt>
                <c:pt idx="176">
                  <c:v>12.974072285714325</c:v>
                </c:pt>
                <c:pt idx="177">
                  <c:v>13.784951857142797</c:v>
                </c:pt>
                <c:pt idx="178">
                  <c:v>14.700460999999901</c:v>
                </c:pt>
                <c:pt idx="179">
                  <c:v>17.630090000000219</c:v>
                </c:pt>
                <c:pt idx="180">
                  <c:v>19.042589857142726</c:v>
                </c:pt>
                <c:pt idx="181">
                  <c:v>18.545599285714385</c:v>
                </c:pt>
                <c:pt idx="182">
                  <c:v>19.04258985714284</c:v>
                </c:pt>
                <c:pt idx="183">
                  <c:v>21.867589428571474</c:v>
                </c:pt>
                <c:pt idx="184">
                  <c:v>23.35856142857153</c:v>
                </c:pt>
                <c:pt idx="185">
                  <c:v>24.640274142857034</c:v>
                </c:pt>
                <c:pt idx="186">
                  <c:v>23.986339142857215</c:v>
                </c:pt>
                <c:pt idx="187">
                  <c:v>23.750922571428529</c:v>
                </c:pt>
                <c:pt idx="188">
                  <c:v>24.431014999999885</c:v>
                </c:pt>
                <c:pt idx="189">
                  <c:v>26.9682831428571</c:v>
                </c:pt>
                <c:pt idx="190">
                  <c:v>25.163422285714429</c:v>
                </c:pt>
                <c:pt idx="191">
                  <c:v>24.718746428571418</c:v>
                </c:pt>
                <c:pt idx="192">
                  <c:v>26.000459285714324</c:v>
                </c:pt>
                <c:pt idx="193">
                  <c:v>28.328468285714163</c:v>
                </c:pt>
                <c:pt idx="194">
                  <c:v>29.688653142857103</c:v>
                </c:pt>
                <c:pt idx="195">
                  <c:v>30.499532714285916</c:v>
                </c:pt>
                <c:pt idx="196">
                  <c:v>30.159486428571309</c:v>
                </c:pt>
                <c:pt idx="197">
                  <c:v>36.594207714285737</c:v>
                </c:pt>
                <c:pt idx="198">
                  <c:v>41.799531142857056</c:v>
                </c:pt>
                <c:pt idx="199">
                  <c:v>46.612493428571376</c:v>
                </c:pt>
                <c:pt idx="200">
                  <c:v>53.465733000000107</c:v>
                </c:pt>
                <c:pt idx="201">
                  <c:v>62.542352142857105</c:v>
                </c:pt>
                <c:pt idx="202">
                  <c:v>67.407629285714506</c:v>
                </c:pt>
                <c:pt idx="203">
                  <c:v>68.872443857142912</c:v>
                </c:pt>
                <c:pt idx="204">
                  <c:v>74.862489285713878</c:v>
                </c:pt>
                <c:pt idx="205">
                  <c:v>86.293274571428469</c:v>
                </c:pt>
                <c:pt idx="206">
                  <c:v>93.094199571428931</c:v>
                </c:pt>
                <c:pt idx="207">
                  <c:v>97.070125000000075</c:v>
                </c:pt>
                <c:pt idx="208">
                  <c:v>105.96364214285711</c:v>
                </c:pt>
                <c:pt idx="209">
                  <c:v>108.26549357142824</c:v>
                </c:pt>
                <c:pt idx="210">
                  <c:v>110.59350271428605</c:v>
                </c:pt>
                <c:pt idx="211">
                  <c:v>118.7022978571423</c:v>
                </c:pt>
                <c:pt idx="212">
                  <c:v>124.98007471428639</c:v>
                </c:pt>
                <c:pt idx="213">
                  <c:v>138.18956342857166</c:v>
                </c:pt>
                <c:pt idx="214">
                  <c:v>169.13377199999934</c:v>
                </c:pt>
                <c:pt idx="215">
                  <c:v>175.30691928571434</c:v>
                </c:pt>
                <c:pt idx="216">
                  <c:v>179.25668728571475</c:v>
                </c:pt>
                <c:pt idx="217">
                  <c:v>184.77589928571444</c:v>
                </c:pt>
                <c:pt idx="218">
                  <c:v>198.71779542857178</c:v>
                </c:pt>
                <c:pt idx="219">
                  <c:v>222.05019942857064</c:v>
                </c:pt>
                <c:pt idx="220">
                  <c:v>245.35644614285741</c:v>
                </c:pt>
                <c:pt idx="221">
                  <c:v>247.47519585714247</c:v>
                </c:pt>
                <c:pt idx="222">
                  <c:v>260.89394385714343</c:v>
                </c:pt>
                <c:pt idx="223">
                  <c:v>270.20597957142866</c:v>
                </c:pt>
                <c:pt idx="224">
                  <c:v>274.75736785714264</c:v>
                </c:pt>
                <c:pt idx="225">
                  <c:v>295.4740315714281</c:v>
                </c:pt>
                <c:pt idx="226">
                  <c:v>290.21639357142897</c:v>
                </c:pt>
                <c:pt idx="227">
                  <c:v>303.45203971428521</c:v>
                </c:pt>
                <c:pt idx="228">
                  <c:v>327.56916585714418</c:v>
                </c:pt>
                <c:pt idx="229">
                  <c:v>366.15133628571323</c:v>
                </c:pt>
                <c:pt idx="230">
                  <c:v>377.97448271428595</c:v>
                </c:pt>
                <c:pt idx="231">
                  <c:v>383.101333857143</c:v>
                </c:pt>
                <c:pt idx="232">
                  <c:v>401.01915528571419</c:v>
                </c:pt>
                <c:pt idx="233">
                  <c:v>428.6675308571422</c:v>
                </c:pt>
                <c:pt idx="234">
                  <c:v>449.12262057143028</c:v>
                </c:pt>
                <c:pt idx="235">
                  <c:v>440.83072357142748</c:v>
                </c:pt>
                <c:pt idx="236">
                  <c:v>420.95109685714135</c:v>
                </c:pt>
                <c:pt idx="237">
                  <c:v>435.88697428571697</c:v>
                </c:pt>
                <c:pt idx="238">
                  <c:v>457.492989714283</c:v>
                </c:pt>
                <c:pt idx="239">
                  <c:v>466.09877557142875</c:v>
                </c:pt>
                <c:pt idx="240">
                  <c:v>444.57123228571629</c:v>
                </c:pt>
                <c:pt idx="241">
                  <c:v>418.17841199999941</c:v>
                </c:pt>
                <c:pt idx="242">
                  <c:v>418.33535642856998</c:v>
                </c:pt>
                <c:pt idx="243">
                  <c:v>406.45989514285804</c:v>
                </c:pt>
                <c:pt idx="244">
                  <c:v>372.29832614285817</c:v>
                </c:pt>
                <c:pt idx="245">
                  <c:v>354.61592114285679</c:v>
                </c:pt>
                <c:pt idx="246">
                  <c:v>324.32564771428599</c:v>
                </c:pt>
                <c:pt idx="247">
                  <c:v>340.77865471428606</c:v>
                </c:pt>
                <c:pt idx="248">
                  <c:v>332.14671157142959</c:v>
                </c:pt>
                <c:pt idx="249">
                  <c:v>311.011529428568</c:v>
                </c:pt>
                <c:pt idx="250">
                  <c:v>294.5846798571439</c:v>
                </c:pt>
                <c:pt idx="251">
                  <c:v>292.8059762857157</c:v>
                </c:pt>
                <c:pt idx="252">
                  <c:v>299.99926242857157</c:v>
                </c:pt>
                <c:pt idx="253">
                  <c:v>280.45968185714094</c:v>
                </c:pt>
                <c:pt idx="254">
                  <c:v>256.23792614285605</c:v>
                </c:pt>
                <c:pt idx="255">
                  <c:v>250.84950085714456</c:v>
                </c:pt>
                <c:pt idx="256">
                  <c:v>253.20366728571582</c:v>
                </c:pt>
                <c:pt idx="257">
                  <c:v>247.5536681428531</c:v>
                </c:pt>
                <c:pt idx="258">
                  <c:v>240.28191000000163</c:v>
                </c:pt>
                <c:pt idx="259">
                  <c:v>232.30390171428746</c:v>
                </c:pt>
                <c:pt idx="260">
                  <c:v>245.38260357142656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26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0.26165694010561102</c:v>
                </c:pt>
                <c:pt idx="2">
                  <c:v>0.26166294843142857</c:v>
                </c:pt>
                <c:pt idx="3">
                  <c:v>0.26166939201078809</c:v>
                </c:pt>
                <c:pt idx="4">
                  <c:v>0.26167630237420314</c:v>
                </c:pt>
                <c:pt idx="5">
                  <c:v>0.26168371333631046</c:v>
                </c:pt>
                <c:pt idx="6">
                  <c:v>0.26169166116133569</c:v>
                </c:pt>
                <c:pt idx="7">
                  <c:v>0.26170018474054552</c:v>
                </c:pt>
                <c:pt idx="8">
                  <c:v>0.2617093257825544</c:v>
                </c:pt>
                <c:pt idx="9">
                  <c:v>0.26171912901741801</c:v>
                </c:pt>
                <c:pt idx="10">
                  <c:v>0.26172964241551089</c:v>
                </c:pt>
                <c:pt idx="11">
                  <c:v>0.26174091742226019</c:v>
                </c:pt>
                <c:pt idx="12">
                  <c:v>0.26175300920988376</c:v>
                </c:pt>
                <c:pt idx="13">
                  <c:v>0.26176597694736448</c:v>
                </c:pt>
                <c:pt idx="14">
                  <c:v>0.26177988408998187</c:v>
                </c:pt>
                <c:pt idx="15">
                  <c:v>0.26179479868981764</c:v>
                </c:pt>
                <c:pt idx="16">
                  <c:v>0.26181079372875488</c:v>
                </c:pt>
                <c:pt idx="17">
                  <c:v>0.26182794747559962</c:v>
                </c:pt>
                <c:pt idx="18">
                  <c:v>0.26184634386907307</c:v>
                </c:pt>
                <c:pt idx="19">
                  <c:v>0.26186607292854824</c:v>
                </c:pt>
                <c:pt idx="20">
                  <c:v>0.26188723119454027</c:v>
                </c:pt>
                <c:pt idx="21">
                  <c:v>0.26190992220110665</c:v>
                </c:pt>
                <c:pt idx="22">
                  <c:v>0.26193425698246858</c:v>
                </c:pt>
                <c:pt idx="23">
                  <c:v>0.26196035461633199</c:v>
                </c:pt>
                <c:pt idx="24">
                  <c:v>0.26198834280656774</c:v>
                </c:pt>
                <c:pt idx="25">
                  <c:v>0.26201835850810073</c:v>
                </c:pt>
                <c:pt idx="26">
                  <c:v>0.26205054859706706</c:v>
                </c:pt>
                <c:pt idx="27">
                  <c:v>0.26208507058951747</c:v>
                </c:pt>
                <c:pt idx="28">
                  <c:v>0.26212209341218362</c:v>
                </c:pt>
                <c:pt idx="29">
                  <c:v>0.26216179822907953</c:v>
                </c:pt>
                <c:pt idx="30">
                  <c:v>0.26220437932798141</c:v>
                </c:pt>
                <c:pt idx="31">
                  <c:v>0.26225004507112498</c:v>
                </c:pt>
                <c:pt idx="32">
                  <c:v>0.26229901891477037</c:v>
                </c:pt>
                <c:pt idx="33">
                  <c:v>0.26235154050262516</c:v>
                </c:pt>
                <c:pt idx="34">
                  <c:v>0.26240786683847339</c:v>
                </c:pt>
                <c:pt idx="35">
                  <c:v>0.26246827354375052</c:v>
                </c:pt>
                <c:pt idx="36">
                  <c:v>0.26253305620621542</c:v>
                </c:pt>
                <c:pt idx="37">
                  <c:v>0.26260253182631937</c:v>
                </c:pt>
                <c:pt idx="38">
                  <c:v>0.26267704036834877</c:v>
                </c:pt>
                <c:pt idx="39">
                  <c:v>0.26275694642393038</c:v>
                </c:pt>
                <c:pt idx="40">
                  <c:v>0.2628426409960391</c:v>
                </c:pt>
                <c:pt idx="41">
                  <c:v>0.26293454341223577</c:v>
                </c:pt>
                <c:pt idx="42">
                  <c:v>0.26303310337649677</c:v>
                </c:pt>
                <c:pt idx="43">
                  <c:v>0.26313880316967353</c:v>
                </c:pt>
                <c:pt idx="44">
                  <c:v>0.26325216000934809</c:v>
                </c:pt>
                <c:pt idx="45">
                  <c:v>0.26337372858063007</c:v>
                </c:pt>
                <c:pt idx="46">
                  <c:v>0.26350410375027705</c:v>
                </c:pt>
                <c:pt idx="47">
                  <c:v>0.2636439234774165</c:v>
                </c:pt>
                <c:pt idx="48">
                  <c:v>0.26379387193510939</c:v>
                </c:pt>
                <c:pt idx="49">
                  <c:v>0.26395468285802681</c:v>
                </c:pt>
                <c:pt idx="50">
                  <c:v>0.2641271431326172</c:v>
                </c:pt>
                <c:pt idx="51">
                  <c:v>0.26431209664732686</c:v>
                </c:pt>
                <c:pt idx="52">
                  <c:v>0.2645104484217089</c:v>
                </c:pt>
                <c:pt idx="53">
                  <c:v>0.2647231690346204</c:v>
                </c:pt>
                <c:pt idx="54">
                  <c:v>0.26495129937316791</c:v>
                </c:pt>
                <c:pt idx="55">
                  <c:v>0.26519595572563287</c:v>
                </c:pt>
                <c:pt idx="56">
                  <c:v>0.26545833524328749</c:v>
                </c:pt>
                <c:pt idx="57">
                  <c:v>0.26573972179781846</c:v>
                </c:pt>
                <c:pt idx="58">
                  <c:v>0.26604149226300683</c:v>
                </c:pt>
                <c:pt idx="59">
                  <c:v>0.26636512325138945</c:v>
                </c:pt>
                <c:pt idx="60">
                  <c:v>0.26671219833884946</c:v>
                </c:pt>
                <c:pt idx="61">
                  <c:v>0.26708441581247044</c:v>
                </c:pt>
                <c:pt idx="62">
                  <c:v>0.26748359697954394</c:v>
                </c:pt>
                <c:pt idx="63">
                  <c:v>0.26791169507836593</c:v>
                </c:pt>
                <c:pt idx="64">
                  <c:v>0.26837080483439585</c:v>
                </c:pt>
                <c:pt idx="65">
                  <c:v>0.26886317270850757</c:v>
                </c:pt>
                <c:pt idx="66">
                  <c:v>0.26939120788744209</c:v>
                </c:pt>
                <c:pt idx="67">
                  <c:v>0.26995749407019926</c:v>
                </c:pt>
                <c:pt idx="68">
                  <c:v>0.27056480210799233</c:v>
                </c:pt>
                <c:pt idx="69">
                  <c:v>0.27121610355956016</c:v>
                </c:pt>
                <c:pt idx="70">
                  <c:v>0.27191458522810119</c:v>
                </c:pt>
                <c:pt idx="71">
                  <c:v>0.2726636647508876</c:v>
                </c:pt>
                <c:pt idx="72">
                  <c:v>0.2734670073177573</c:v>
                </c:pt>
                <c:pt idx="73">
                  <c:v>0.27432854360019238</c:v>
                </c:pt>
                <c:pt idx="74">
                  <c:v>0.27525248897860149</c:v>
                </c:pt>
                <c:pt idx="75">
                  <c:v>0.27624336416175876</c:v>
                </c:pt>
                <c:pt idx="76">
                  <c:v>0.27730601729914411</c:v>
                </c:pt>
                <c:pt idx="77">
                  <c:v>0.27844564769421232</c:v>
                </c:pt>
                <c:pt idx="78">
                  <c:v>0.27966783123442573</c:v>
                </c:pt>
                <c:pt idx="79">
                  <c:v>0.28097854766225555</c:v>
                </c:pt>
                <c:pt idx="80">
                  <c:v>0.28238420982033052</c:v>
                </c:pt>
                <c:pt idx="81">
                  <c:v>0.28389169501353184</c:v>
                </c:pt>
                <c:pt idx="82">
                  <c:v>0.28550837864114603</c:v>
                </c:pt>
                <c:pt idx="83">
                  <c:v>0.28724217026324206</c:v>
                </c:pt>
                <c:pt idx="84">
                  <c:v>0.28910155227729029</c:v>
                </c:pt>
                <c:pt idx="85">
                  <c:v>0.29109562139374245</c:v>
                </c:pt>
                <c:pt idx="86">
                  <c:v>0.2932341331129083</c:v>
                </c:pt>
                <c:pt idx="87">
                  <c:v>0.29552754942005788</c:v>
                </c:pt>
                <c:pt idx="88">
                  <c:v>0.29798708993131851</c:v>
                </c:pt>
                <c:pt idx="89">
                  <c:v>0.30062478673970078</c:v>
                </c:pt>
                <c:pt idx="90">
                  <c:v>0.30345354322854989</c:v>
                </c:pt>
                <c:pt idx="91">
                  <c:v>0.30648719713897293</c:v>
                </c:pt>
                <c:pt idx="92">
                  <c:v>0.30974058819842015</c:v>
                </c:pt>
                <c:pt idx="93">
                  <c:v>0.31322963063970366</c:v>
                </c:pt>
                <c:pt idx="94">
                  <c:v>0.31697139096342075</c:v>
                </c:pt>
                <c:pt idx="95">
                  <c:v>0.32098417132212165</c:v>
                </c:pt>
                <c:pt idx="96">
                  <c:v>0.32528759893174547</c:v>
                </c:pt>
                <c:pt idx="97">
                  <c:v>0.32990272194496495</c:v>
                </c:pt>
                <c:pt idx="98">
                  <c:v>0.3348521122522688</c:v>
                </c:pt>
                <c:pt idx="99">
                  <c:v>0.34015997571001461</c:v>
                </c:pt>
                <c:pt idx="100">
                  <c:v>0.34585227033045496</c:v>
                </c:pt>
                <c:pt idx="101">
                  <c:v>0.35195683300704494</c:v>
                </c:pt>
                <c:pt idx="102">
                  <c:v>0.35850351538934794</c:v>
                </c:pt>
                <c:pt idx="103">
                  <c:v>0.36552432956576253</c:v>
                </c:pt>
                <c:pt idx="104">
                  <c:v>0.37305360425928291</c:v>
                </c:pt>
                <c:pt idx="105">
                  <c:v>0.38112815229180652</c:v>
                </c:pt>
                <c:pt idx="106">
                  <c:v>0.38978745012631677</c:v>
                </c:pt>
                <c:pt idx="107">
                  <c:v>0.3990738303538538</c:v>
                </c:pt>
                <c:pt idx="108">
                  <c:v>0.40903268805378323</c:v>
                </c:pt>
                <c:pt idx="109">
                  <c:v>0.41971270202174904</c:v>
                </c:pt>
                <c:pt idx="110">
                  <c:v>0.43116607193014322</c:v>
                </c:pt>
                <c:pt idx="111">
                  <c:v>0.4434487725612295</c:v>
                </c:pt>
                <c:pt idx="112">
                  <c:v>0.45662082633355083</c:v>
                </c:pt>
                <c:pt idx="113">
                  <c:v>0.47074659542825448</c:v>
                </c:pt>
                <c:pt idx="114">
                  <c:v>0.48589509491384031</c:v>
                </c:pt>
                <c:pt idx="115">
                  <c:v>0.50214032836595346</c:v>
                </c:pt>
                <c:pt idx="116">
                  <c:v>0.51956164758358125</c:v>
                </c:pt>
                <c:pt idx="117">
                  <c:v>0.53824413811479566</c:v>
                </c:pt>
                <c:pt idx="118">
                  <c:v>0.55827903242442567</c:v>
                </c:pt>
                <c:pt idx="119">
                  <c:v>0.57976415266320136</c:v>
                </c:pt>
                <c:pt idx="120">
                  <c:v>0.60280438513344392</c:v>
                </c:pt>
                <c:pt idx="121">
                  <c:v>0.62751218869076975</c:v>
                </c:pt>
                <c:pt idx="122">
                  <c:v>0.65400813947502801</c:v>
                </c:pt>
                <c:pt idx="123">
                  <c:v>0.68242151452730337</c:v>
                </c:pt>
                <c:pt idx="124">
                  <c:v>0.71289091702385421</c:v>
                </c:pt>
                <c:pt idx="125">
                  <c:v>0.74556494604279488</c:v>
                </c:pt>
                <c:pt idx="126">
                  <c:v>0.78060291397577009</c:v>
                </c:pt>
                <c:pt idx="127">
                  <c:v>0.8181756149053363</c:v>
                </c:pt>
                <c:pt idx="128">
                  <c:v>0.85846614748978001</c:v>
                </c:pt>
                <c:pt idx="129">
                  <c:v>0.90167079613124701</c:v>
                </c:pt>
                <c:pt idx="130">
                  <c:v>0.94799997445080519</c:v>
                </c:pt>
                <c:pt idx="131">
                  <c:v>0.99767923535593594</c:v>
                </c:pt>
                <c:pt idx="132">
                  <c:v>1.0509503522623875</c:v>
                </c:pt>
                <c:pt idx="133">
                  <c:v>1.1080724763237439</c:v>
                </c:pt>
                <c:pt idx="134">
                  <c:v>1.1693233748287899</c:v>
                </c:pt>
                <c:pt idx="135">
                  <c:v>1.2350007562490637</c:v>
                </c:pt>
                <c:pt idx="136">
                  <c:v>1.3054236877570191</c:v>
                </c:pt>
                <c:pt idx="137">
                  <c:v>1.3809341113889566</c:v>
                </c:pt>
                <c:pt idx="138">
                  <c:v>1.4618984653962919</c:v>
                </c:pt>
                <c:pt idx="139">
                  <c:v>1.5487094177133056</c:v>
                </c:pt>
                <c:pt idx="140">
                  <c:v>1.6417877188688483</c:v>
                </c:pt>
                <c:pt idx="141">
                  <c:v>1.7415841820825799</c:v>
                </c:pt>
                <c:pt idx="142">
                  <c:v>1.8485817987120885</c:v>
                </c:pt>
                <c:pt idx="143">
                  <c:v>1.9632979976539939</c:v>
                </c:pt>
                <c:pt idx="144">
                  <c:v>2.0862870577478896</c:v>
                </c:pt>
                <c:pt idx="145">
                  <c:v>2.2181426826840167</c:v>
                </c:pt>
                <c:pt idx="146">
                  <c:v>2.3595007483706989</c:v>
                </c:pt>
                <c:pt idx="147">
                  <c:v>2.5110422331716302</c:v>
                </c:pt>
                <c:pt idx="148">
                  <c:v>2.6734963418713402</c:v>
                </c:pt>
                <c:pt idx="149">
                  <c:v>2.847643834663403</c:v>
                </c:pt>
                <c:pt idx="150">
                  <c:v>3.0343205728731966</c:v>
                </c:pt>
                <c:pt idx="151">
                  <c:v>3.2344212935166654</c:v>
                </c:pt>
                <c:pt idx="152">
                  <c:v>3.4489036251484202</c:v>
                </c:pt>
                <c:pt idx="153">
                  <c:v>3.6787923577547366</c:v>
                </c:pt>
                <c:pt idx="154">
                  <c:v>3.9251839796854475</c:v>
                </c:pt>
                <c:pt idx="155">
                  <c:v>4.1892514947769515</c:v>
                </c:pt>
                <c:pt idx="156">
                  <c:v>4.472249532877365</c:v>
                </c:pt>
                <c:pt idx="157">
                  <c:v>4.7755197669217928</c:v>
                </c:pt>
                <c:pt idx="158">
                  <c:v>5.1004966494951827</c:v>
                </c:pt>
                <c:pt idx="159">
                  <c:v>5.4487134814319305</c:v>
                </c:pt>
                <c:pt idx="160">
                  <c:v>5.8218088244013444</c:v>
                </c:pt>
                <c:pt idx="161">
                  <c:v>6.2215332685764437</c:v>
                </c:pt>
                <c:pt idx="162">
                  <c:v>6.6497565653351316</c:v>
                </c:pt>
                <c:pt idx="163">
                  <c:v>7.1084751334459959</c:v>
                </c:pt>
                <c:pt idx="164">
                  <c:v>7.5998199452869866</c:v>
                </c:pt>
                <c:pt idx="165">
                  <c:v>8.1260647972671922</c:v>
                </c:pt>
                <c:pt idx="166">
                  <c:v>8.6896349656945588</c:v>
                </c:pt>
                <c:pt idx="167">
                  <c:v>9.2931162457707561</c:v>
                </c:pt>
                <c:pt idx="168">
                  <c:v>9.9392643671024192</c:v>
                </c:pt>
                <c:pt idx="169">
                  <c:v>10.631014773989561</c:v>
                </c:pt>
                <c:pt idx="170">
                  <c:v>11.371492752667395</c:v>
                </c:pt>
                <c:pt idx="171">
                  <c:v>12.164023880505145</c:v>
                </c:pt>
                <c:pt idx="172">
                  <c:v>13.012144763759112</c:v>
                </c:pt>
                <c:pt idx="173">
                  <c:v>13.919614020676576</c:v>
                </c:pt>
                <c:pt idx="174">
                  <c:v>14.890423455378283</c:v>
                </c:pt>
                <c:pt idx="175">
                  <c:v>15.928809354820251</c:v>
                </c:pt>
                <c:pt idx="176">
                  <c:v>17.039263826047378</c:v>
                </c:pt>
                <c:pt idx="177">
                  <c:v>18.226546073686407</c:v>
                </c:pt>
                <c:pt idx="178">
                  <c:v>19.495693497954704</c:v>
                </c:pt>
                <c:pt idx="179">
                  <c:v>20.852032471149951</c:v>
                </c:pt>
                <c:pt idx="180">
                  <c:v>22.301188625392118</c:v>
                </c:pt>
                <c:pt idx="181">
                  <c:v>23.849096456073305</c:v>
                </c:pt>
                <c:pt idx="182">
                  <c:v>25.502008013801213</c:v>
                </c:pt>
                <c:pt idx="183">
                  <c:v>27.266500422383388</c:v>
                </c:pt>
                <c:pt idx="184">
                  <c:v>29.149481921405531</c:v>
                </c:pt>
                <c:pt idx="185">
                  <c:v>31.158196089067495</c:v>
                </c:pt>
                <c:pt idx="186">
                  <c:v>33.30022385407608</c:v>
                </c:pt>
                <c:pt idx="187">
                  <c:v>35.583482854559719</c:v>
                </c:pt>
                <c:pt idx="188">
                  <c:v>38.016223647287006</c:v>
                </c:pt>
                <c:pt idx="189">
                  <c:v>40.607022212202779</c:v>
                </c:pt>
                <c:pt idx="190">
                  <c:v>43.36476813588672</c:v>
                </c:pt>
                <c:pt idx="191">
                  <c:v>46.298647793668096</c:v>
                </c:pt>
                <c:pt idx="192">
                  <c:v>49.418121784742681</c:v>
                </c:pt>
                <c:pt idx="193">
                  <c:v>52.732895809022672</c:v>
                </c:pt>
                <c:pt idx="194">
                  <c:v>56.252884110283382</c:v>
                </c:pt>
                <c:pt idx="195">
                  <c:v>59.988164549593314</c:v>
                </c:pt>
                <c:pt idx="196">
                  <c:v>63.948924318697046</c:v>
                </c:pt>
                <c:pt idx="197">
                  <c:v>68.145395258230039</c:v>
                </c:pt>
                <c:pt idx="198">
                  <c:v>72.58777771431717</c:v>
                </c:pt>
                <c:pt idx="199">
                  <c:v>77.286151853888441</c:v>
                </c:pt>
                <c:pt idx="200">
                  <c:v>82.250375369357272</c:v>
                </c:pt>
                <c:pt idx="201">
                  <c:v>87.489966543328705</c:v>
                </c:pt>
                <c:pt idx="202">
                  <c:v>93.013971720691274</c:v>
                </c:pt>
                <c:pt idx="203">
                  <c:v>98.830816356431271</c:v>
                </c:pt>
                <c:pt idx="204">
                  <c:v>104.94813898099423</c:v>
                </c:pt>
                <c:pt idx="205">
                  <c:v>111.37260765956405</c:v>
                </c:pt>
                <c:pt idx="206">
                  <c:v>118.10971882585095</c:v>
                </c:pt>
                <c:pt idx="207">
                  <c:v>125.16357875312831</c:v>
                </c:pt>
                <c:pt idx="208">
                  <c:v>132.53666839269965</c:v>
                </c:pt>
                <c:pt idx="209">
                  <c:v>140.22959286848359</c:v>
                </c:pt>
                <c:pt idx="210">
                  <c:v>148.24081756936656</c:v>
                </c:pt>
                <c:pt idx="211">
                  <c:v>156.5663935284075</c:v>
                </c:pt>
                <c:pt idx="212">
                  <c:v>165.19967561547051</c:v>
                </c:pt>
                <c:pt idx="213">
                  <c:v>174.1310379874067</c:v>
                </c:pt>
                <c:pt idx="214">
                  <c:v>183.34759222070579</c:v>
                </c:pt>
                <c:pt idx="215">
                  <c:v>192.83291457092636</c:v>
                </c:pt>
                <c:pt idx="216">
                  <c:v>202.56678982768233</c:v>
                </c:pt>
                <c:pt idx="217">
                  <c:v>212.52498022057256</c:v>
                </c:pt>
                <c:pt idx="218">
                  <c:v>222.67902872768425</c:v>
                </c:pt>
                <c:pt idx="219">
                  <c:v>232.99610688264153</c:v>
                </c:pt>
                <c:pt idx="220">
                  <c:v>243.4389176994319</c:v>
                </c:pt>
                <c:pt idx="221">
                  <c:v>253.96566456200344</c:v>
                </c:pt>
                <c:pt idx="222">
                  <c:v>264.53009678173055</c:v>
                </c:pt>
                <c:pt idx="223">
                  <c:v>275.08164193712855</c:v>
                </c:pt>
                <c:pt idx="224">
                  <c:v>285.56563401220626</c:v>
                </c:pt>
                <c:pt idx="225">
                  <c:v>295.92364469357409</c:v>
                </c:pt>
                <c:pt idx="226">
                  <c:v>306.09392294544756</c:v>
                </c:pt>
                <c:pt idx="227">
                  <c:v>316.01194515933406</c:v>
                </c:pt>
                <c:pt idx="228">
                  <c:v>325.61107481093075</c:v>
                </c:pt>
                <c:pt idx="229">
                  <c:v>334.82332673111711</c:v>
                </c:pt>
                <c:pt idx="230">
                  <c:v>343.58022693480342</c:v>
                </c:pt>
                <c:pt idx="231">
                  <c:v>351.81375461738878</c:v>
                </c:pt>
                <c:pt idx="232">
                  <c:v>359.45734862813674</c:v>
                </c:pt>
                <c:pt idx="233">
                  <c:v>366.44695669634154</c:v>
                </c:pt>
                <c:pt idx="234">
                  <c:v>372.72210216900419</c:v>
                </c:pt>
                <c:pt idx="235">
                  <c:v>378.22694026627482</c:v>
                </c:pt>
                <c:pt idx="236">
                  <c:v>382.9112741014963</c:v>
                </c:pt>
                <c:pt idx="237">
                  <c:v>386.73150013456802</c:v>
                </c:pt>
                <c:pt idx="238">
                  <c:v>389.65145345968961</c:v>
                </c:pt>
                <c:pt idx="239">
                  <c:v>391.64312542563829</c:v>
                </c:pt>
                <c:pt idx="240">
                  <c:v>392.6872295174818</c:v>
                </c:pt>
                <c:pt idx="241">
                  <c:v>392.77359607267169</c:v>
                </c:pt>
                <c:pt idx="242">
                  <c:v>391.90138205637584</c:v>
                </c:pt>
                <c:pt idx="243">
                  <c:v>390.07908850192251</c:v>
                </c:pt>
                <c:pt idx="244">
                  <c:v>387.32438499935813</c:v>
                </c:pt>
                <c:pt idx="245">
                  <c:v>383.66374742545332</c:v>
                </c:pt>
                <c:pt idx="246">
                  <c:v>379.13192158658472</c:v>
                </c:pt>
                <c:pt idx="247">
                  <c:v>373.77123125148563</c:v>
                </c:pt>
                <c:pt idx="248">
                  <c:v>367.63075389378685</c:v>
                </c:pt>
                <c:pt idx="249">
                  <c:v>360.76539112483312</c:v>
                </c:pt>
                <c:pt idx="250">
                  <c:v>353.23486313925906</c:v>
                </c:pt>
                <c:pt idx="251">
                  <c:v>345.10265747214834</c:v>
                </c:pt>
                <c:pt idx="252">
                  <c:v>336.43496201678869</c:v>
                </c:pt>
                <c:pt idx="253">
                  <c:v>327.29961069281404</c:v>
                </c:pt>
                <c:pt idx="254">
                  <c:v>317.76506756483121</c:v>
                </c:pt>
                <c:pt idx="255">
                  <c:v>307.89947181409542</c:v>
                </c:pt>
                <c:pt idx="256">
                  <c:v>297.76976200666746</c:v>
                </c:pt>
                <c:pt idx="257">
                  <c:v>287.44089383122417</c:v>
                </c:pt>
                <c:pt idx="258">
                  <c:v>276.9751611356437</c:v>
                </c:pt>
                <c:pt idx="259">
                  <c:v>266.43162588414157</c:v>
                </c:pt>
                <c:pt idx="260">
                  <c:v>255.86565875992605</c:v>
                </c:pt>
                <c:pt idx="262">
                  <c:v>392.77359607267169</c:v>
                </c:pt>
                <c:pt idx="263">
                  <c:v>261.84906404844776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52928"/>
        <c:axId val="629254104"/>
      </c:scatterChart>
      <c:valAx>
        <c:axId val="6292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4104"/>
        <c:crosses val="autoZero"/>
        <c:crossBetween val="midCat"/>
      </c:valAx>
      <c:valAx>
        <c:axId val="6292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0.8108794285714287</c:v>
                </c:pt>
                <c:pt idx="4">
                  <c:v>1.9356477142857142</c:v>
                </c:pt>
                <c:pt idx="5">
                  <c:v>3.2696754285714293</c:v>
                </c:pt>
                <c:pt idx="6">
                  <c:v>4.8391197142857143</c:v>
                </c:pt>
                <c:pt idx="7">
                  <c:v>6.5393508571428578</c:v>
                </c:pt>
                <c:pt idx="8">
                  <c:v>9.0243042857142868</c:v>
                </c:pt>
                <c:pt idx="9">
                  <c:v>11.823146571428572</c:v>
                </c:pt>
                <c:pt idx="10">
                  <c:v>14.569673999999999</c:v>
                </c:pt>
                <c:pt idx="11">
                  <c:v>18.074766142857143</c:v>
                </c:pt>
                <c:pt idx="12">
                  <c:v>21.501386000000004</c:v>
                </c:pt>
                <c:pt idx="13">
                  <c:v>24.718746714285718</c:v>
                </c:pt>
                <c:pt idx="14">
                  <c:v>28.171524000000005</c:v>
                </c:pt>
                <c:pt idx="15">
                  <c:v>31.074995714285713</c:v>
                </c:pt>
                <c:pt idx="16">
                  <c:v>33.769208285714285</c:v>
                </c:pt>
                <c:pt idx="17">
                  <c:v>37.221985571428569</c:v>
                </c:pt>
                <c:pt idx="18">
                  <c:v>40.203929571428574</c:v>
                </c:pt>
                <c:pt idx="19">
                  <c:v>43.578234571428574</c:v>
                </c:pt>
                <c:pt idx="20">
                  <c:v>47.501845000000003</c:v>
                </c:pt>
                <c:pt idx="21">
                  <c:v>51.660872285714291</c:v>
                </c:pt>
                <c:pt idx="22">
                  <c:v>56.473834571428569</c:v>
                </c:pt>
                <c:pt idx="23">
                  <c:v>61.705315285714278</c:v>
                </c:pt>
                <c:pt idx="24">
                  <c:v>66.439805285714272</c:v>
                </c:pt>
                <c:pt idx="25">
                  <c:v>71.121980571428566</c:v>
                </c:pt>
                <c:pt idx="26">
                  <c:v>75.594896571428578</c:v>
                </c:pt>
                <c:pt idx="27">
                  <c:v>80.774062571428587</c:v>
                </c:pt>
                <c:pt idx="28">
                  <c:v>86.47637657142856</c:v>
                </c:pt>
                <c:pt idx="29">
                  <c:v>93.852764428571433</c:v>
                </c:pt>
                <c:pt idx="30">
                  <c:v>101.04605042857142</c:v>
                </c:pt>
                <c:pt idx="31">
                  <c:v>107.97776242857144</c:v>
                </c:pt>
                <c:pt idx="32">
                  <c:v>114.70021514285713</c:v>
                </c:pt>
                <c:pt idx="33">
                  <c:v>121.422668</c:v>
                </c:pt>
                <c:pt idx="34">
                  <c:v>127.56965785714283</c:v>
                </c:pt>
                <c:pt idx="35">
                  <c:v>134.21363828571427</c:v>
                </c:pt>
                <c:pt idx="36">
                  <c:v>138.94812828571429</c:v>
                </c:pt>
                <c:pt idx="37">
                  <c:v>146.16757171428571</c:v>
                </c:pt>
                <c:pt idx="38">
                  <c:v>154.90414457142856</c:v>
                </c:pt>
                <c:pt idx="39">
                  <c:v>164.3469672857143</c:v>
                </c:pt>
                <c:pt idx="40">
                  <c:v>175.30691928571426</c:v>
                </c:pt>
                <c:pt idx="41">
                  <c:v>185.87451028571425</c:v>
                </c:pt>
                <c:pt idx="42">
                  <c:v>195.39580528571426</c:v>
                </c:pt>
                <c:pt idx="43">
                  <c:v>205.36177614285717</c:v>
                </c:pt>
                <c:pt idx="44">
                  <c:v>214.46455257142858</c:v>
                </c:pt>
                <c:pt idx="45">
                  <c:v>222.59950514285714</c:v>
                </c:pt>
                <c:pt idx="46">
                  <c:v>230.02820771428571</c:v>
                </c:pt>
                <c:pt idx="47">
                  <c:v>235.73052171428569</c:v>
                </c:pt>
                <c:pt idx="48">
                  <c:v>241.17126171428569</c:v>
                </c:pt>
                <c:pt idx="49">
                  <c:v>246.01038128571429</c:v>
                </c:pt>
                <c:pt idx="50">
                  <c:v>249.85551957142857</c:v>
                </c:pt>
                <c:pt idx="51">
                  <c:v>251.71269514285714</c:v>
                </c:pt>
                <c:pt idx="52">
                  <c:v>252.83746342857143</c:v>
                </c:pt>
                <c:pt idx="53">
                  <c:v>253.72681514285716</c:v>
                </c:pt>
                <c:pt idx="54">
                  <c:v>254.48537985714285</c:v>
                </c:pt>
                <c:pt idx="55">
                  <c:v>255.32241671428571</c:v>
                </c:pt>
                <c:pt idx="56">
                  <c:v>256.29024071428574</c:v>
                </c:pt>
                <c:pt idx="57">
                  <c:v>257.28422214285717</c:v>
                </c:pt>
                <c:pt idx="58">
                  <c:v>258.56593500000002</c:v>
                </c:pt>
                <c:pt idx="59">
                  <c:v>259.92612000000003</c:v>
                </c:pt>
                <c:pt idx="60">
                  <c:v>261.18167542857145</c:v>
                </c:pt>
                <c:pt idx="61">
                  <c:v>262.4633882857143</c:v>
                </c:pt>
                <c:pt idx="62">
                  <c:v>263.61431414285715</c:v>
                </c:pt>
                <c:pt idx="63">
                  <c:v>264.76523985714289</c:v>
                </c:pt>
                <c:pt idx="64">
                  <c:v>265.81153600000005</c:v>
                </c:pt>
                <c:pt idx="65">
                  <c:v>266.64857285714288</c:v>
                </c:pt>
                <c:pt idx="66">
                  <c:v>267.30250800000005</c:v>
                </c:pt>
                <c:pt idx="67">
                  <c:v>268.2964892857143</c:v>
                </c:pt>
                <c:pt idx="68">
                  <c:v>269.26431314285713</c:v>
                </c:pt>
                <c:pt idx="69">
                  <c:v>270.25829442857145</c:v>
                </c:pt>
                <c:pt idx="70">
                  <c:v>271.04301657142861</c:v>
                </c:pt>
                <c:pt idx="71">
                  <c:v>271.7492664285715</c:v>
                </c:pt>
                <c:pt idx="72">
                  <c:v>272.40320157142861</c:v>
                </c:pt>
                <c:pt idx="73">
                  <c:v>273.00482185714287</c:v>
                </c:pt>
                <c:pt idx="74">
                  <c:v>273.29255342857147</c:v>
                </c:pt>
                <c:pt idx="75">
                  <c:v>273.68491457142858</c:v>
                </c:pt>
                <c:pt idx="76">
                  <c:v>274.10343300000005</c:v>
                </c:pt>
                <c:pt idx="77">
                  <c:v>274.57426628571432</c:v>
                </c:pt>
                <c:pt idx="78">
                  <c:v>275.07125700000006</c:v>
                </c:pt>
                <c:pt idx="79">
                  <c:v>275.54209028571432</c:v>
                </c:pt>
                <c:pt idx="80">
                  <c:v>275.98676614285716</c:v>
                </c:pt>
                <c:pt idx="81">
                  <c:v>276.431442</c:v>
                </c:pt>
                <c:pt idx="82">
                  <c:v>276.7453308571429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6.9427532340178043E-18</c:v>
                </c:pt>
                <c:pt idx="3">
                  <c:v>2.3953591814762445E-11</c:v>
                </c:pt>
                <c:pt idx="4">
                  <c:v>3.3633459925626585E-8</c:v>
                </c:pt>
                <c:pt idx="5">
                  <c:v>2.8923105574244566E-6</c:v>
                </c:pt>
                <c:pt idx="6">
                  <c:v>6.3098715123776857E-5</c:v>
                </c:pt>
                <c:pt idx="7">
                  <c:v>6.2363101696151144E-4</c:v>
                </c:pt>
                <c:pt idx="8">
                  <c:v>3.7066714886471912E-3</c:v>
                </c:pt>
                <c:pt idx="9">
                  <c:v>1.5507580996598432E-2</c:v>
                </c:pt>
                <c:pt idx="10">
                  <c:v>5.0268754866352891E-2</c:v>
                </c:pt>
                <c:pt idx="11">
                  <c:v>0.13441638564444469</c:v>
                </c:pt>
                <c:pt idx="12">
                  <c:v>0.30951546456871787</c:v>
                </c:pt>
                <c:pt idx="13">
                  <c:v>0.63288190819982049</c:v>
                </c:pt>
                <c:pt idx="14">
                  <c:v>1.1754300429833453</c:v>
                </c:pt>
                <c:pt idx="15">
                  <c:v>2.0171126887806867</c:v>
                </c:pt>
                <c:pt idx="16">
                  <c:v>3.2408369259052163</c:v>
                </c:pt>
                <c:pt idx="17">
                  <c:v>4.9259213030704583</c:v>
                </c:pt>
                <c:pt idx="18">
                  <c:v>7.1420579061883434</c:v>
                </c:pt>
                <c:pt idx="19">
                  <c:v>9.944474315199864</c:v>
                </c:pt>
                <c:pt idx="20">
                  <c:v>13.370671047694454</c:v>
                </c:pt>
                <c:pt idx="21">
                  <c:v>17.438820385195005</c:v>
                </c:pt>
                <c:pt idx="22">
                  <c:v>22.147694240307224</c:v>
                </c:pt>
                <c:pt idx="23">
                  <c:v>27.477852809947819</c:v>
                </c:pt>
                <c:pt idx="24">
                  <c:v>33.393763825760118</c:v>
                </c:pt>
                <c:pt idx="25">
                  <c:v>39.846516955232225</c:v>
                </c:pt>
                <c:pt idx="26">
                  <c:v>46.776830176386405</c:v>
                </c:pt>
                <c:pt idx="27">
                  <c:v>54.118097778396127</c:v>
                </c:pt>
                <c:pt idx="28">
                  <c:v>61.799289954545991</c:v>
                </c:pt>
                <c:pt idx="29">
                  <c:v>69.747572810608062</c:v>
                </c:pt>
                <c:pt idx="30">
                  <c:v>77.890569674346878</c:v>
                </c:pt>
                <c:pt idx="31">
                  <c:v>86.158227304333181</c:v>
                </c:pt>
                <c:pt idx="32">
                  <c:v>94.484283340004325</c:v>
                </c:pt>
                <c:pt idx="33">
                  <c:v>102.80735470534697</c:v>
                </c:pt>
                <c:pt idx="34">
                  <c:v>111.07168192796014</c:v>
                </c:pt>
                <c:pt idx="35">
                  <c:v>119.22757298000984</c:v>
                </c:pt>
                <c:pt idx="36">
                  <c:v>127.23159381457663</c:v>
                </c:pt>
                <c:pt idx="37">
                  <c:v>135.04655265037479</c:v>
                </c:pt>
                <c:pt idx="38">
                  <c:v>142.64132243208959</c:v>
                </c:pt>
                <c:pt idx="39">
                  <c:v>149.99054171564427</c:v>
                </c:pt>
                <c:pt idx="40">
                  <c:v>157.07422923017307</c:v>
                </c:pt>
                <c:pt idx="41">
                  <c:v>163.87734208863384</c:v>
                </c:pt>
                <c:pt idx="42">
                  <c:v>170.38930243070479</c:v>
                </c:pt>
                <c:pt idx="43">
                  <c:v>176.60351242809628</c:v>
                </c:pt>
                <c:pt idx="44">
                  <c:v>182.51687320659886</c:v>
                </c:pt>
                <c:pt idx="45">
                  <c:v>188.12931941002935</c:v>
                </c:pt>
                <c:pt idx="46">
                  <c:v>193.44337786537798</c:v>
                </c:pt>
                <c:pt idx="47">
                  <c:v>198.46375608748707</c:v>
                </c:pt>
                <c:pt idx="48">
                  <c:v>203.19696414520897</c:v>
                </c:pt>
                <c:pt idx="49">
                  <c:v>207.65097164679327</c:v>
                </c:pt>
                <c:pt idx="50">
                  <c:v>211.83490023270602</c:v>
                </c:pt>
                <c:pt idx="51">
                  <c:v>215.75875093129648</c:v>
                </c:pt>
                <c:pt idx="52">
                  <c:v>219.43316498155545</c:v>
                </c:pt>
                <c:pt idx="53">
                  <c:v>222.86921620709822</c:v>
                </c:pt>
                <c:pt idx="54">
                  <c:v>226.07823269143955</c:v>
                </c:pt>
                <c:pt idx="55">
                  <c:v>229.0716453174559</c:v>
                </c:pt>
                <c:pt idx="56">
                  <c:v>231.86086066027175</c:v>
                </c:pt>
                <c:pt idx="57">
                  <c:v>234.45715573470258</c:v>
                </c:pt>
                <c:pt idx="58">
                  <c:v>236.87159217280077</c:v>
                </c:pt>
                <c:pt idx="59">
                  <c:v>239.11494752529802</c:v>
                </c:pt>
                <c:pt idx="60">
                  <c:v>241.19766152791192</c:v>
                </c:pt>
                <c:pt idx="61">
                  <c:v>243.1297953378855</c:v>
                </c:pt>
                <c:pt idx="62">
                  <c:v>244.9210019187536</c:v>
                </c:pt>
                <c:pt idx="63">
                  <c:v>246.58050592539428</c:v>
                </c:pt>
                <c:pt idx="64">
                  <c:v>248.11709161195708</c:v>
                </c:pt>
                <c:pt idx="65">
                  <c:v>249.53909744874784</c:v>
                </c:pt>
                <c:pt idx="66">
                  <c:v>250.85441628822866</c:v>
                </c:pt>
                <c:pt idx="67">
                  <c:v>252.07050006350244</c:v>
                </c:pt>
                <c:pt idx="68">
                  <c:v>253.19436813422371</c:v>
                </c:pt>
                <c:pt idx="69">
                  <c:v>254.23261851456229</c:v>
                </c:pt>
                <c:pt idx="70">
                  <c:v>255.19144132577702</c:v>
                </c:pt>
                <c:pt idx="71">
                  <c:v>256.0766339125388</c:v>
                </c:pt>
                <c:pt idx="72">
                  <c:v>256.8936171479649</c:v>
                </c:pt>
                <c:pt idx="73">
                  <c:v>257.64745252809894</c:v>
                </c:pt>
                <c:pt idx="74">
                  <c:v>258.34285972306503</c:v>
                </c:pt>
                <c:pt idx="75">
                  <c:v>258.98423431014322</c:v>
                </c:pt>
                <c:pt idx="76">
                  <c:v>259.57566546435015</c:v>
                </c:pt>
                <c:pt idx="77">
                  <c:v>260.12095342554653</c:v>
                </c:pt>
                <c:pt idx="78">
                  <c:v>260.62362659836481</c:v>
                </c:pt>
                <c:pt idx="79">
                  <c:v>261.08695817305346</c:v>
                </c:pt>
                <c:pt idx="80">
                  <c:v>261.51398218231344</c:v>
                </c:pt>
                <c:pt idx="81">
                  <c:v>261.90750893194217</c:v>
                </c:pt>
                <c:pt idx="82">
                  <c:v>262.27013976214357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53712"/>
        <c:axId val="629255672"/>
      </c:scatterChart>
      <c:valAx>
        <c:axId val="629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5672"/>
        <c:crosses val="autoZero"/>
        <c:crossBetween val="midCat"/>
      </c:valAx>
      <c:valAx>
        <c:axId val="6292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0.261574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0.39236100000000007</c:v>
                </c:pt>
                <c:pt idx="4">
                  <c:v>0.70624985714285693</c:v>
                </c:pt>
                <c:pt idx="5">
                  <c:v>0.91550928571428625</c:v>
                </c:pt>
                <c:pt idx="6">
                  <c:v>1.1509258571428562</c:v>
                </c:pt>
                <c:pt idx="7">
                  <c:v>1.2817127142857148</c:v>
                </c:pt>
                <c:pt idx="8">
                  <c:v>2.0664350000000002</c:v>
                </c:pt>
                <c:pt idx="9">
                  <c:v>2.380323857142856</c:v>
                </c:pt>
                <c:pt idx="10">
                  <c:v>2.3280089999999989</c:v>
                </c:pt>
                <c:pt idx="11">
                  <c:v>3.0865737142857155</c:v>
                </c:pt>
                <c:pt idx="12">
                  <c:v>3.0081014285714316</c:v>
                </c:pt>
                <c:pt idx="13">
                  <c:v>2.7988422857142856</c:v>
                </c:pt>
                <c:pt idx="14">
                  <c:v>3.0342588571428584</c:v>
                </c:pt>
                <c:pt idx="15">
                  <c:v>2.4849532857142789</c:v>
                </c:pt>
                <c:pt idx="16">
                  <c:v>2.2756941428571436</c:v>
                </c:pt>
                <c:pt idx="17">
                  <c:v>3.0342588571428548</c:v>
                </c:pt>
                <c:pt idx="18">
                  <c:v>2.563425571428577</c:v>
                </c:pt>
                <c:pt idx="19">
                  <c:v>2.9557865714285709</c:v>
                </c:pt>
                <c:pt idx="20">
                  <c:v>3.5050920000000003</c:v>
                </c:pt>
                <c:pt idx="21">
                  <c:v>3.7405088571428591</c:v>
                </c:pt>
                <c:pt idx="22">
                  <c:v>4.394443857142849</c:v>
                </c:pt>
                <c:pt idx="23">
                  <c:v>4.8129622857142804</c:v>
                </c:pt>
                <c:pt idx="24">
                  <c:v>4.3159715714285722</c:v>
                </c:pt>
                <c:pt idx="25">
                  <c:v>4.2636568571428652</c:v>
                </c:pt>
                <c:pt idx="26">
                  <c:v>4.0543975714285834</c:v>
                </c:pt>
                <c:pt idx="27">
                  <c:v>4.7606475714285805</c:v>
                </c:pt>
                <c:pt idx="28">
                  <c:v>5.2837955714285441</c:v>
                </c:pt>
                <c:pt idx="29">
                  <c:v>6.9578694285714446</c:v>
                </c:pt>
                <c:pt idx="30">
                  <c:v>6.7747675714285576</c:v>
                </c:pt>
                <c:pt idx="31">
                  <c:v>6.51319357142859</c:v>
                </c:pt>
                <c:pt idx="32">
                  <c:v>6.3039342857142655</c:v>
                </c:pt>
                <c:pt idx="33">
                  <c:v>6.3039344285714405</c:v>
                </c:pt>
                <c:pt idx="34">
                  <c:v>5.7284714285713987</c:v>
                </c:pt>
                <c:pt idx="35">
                  <c:v>6.22546200000001</c:v>
                </c:pt>
                <c:pt idx="36">
                  <c:v>4.3159715714285936</c:v>
                </c:pt>
                <c:pt idx="37">
                  <c:v>6.800924999999995</c:v>
                </c:pt>
                <c:pt idx="38">
                  <c:v>8.3180544285714184</c:v>
                </c:pt>
                <c:pt idx="39">
                  <c:v>9.0243042857143116</c:v>
                </c:pt>
                <c:pt idx="40">
                  <c:v>10.541433571428531</c:v>
                </c:pt>
                <c:pt idx="41">
                  <c:v>10.149072571428565</c:v>
                </c:pt>
                <c:pt idx="42">
                  <c:v>9.1027765714285813</c:v>
                </c:pt>
                <c:pt idx="43">
                  <c:v>9.5474524285714786</c:v>
                </c:pt>
                <c:pt idx="44">
                  <c:v>8.6842579999999892</c:v>
                </c:pt>
                <c:pt idx="45">
                  <c:v>7.7164341428571275</c:v>
                </c:pt>
                <c:pt idx="46">
                  <c:v>7.0101841428571445</c:v>
                </c:pt>
                <c:pt idx="47">
                  <c:v>5.2837955714285441</c:v>
                </c:pt>
                <c:pt idx="48">
                  <c:v>5.0222215714285765</c:v>
                </c:pt>
                <c:pt idx="49">
                  <c:v>4.4206011428571683</c:v>
                </c:pt>
                <c:pt idx="50">
                  <c:v>3.4266198571428559</c:v>
                </c:pt>
                <c:pt idx="51">
                  <c:v>1.4386571428571413</c:v>
                </c:pt>
                <c:pt idx="52">
                  <c:v>0.70624985714285338</c:v>
                </c:pt>
                <c:pt idx="53">
                  <c:v>0.47083328571430905</c:v>
                </c:pt>
                <c:pt idx="54">
                  <c:v>0.34004628571425422</c:v>
                </c:pt>
                <c:pt idx="55">
                  <c:v>0.41851842857143418</c:v>
                </c:pt>
                <c:pt idx="56">
                  <c:v>0.54930557142857872</c:v>
                </c:pt>
                <c:pt idx="57">
                  <c:v>0.57546300000000195</c:v>
                </c:pt>
                <c:pt idx="58">
                  <c:v>0.86319442857142115</c:v>
                </c:pt>
                <c:pt idx="59">
                  <c:v>0.94166657142857269</c:v>
                </c:pt>
                <c:pt idx="60">
                  <c:v>0.83703699999999792</c:v>
                </c:pt>
                <c:pt idx="61">
                  <c:v>0.86319442857142115</c:v>
                </c:pt>
                <c:pt idx="62">
                  <c:v>0.73240742857142316</c:v>
                </c:pt>
                <c:pt idx="63">
                  <c:v>0.73240728571430502</c:v>
                </c:pt>
                <c:pt idx="64">
                  <c:v>0.62777771428573026</c:v>
                </c:pt>
                <c:pt idx="65">
                  <c:v>0.41851842857140575</c:v>
                </c:pt>
                <c:pt idx="66">
                  <c:v>0.23541671428573629</c:v>
                </c:pt>
                <c:pt idx="67">
                  <c:v>0.57546285714282697</c:v>
                </c:pt>
                <c:pt idx="68">
                  <c:v>0.54930542857140374</c:v>
                </c:pt>
                <c:pt idx="69">
                  <c:v>0.57546285714288381</c:v>
                </c:pt>
                <c:pt idx="70">
                  <c:v>0.36620371428573428</c:v>
                </c:pt>
                <c:pt idx="71">
                  <c:v>0.28773142857146461</c:v>
                </c:pt>
                <c:pt idx="72">
                  <c:v>0.23541671428567945</c:v>
                </c:pt>
                <c:pt idx="73">
                  <c:v>0.183101857142833</c:v>
                </c:pt>
                <c:pt idx="74">
                  <c:v>-0.13078685714283445</c:v>
                </c:pt>
                <c:pt idx="75">
                  <c:v>-2.6157285714316525E-2</c:v>
                </c:pt>
                <c:pt idx="76">
                  <c:v>4.5408121707168903E-14</c:v>
                </c:pt>
                <c:pt idx="77">
                  <c:v>5.2314857142835014E-2</c:v>
                </c:pt>
                <c:pt idx="78">
                  <c:v>7.8472285714315082E-2</c:v>
                </c:pt>
                <c:pt idx="79">
                  <c:v>5.2314857142835014E-2</c:v>
                </c:pt>
                <c:pt idx="80">
                  <c:v>2.6157428571411789E-2</c:v>
                </c:pt>
                <c:pt idx="81">
                  <c:v>2.6157428571411789E-2</c:v>
                </c:pt>
                <c:pt idx="82">
                  <c:v>-0.10462957142852936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6.9427532340178043E-18</c:v>
                </c:pt>
                <c:pt idx="3">
                  <c:v>2.395358487200921E-11</c:v>
                </c:pt>
                <c:pt idx="4">
                  <c:v>3.3609506333811822E-8</c:v>
                </c:pt>
                <c:pt idx="5">
                  <c:v>2.8586770974988301E-6</c:v>
                </c:pt>
                <c:pt idx="6">
                  <c:v>6.0206404566352403E-5</c:v>
                </c:pt>
                <c:pt idx="7">
                  <c:v>5.6053230183773458E-4</c:v>
                </c:pt>
                <c:pt idx="8">
                  <c:v>3.0830404716856797E-3</c:v>
                </c:pt>
                <c:pt idx="9">
                  <c:v>1.180090950795124E-2</c:v>
                </c:pt>
                <c:pt idx="10">
                  <c:v>3.4761173869754455E-2</c:v>
                </c:pt>
                <c:pt idx="11">
                  <c:v>8.4147630778091786E-2</c:v>
                </c:pt>
                <c:pt idx="12">
                  <c:v>0.17509907892427318</c:v>
                </c:pt>
                <c:pt idx="13">
                  <c:v>0.32336644363110267</c:v>
                </c:pt>
                <c:pt idx="14">
                  <c:v>0.54254813478352493</c:v>
                </c:pt>
                <c:pt idx="15">
                  <c:v>0.84168264579734153</c:v>
                </c:pt>
                <c:pt idx="16">
                  <c:v>1.2237242371245298</c:v>
                </c:pt>
                <c:pt idx="17">
                  <c:v>1.6850843771652424</c:v>
                </c:pt>
                <c:pt idx="18">
                  <c:v>2.2161366031178855</c:v>
                </c:pt>
                <c:pt idx="19">
                  <c:v>2.8024164090115207</c:v>
                </c:pt>
                <c:pt idx="20">
                  <c:v>3.4261967324945908</c:v>
                </c:pt>
                <c:pt idx="21">
                  <c:v>4.0681493375005493</c:v>
                </c:pt>
                <c:pt idx="22">
                  <c:v>4.7088738551122198</c:v>
                </c:pt>
                <c:pt idx="23">
                  <c:v>5.3301585696405969</c:v>
                </c:pt>
                <c:pt idx="24">
                  <c:v>5.9159110158123003</c:v>
                </c:pt>
                <c:pt idx="25">
                  <c:v>6.4527531294721054</c:v>
                </c:pt>
                <c:pt idx="26">
                  <c:v>6.9303132211541802</c:v>
                </c:pt>
                <c:pt idx="27">
                  <c:v>7.3412676020097232</c:v>
                </c:pt>
                <c:pt idx="28">
                  <c:v>7.6811921761498612</c:v>
                </c:pt>
                <c:pt idx="29">
                  <c:v>7.9482828560620664</c:v>
                </c:pt>
                <c:pt idx="30">
                  <c:v>8.1429968637388193</c:v>
                </c:pt>
                <c:pt idx="31">
                  <c:v>8.2676576299863047</c:v>
                </c:pt>
                <c:pt idx="32">
                  <c:v>8.326056035671149</c:v>
                </c:pt>
                <c:pt idx="33">
                  <c:v>8.3230713653426349</c:v>
                </c:pt>
                <c:pt idx="34">
                  <c:v>8.2643272226131756</c:v>
                </c:pt>
                <c:pt idx="35">
                  <c:v>8.1558910520496983</c:v>
                </c:pt>
                <c:pt idx="36">
                  <c:v>8.0040208345667843</c:v>
                </c:pt>
                <c:pt idx="37">
                  <c:v>7.8149588357981754</c:v>
                </c:pt>
                <c:pt idx="38">
                  <c:v>7.594769781714815</c:v>
                </c:pt>
                <c:pt idx="39">
                  <c:v>7.3492192835546719</c:v>
                </c:pt>
                <c:pt idx="40">
                  <c:v>7.0836875145288065</c:v>
                </c:pt>
                <c:pt idx="41">
                  <c:v>6.8031128584607625</c:v>
                </c:pt>
                <c:pt idx="42">
                  <c:v>6.5119603420709629</c:v>
                </c:pt>
                <c:pt idx="43">
                  <c:v>6.2142099973914942</c:v>
                </c:pt>
                <c:pt idx="44">
                  <c:v>5.9133607785025841</c:v>
                </c:pt>
                <c:pt idx="45">
                  <c:v>5.6124462034304843</c:v>
                </c:pt>
                <c:pt idx="46">
                  <c:v>5.3140584553486168</c:v>
                </c:pt>
                <c:pt idx="47">
                  <c:v>5.0203782221090947</c:v>
                </c:pt>
                <c:pt idx="48">
                  <c:v>4.7332080577219013</c:v>
                </c:pt>
                <c:pt idx="49">
                  <c:v>4.4540075015842895</c:v>
                </c:pt>
                <c:pt idx="50">
                  <c:v>4.1839285859127413</c:v>
                </c:pt>
                <c:pt idx="51">
                  <c:v>3.9238506985904649</c:v>
                </c:pt>
                <c:pt idx="52">
                  <c:v>3.6744140502589855</c:v>
                </c:pt>
                <c:pt idx="53">
                  <c:v>3.4360512255427813</c:v>
                </c:pt>
                <c:pt idx="54">
                  <c:v>3.2090164843413294</c:v>
                </c:pt>
                <c:pt idx="55">
                  <c:v>2.9934126260163549</c:v>
                </c:pt>
                <c:pt idx="56">
                  <c:v>2.7892153428158459</c:v>
                </c:pt>
                <c:pt idx="57">
                  <c:v>2.5962950744308353</c:v>
                </c:pt>
                <c:pt idx="58">
                  <c:v>2.4144364380981886</c:v>
                </c:pt>
                <c:pt idx="59">
                  <c:v>2.24335535249726</c:v>
                </c:pt>
                <c:pt idx="60">
                  <c:v>2.0827140026138942</c:v>
                </c:pt>
                <c:pt idx="61">
                  <c:v>1.9321338099735772</c:v>
                </c:pt>
                <c:pt idx="62">
                  <c:v>1.7912065808681124</c:v>
                </c:pt>
                <c:pt idx="63">
                  <c:v>1.6595040066406759</c:v>
                </c:pt>
                <c:pt idx="64">
                  <c:v>1.5365856865627967</c:v>
                </c:pt>
                <c:pt idx="65">
                  <c:v>1.422005836790762</c:v>
                </c:pt>
                <c:pt idx="66">
                  <c:v>1.3153188394808182</c:v>
                </c:pt>
                <c:pt idx="67">
                  <c:v>1.2160837752737799</c:v>
                </c:pt>
                <c:pt idx="68">
                  <c:v>1.1238680707212731</c:v>
                </c:pt>
                <c:pt idx="69">
                  <c:v>1.038250380338569</c:v>
                </c:pt>
                <c:pt idx="70">
                  <c:v>0.9588228112147249</c:v>
                </c:pt>
                <c:pt idx="71">
                  <c:v>0.88519258676178381</c:v>
                </c:pt>
                <c:pt idx="72">
                  <c:v>0.81698323542612183</c:v>
                </c:pt>
                <c:pt idx="73">
                  <c:v>0.7538353801340153</c:v>
                </c:pt>
                <c:pt idx="74">
                  <c:v>0.69540719496610637</c:v>
                </c:pt>
                <c:pt idx="75">
                  <c:v>0.64137458707817618</c:v>
                </c:pt>
                <c:pt idx="76">
                  <c:v>0.59143115420690184</c:v>
                </c:pt>
                <c:pt idx="77">
                  <c:v>0.54528796119639134</c:v>
                </c:pt>
                <c:pt idx="78">
                  <c:v>0.50267317281825308</c:v>
                </c:pt>
                <c:pt idx="79">
                  <c:v>0.463331574688646</c:v>
                </c:pt>
                <c:pt idx="80">
                  <c:v>0.42702400925996287</c:v>
                </c:pt>
                <c:pt idx="81">
                  <c:v>0.39352674962871376</c:v>
                </c:pt>
                <c:pt idx="82">
                  <c:v>0.36263083020138814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54496"/>
        <c:axId val="629255280"/>
      </c:scatterChart>
      <c:valAx>
        <c:axId val="6292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5280"/>
        <c:crosses val="autoZero"/>
        <c:crossBetween val="midCat"/>
      </c:valAx>
      <c:valAx>
        <c:axId val="6292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0.41851842857142862</c:v>
                </c:pt>
                <c:pt idx="3">
                  <c:v>1.2293978571428572</c:v>
                </c:pt>
                <c:pt idx="4">
                  <c:v>2.3541661428571428</c:v>
                </c:pt>
                <c:pt idx="5">
                  <c:v>3.6881938571428576</c:v>
                </c:pt>
                <c:pt idx="6">
                  <c:v>5.257638142857143</c:v>
                </c:pt>
                <c:pt idx="7">
                  <c:v>6.9578692857142865</c:v>
                </c:pt>
                <c:pt idx="8">
                  <c:v>9.4428227142857146</c:v>
                </c:pt>
                <c:pt idx="9">
                  <c:v>12.241664999999999</c:v>
                </c:pt>
                <c:pt idx="10">
                  <c:v>14.988192428571427</c:v>
                </c:pt>
                <c:pt idx="11">
                  <c:v>18.493284571428571</c:v>
                </c:pt>
                <c:pt idx="12">
                  <c:v>21.919904428571432</c:v>
                </c:pt>
                <c:pt idx="13">
                  <c:v>25.137265142857146</c:v>
                </c:pt>
                <c:pt idx="14">
                  <c:v>28.590042428571433</c:v>
                </c:pt>
                <c:pt idx="15">
                  <c:v>31.493514142857141</c:v>
                </c:pt>
                <c:pt idx="16">
                  <c:v>34.187726714285716</c:v>
                </c:pt>
                <c:pt idx="17">
                  <c:v>37.640504</c:v>
                </c:pt>
                <c:pt idx="18">
                  <c:v>40.622448000000006</c:v>
                </c:pt>
                <c:pt idx="19">
                  <c:v>43.996753000000005</c:v>
                </c:pt>
                <c:pt idx="20">
                  <c:v>47.920363428571434</c:v>
                </c:pt>
                <c:pt idx="21">
                  <c:v>52.079390714285722</c:v>
                </c:pt>
                <c:pt idx="22">
                  <c:v>56.892353</c:v>
                </c:pt>
                <c:pt idx="23">
                  <c:v>62.123833714285709</c:v>
                </c:pt>
                <c:pt idx="24">
                  <c:v>66.858323714285703</c:v>
                </c:pt>
                <c:pt idx="25">
                  <c:v>71.540498999999997</c:v>
                </c:pt>
                <c:pt idx="26">
                  <c:v>76.013415000000009</c:v>
                </c:pt>
                <c:pt idx="27">
                  <c:v>81.192581000000018</c:v>
                </c:pt>
                <c:pt idx="28">
                  <c:v>86.894894999999991</c:v>
                </c:pt>
                <c:pt idx="29">
                  <c:v>94.271282857142864</c:v>
                </c:pt>
                <c:pt idx="30">
                  <c:v>101.46456885714285</c:v>
                </c:pt>
                <c:pt idx="31">
                  <c:v>108.39628085714287</c:v>
                </c:pt>
                <c:pt idx="32">
                  <c:v>115.11873357142856</c:v>
                </c:pt>
                <c:pt idx="33">
                  <c:v>121.84118642857143</c:v>
                </c:pt>
                <c:pt idx="34">
                  <c:v>127.98817628571426</c:v>
                </c:pt>
                <c:pt idx="35">
                  <c:v>134.63215671428571</c:v>
                </c:pt>
                <c:pt idx="36">
                  <c:v>139.36664671428574</c:v>
                </c:pt>
                <c:pt idx="37">
                  <c:v>146.58609014285716</c:v>
                </c:pt>
                <c:pt idx="38">
                  <c:v>155.32266300000001</c:v>
                </c:pt>
                <c:pt idx="39">
                  <c:v>164.76548571428575</c:v>
                </c:pt>
                <c:pt idx="40">
                  <c:v>175.7254377142857</c:v>
                </c:pt>
                <c:pt idx="41">
                  <c:v>186.2930287142857</c:v>
                </c:pt>
                <c:pt idx="42">
                  <c:v>195.81432371428571</c:v>
                </c:pt>
                <c:pt idx="43">
                  <c:v>205.78029457142861</c:v>
                </c:pt>
                <c:pt idx="44">
                  <c:v>214.88307100000003</c:v>
                </c:pt>
                <c:pt idx="45">
                  <c:v>223.01802357142859</c:v>
                </c:pt>
                <c:pt idx="46">
                  <c:v>230.44672614285716</c:v>
                </c:pt>
                <c:pt idx="47">
                  <c:v>236.14904014285713</c:v>
                </c:pt>
                <c:pt idx="48">
                  <c:v>241.58978014285714</c:v>
                </c:pt>
                <c:pt idx="49">
                  <c:v>246.42889971428573</c:v>
                </c:pt>
                <c:pt idx="50">
                  <c:v>250.27403800000002</c:v>
                </c:pt>
                <c:pt idx="51">
                  <c:v>252.13121357142859</c:v>
                </c:pt>
                <c:pt idx="52">
                  <c:v>253.25598185714287</c:v>
                </c:pt>
                <c:pt idx="53">
                  <c:v>254.14533357142861</c:v>
                </c:pt>
                <c:pt idx="54">
                  <c:v>254.90389828571429</c:v>
                </c:pt>
                <c:pt idx="55">
                  <c:v>255.74093514285715</c:v>
                </c:pt>
                <c:pt idx="56">
                  <c:v>256.70875914285716</c:v>
                </c:pt>
                <c:pt idx="57">
                  <c:v>257.70274057142859</c:v>
                </c:pt>
                <c:pt idx="58">
                  <c:v>258.98445342857144</c:v>
                </c:pt>
                <c:pt idx="59">
                  <c:v>260.34463842857144</c:v>
                </c:pt>
                <c:pt idx="60">
                  <c:v>261.60019385714287</c:v>
                </c:pt>
                <c:pt idx="61">
                  <c:v>262.88190671428572</c:v>
                </c:pt>
                <c:pt idx="62">
                  <c:v>264.03283257142857</c:v>
                </c:pt>
                <c:pt idx="63">
                  <c:v>265.1837582857143</c:v>
                </c:pt>
                <c:pt idx="64">
                  <c:v>266.23005442857146</c:v>
                </c:pt>
                <c:pt idx="65">
                  <c:v>267.0670912857143</c:v>
                </c:pt>
                <c:pt idx="66">
                  <c:v>267.72102642857146</c:v>
                </c:pt>
                <c:pt idx="67">
                  <c:v>268.71500771428572</c:v>
                </c:pt>
                <c:pt idx="68">
                  <c:v>269.68283157142855</c:v>
                </c:pt>
                <c:pt idx="69">
                  <c:v>270.67681285714286</c:v>
                </c:pt>
                <c:pt idx="70">
                  <c:v>271.46153500000003</c:v>
                </c:pt>
                <c:pt idx="71">
                  <c:v>272.16778485714292</c:v>
                </c:pt>
                <c:pt idx="72">
                  <c:v>272.82172000000003</c:v>
                </c:pt>
                <c:pt idx="73">
                  <c:v>273.42334028571429</c:v>
                </c:pt>
                <c:pt idx="74">
                  <c:v>273.71107185714288</c:v>
                </c:pt>
                <c:pt idx="75">
                  <c:v>274.103433</c:v>
                </c:pt>
                <c:pt idx="76">
                  <c:v>274.52195142857147</c:v>
                </c:pt>
                <c:pt idx="77">
                  <c:v>274.99278471428573</c:v>
                </c:pt>
                <c:pt idx="78">
                  <c:v>275.48977542857148</c:v>
                </c:pt>
                <c:pt idx="79">
                  <c:v>275.96060871428574</c:v>
                </c:pt>
                <c:pt idx="80">
                  <c:v>276.40528457142858</c:v>
                </c:pt>
                <c:pt idx="81">
                  <c:v>276.84996042857142</c:v>
                </c:pt>
                <c:pt idx="82">
                  <c:v>277.16384928571432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0.21211998260490358</c:v>
                </c:pt>
                <c:pt idx="3">
                  <c:v>0.4738838384099574</c:v>
                </c:pt>
                <c:pt idx="4">
                  <c:v>0.79487987772166524</c:v>
                </c:pt>
                <c:pt idx="5">
                  <c:v>1.1860372919141176</c:v>
                </c:pt>
                <c:pt idx="6">
                  <c:v>1.6596958159544568</c:v>
                </c:pt>
                <c:pt idx="7">
                  <c:v>2.2296514438502326</c:v>
                </c:pt>
                <c:pt idx="8">
                  <c:v>2.9111714882253947</c:v>
                </c:pt>
                <c:pt idx="9">
                  <c:v>3.7209721341162556</c:v>
                </c:pt>
                <c:pt idx="10">
                  <c:v>4.6771517967637406</c:v>
                </c:pt>
                <c:pt idx="11">
                  <c:v>5.7990741057713606</c:v>
                </c:pt>
                <c:pt idx="12">
                  <c:v>7.1071952442152817</c:v>
                </c:pt>
                <c:pt idx="13">
                  <c:v>8.6228316954613806</c:v>
                </c:pt>
                <c:pt idx="14">
                  <c:v>10.367866195781893</c:v>
                </c:pt>
                <c:pt idx="15">
                  <c:v>12.364391835466684</c:v>
                </c:pt>
                <c:pt idx="16">
                  <c:v>14.634296745114941</c:v>
                </c:pt>
                <c:pt idx="17">
                  <c:v>17.198794568068255</c:v>
                </c:pt>
                <c:pt idx="18">
                  <c:v>20.077908846875893</c:v>
                </c:pt>
                <c:pt idx="19">
                  <c:v>23.289922408023827</c:v>
                </c:pt>
                <c:pt idx="20">
                  <c:v>26.850805661272567</c:v>
                </c:pt>
                <c:pt idx="21">
                  <c:v>30.773640271245</c:v>
                </c:pt>
                <c:pt idx="22">
                  <c:v>35.068056739215066</c:v>
                </c:pt>
                <c:pt idx="23">
                  <c:v>39.739705889432855</c:v>
                </c:pt>
                <c:pt idx="24">
                  <c:v>44.789784942639564</c:v>
                </c:pt>
                <c:pt idx="25">
                  <c:v>50.214638665826179</c:v>
                </c:pt>
                <c:pt idx="26">
                  <c:v>56.005454938729436</c:v>
                </c:pt>
                <c:pt idx="27">
                  <c:v>62.148071950410426</c:v>
                </c:pt>
                <c:pt idx="28">
                  <c:v>68.622911165169384</c:v>
                </c:pt>
                <c:pt idx="29">
                  <c:v>75.405046265330782</c:v>
                </c:pt>
                <c:pt idx="30">
                  <c:v>82.464413634557616</c:v>
                </c:pt>
                <c:pt idx="31">
                  <c:v>89.766164785346746</c:v>
                </c:pt>
                <c:pt idx="32">
                  <c:v>97.271155695258713</c:v>
                </c:pt>
                <c:pt idx="33">
                  <c:v>104.93656256333385</c:v>
                </c:pt>
                <c:pt idx="34">
                  <c:v>112.71660830858548</c:v>
                </c:pt>
                <c:pt idx="35">
                  <c:v>120.56337947928715</c:v>
                </c:pt>
                <c:pt idx="36">
                  <c:v>128.42770937567468</c:v>
                </c:pt>
                <c:pt idx="37">
                  <c:v>136.26010032173266</c:v>
                </c:pt>
                <c:pt idx="38">
                  <c:v>144.01165631319353</c:v>
                </c:pt>
                <c:pt idx="39">
                  <c:v>151.63499681441365</c:v>
                </c:pt>
                <c:pt idx="40">
                  <c:v>159.08512330194247</c:v>
                </c:pt>
                <c:pt idx="41">
                  <c:v>166.32021221102733</c:v>
                </c:pt>
                <c:pt idx="42">
                  <c:v>173.30231111795166</c:v>
                </c:pt>
                <c:pt idx="43">
                  <c:v>179.99791911007711</c:v>
                </c:pt>
                <c:pt idx="44">
                  <c:v>186.37843713185893</c:v>
                </c:pt>
                <c:pt idx="45">
                  <c:v>192.42047939002705</c:v>
                </c:pt>
                <c:pt idx="46">
                  <c:v>198.10604237854284</c:v>
                </c:pt>
                <c:pt idx="47">
                  <c:v>203.4225334682161</c:v>
                </c:pt>
                <c:pt idx="48">
                  <c:v>208.36266603855725</c:v>
                </c:pt>
                <c:pt idx="49">
                  <c:v>212.92423258424174</c:v>
                </c:pt>
                <c:pt idx="50">
                  <c:v>217.10977092334574</c:v>
                </c:pt>
                <c:pt idx="51">
                  <c:v>220.92614143974433</c:v>
                </c:pt>
                <c:pt idx="52">
                  <c:v>224.38403513523076</c:v>
                </c:pt>
                <c:pt idx="53">
                  <c:v>227.49743313286879</c:v>
                </c:pt>
                <c:pt idx="54">
                  <c:v>230.28303820057283</c:v>
                </c:pt>
                <c:pt idx="55">
                  <c:v>232.75969793882987</c:v>
                </c:pt>
                <c:pt idx="56">
                  <c:v>234.94783762264169</c:v>
                </c:pt>
                <c:pt idx="57">
                  <c:v>236.86891845599189</c:v>
                </c:pt>
                <c:pt idx="58">
                  <c:v>238.54493435364671</c:v>
                </c:pt>
                <c:pt idx="59">
                  <c:v>239.99795748007068</c:v>
                </c:pt>
                <c:pt idx="60">
                  <c:v>241.24973981238986</c:v>
                </c:pt>
                <c:pt idx="61">
                  <c:v>242.32137510204265</c:v>
                </c:pt>
                <c:pt idx="62">
                  <c:v>243.2330229142498</c:v>
                </c:pt>
                <c:pt idx="63">
                  <c:v>244.00369402523901</c:v>
                </c:pt>
                <c:pt idx="64">
                  <c:v>244.65109442485678</c:v>
                </c:pt>
                <c:pt idx="65">
                  <c:v>245.19152354831962</c:v>
                </c:pt>
                <c:pt idx="66">
                  <c:v>245.63982115964217</c:v>
                </c:pt>
                <c:pt idx="67">
                  <c:v>246.00935652091391</c:v>
                </c:pt>
                <c:pt idx="68">
                  <c:v>246.31205307648085</c:v>
                </c:pt>
                <c:pt idx="69">
                  <c:v>246.55844181467199</c:v>
                </c:pt>
                <c:pt idx="70">
                  <c:v>246.75773668750494</c:v>
                </c:pt>
                <c:pt idx="71">
                  <c:v>246.91792591116007</c:v>
                </c:pt>
                <c:pt idx="72">
                  <c:v>247.04587357641168</c:v>
                </c:pt>
                <c:pt idx="73">
                  <c:v>247.14742671083644</c:v>
                </c:pt>
                <c:pt idx="74">
                  <c:v>247.22752370114267</c:v>
                </c:pt>
                <c:pt idx="75">
                  <c:v>247.29030075940582</c:v>
                </c:pt>
                <c:pt idx="76">
                  <c:v>247.33919386483316</c:v>
                </c:pt>
                <c:pt idx="77">
                  <c:v>247.37703430519247</c:v>
                </c:pt>
                <c:pt idx="78">
                  <c:v>247.40613656003873</c:v>
                </c:pt>
                <c:pt idx="79">
                  <c:v>247.42837779998001</c:v>
                </c:pt>
                <c:pt idx="80">
                  <c:v>247.44526871781676</c:v>
                </c:pt>
                <c:pt idx="81">
                  <c:v>247.45801575937006</c:v>
                </c:pt>
                <c:pt idx="82">
                  <c:v>247.46757508931748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52536"/>
        <c:axId val="305200960"/>
      </c:scatterChart>
      <c:valAx>
        <c:axId val="62925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0960"/>
        <c:crosses val="autoZero"/>
        <c:crossBetween val="midCat"/>
      </c:valAx>
      <c:valAx>
        <c:axId val="3052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5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0.15694442857142865</c:v>
                </c:pt>
                <c:pt idx="3">
                  <c:v>0.54930542857142872</c:v>
                </c:pt>
                <c:pt idx="4">
                  <c:v>0.86319428571428558</c:v>
                </c:pt>
                <c:pt idx="5">
                  <c:v>1.0724537142857149</c:v>
                </c:pt>
                <c:pt idx="6">
                  <c:v>1.307870285714285</c:v>
                </c:pt>
                <c:pt idx="7">
                  <c:v>1.4386571428571435</c:v>
                </c:pt>
                <c:pt idx="8">
                  <c:v>2.223379428571429</c:v>
                </c:pt>
                <c:pt idx="9">
                  <c:v>2.5372682857142848</c:v>
                </c:pt>
                <c:pt idx="10">
                  <c:v>2.4849534285714276</c:v>
                </c:pt>
                <c:pt idx="11">
                  <c:v>3.2435181428571442</c:v>
                </c:pt>
                <c:pt idx="12">
                  <c:v>3.1650458571428604</c:v>
                </c:pt>
                <c:pt idx="13">
                  <c:v>2.9557867142857144</c:v>
                </c:pt>
                <c:pt idx="14">
                  <c:v>3.1912032857142871</c:v>
                </c:pt>
                <c:pt idx="15">
                  <c:v>2.6418977142857076</c:v>
                </c:pt>
                <c:pt idx="16">
                  <c:v>2.4326385714285723</c:v>
                </c:pt>
                <c:pt idx="17">
                  <c:v>3.1912032857142836</c:v>
                </c:pt>
                <c:pt idx="18">
                  <c:v>2.7203700000000057</c:v>
                </c:pt>
                <c:pt idx="19">
                  <c:v>3.1127309999999997</c:v>
                </c:pt>
                <c:pt idx="20">
                  <c:v>3.6620364285714291</c:v>
                </c:pt>
                <c:pt idx="21">
                  <c:v>3.8974532857142878</c:v>
                </c:pt>
                <c:pt idx="22">
                  <c:v>4.5513882857142782</c:v>
                </c:pt>
                <c:pt idx="23">
                  <c:v>4.9699067142857096</c:v>
                </c:pt>
                <c:pt idx="24">
                  <c:v>4.4729160000000014</c:v>
                </c:pt>
                <c:pt idx="25">
                  <c:v>4.4206012857142944</c:v>
                </c:pt>
                <c:pt idx="26">
                  <c:v>4.2113420000000126</c:v>
                </c:pt>
                <c:pt idx="27">
                  <c:v>4.9175920000000097</c:v>
                </c:pt>
                <c:pt idx="28">
                  <c:v>5.4407399999999733</c:v>
                </c:pt>
                <c:pt idx="29">
                  <c:v>7.1148138571428738</c:v>
                </c:pt>
                <c:pt idx="30">
                  <c:v>6.9317119999999868</c:v>
                </c:pt>
                <c:pt idx="31">
                  <c:v>6.6701380000000192</c:v>
                </c:pt>
                <c:pt idx="32">
                  <c:v>6.4608787142856947</c:v>
                </c:pt>
                <c:pt idx="33">
                  <c:v>6.4608788571428697</c:v>
                </c:pt>
                <c:pt idx="34">
                  <c:v>5.8854158571428279</c:v>
                </c:pt>
                <c:pt idx="35">
                  <c:v>6.3824064285714392</c:v>
                </c:pt>
                <c:pt idx="36">
                  <c:v>4.4729160000000228</c:v>
                </c:pt>
                <c:pt idx="37">
                  <c:v>6.9578694285714242</c:v>
                </c:pt>
                <c:pt idx="38">
                  <c:v>8.4749988571428467</c:v>
                </c:pt>
                <c:pt idx="39">
                  <c:v>9.18124871428574</c:v>
                </c:pt>
                <c:pt idx="40">
                  <c:v>10.698377999999959</c:v>
                </c:pt>
                <c:pt idx="41">
                  <c:v>10.306016999999994</c:v>
                </c:pt>
                <c:pt idx="42">
                  <c:v>9.2597210000000096</c:v>
                </c:pt>
                <c:pt idx="43">
                  <c:v>9.7043968571429069</c:v>
                </c:pt>
                <c:pt idx="44">
                  <c:v>8.8412024285714175</c:v>
                </c:pt>
                <c:pt idx="45">
                  <c:v>7.8733785714285567</c:v>
                </c:pt>
                <c:pt idx="46">
                  <c:v>7.1671285714285737</c:v>
                </c:pt>
                <c:pt idx="47">
                  <c:v>5.4407399999999733</c:v>
                </c:pt>
                <c:pt idx="48">
                  <c:v>5.1791660000000057</c:v>
                </c:pt>
                <c:pt idx="49">
                  <c:v>4.5775455714285975</c:v>
                </c:pt>
                <c:pt idx="50">
                  <c:v>3.5835642857142846</c:v>
                </c:pt>
                <c:pt idx="51">
                  <c:v>1.5956015714285701</c:v>
                </c:pt>
                <c:pt idx="52">
                  <c:v>0.86319428571428203</c:v>
                </c:pt>
                <c:pt idx="53">
                  <c:v>0.6277777142857377</c:v>
                </c:pt>
                <c:pt idx="54">
                  <c:v>0.49699071428568287</c:v>
                </c:pt>
                <c:pt idx="55">
                  <c:v>0.57546285714286283</c:v>
                </c:pt>
                <c:pt idx="56">
                  <c:v>0.70625000000000737</c:v>
                </c:pt>
                <c:pt idx="57">
                  <c:v>0.7324074285714306</c:v>
                </c:pt>
                <c:pt idx="58">
                  <c:v>1.0201388571428498</c:v>
                </c:pt>
                <c:pt idx="59">
                  <c:v>1.0986110000000013</c:v>
                </c:pt>
                <c:pt idx="60">
                  <c:v>0.99398142857142657</c:v>
                </c:pt>
                <c:pt idx="61">
                  <c:v>1.0201388571428498</c:v>
                </c:pt>
                <c:pt idx="62">
                  <c:v>0.88935185714285181</c:v>
                </c:pt>
                <c:pt idx="63">
                  <c:v>0.88935171428573367</c:v>
                </c:pt>
                <c:pt idx="64">
                  <c:v>0.78472214285715891</c:v>
                </c:pt>
                <c:pt idx="65">
                  <c:v>0.57546285714283441</c:v>
                </c:pt>
                <c:pt idx="66">
                  <c:v>0.39236114285716495</c:v>
                </c:pt>
                <c:pt idx="67">
                  <c:v>0.73240728571425562</c:v>
                </c:pt>
                <c:pt idx="68">
                  <c:v>0.70624985714283239</c:v>
                </c:pt>
                <c:pt idx="69">
                  <c:v>0.73240728571431246</c:v>
                </c:pt>
                <c:pt idx="70">
                  <c:v>0.52314814285716293</c:v>
                </c:pt>
                <c:pt idx="71">
                  <c:v>0.44467585714289326</c:v>
                </c:pt>
                <c:pt idx="72">
                  <c:v>0.3923611428571081</c:v>
                </c:pt>
                <c:pt idx="73">
                  <c:v>0.34004628571426165</c:v>
                </c:pt>
                <c:pt idx="74">
                  <c:v>2.6157571428594206E-2</c:v>
                </c:pt>
                <c:pt idx="75">
                  <c:v>0.13078714285711213</c:v>
                </c:pt>
                <c:pt idx="76">
                  <c:v>0.15694442857147406</c:v>
                </c:pt>
                <c:pt idx="77">
                  <c:v>0.20925928571426367</c:v>
                </c:pt>
                <c:pt idx="78">
                  <c:v>0.23541671428574373</c:v>
                </c:pt>
                <c:pt idx="79">
                  <c:v>0.20925928571426367</c:v>
                </c:pt>
                <c:pt idx="80">
                  <c:v>0.18310185714284044</c:v>
                </c:pt>
                <c:pt idx="81">
                  <c:v>0.18310185714284044</c:v>
                </c:pt>
                <c:pt idx="82">
                  <c:v>5.2314857142899296E-2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0.21211998260490358</c:v>
                </c:pt>
                <c:pt idx="3">
                  <c:v>0.26176385580505385</c:v>
                </c:pt>
                <c:pt idx="4">
                  <c:v>0.32099603931170789</c:v>
                </c:pt>
                <c:pt idx="5">
                  <c:v>0.39115741419245237</c:v>
                </c:pt>
                <c:pt idx="6">
                  <c:v>0.47365852404033931</c:v>
                </c:pt>
                <c:pt idx="7">
                  <c:v>0.56995562789577592</c:v>
                </c:pt>
                <c:pt idx="8">
                  <c:v>0.68152004437516189</c:v>
                </c:pt>
                <c:pt idx="9">
                  <c:v>0.80980064589086076</c:v>
                </c:pt>
                <c:pt idx="10">
                  <c:v>0.95617966264748533</c:v>
                </c:pt>
                <c:pt idx="11">
                  <c:v>1.12192230900762</c:v>
                </c:pt>
                <c:pt idx="12">
                  <c:v>1.3081211384439209</c:v>
                </c:pt>
                <c:pt idx="13">
                  <c:v>1.5156364512460996</c:v>
                </c:pt>
                <c:pt idx="14">
                  <c:v>1.7450345003205132</c:v>
                </c:pt>
                <c:pt idx="15">
                  <c:v>1.9965256396847906</c:v>
                </c:pt>
                <c:pt idx="16">
                  <c:v>2.2699049096482566</c:v>
                </c:pt>
                <c:pt idx="17">
                  <c:v>2.5644978229533129</c:v>
                </c:pt>
                <c:pt idx="18">
                  <c:v>2.8791142788076374</c:v>
                </c:pt>
                <c:pt idx="19">
                  <c:v>3.2120135611479332</c:v>
                </c:pt>
                <c:pt idx="20">
                  <c:v>3.5608832532487398</c:v>
                </c:pt>
                <c:pt idx="21">
                  <c:v>3.9228346099724343</c:v>
                </c:pt>
                <c:pt idx="22">
                  <c:v>4.2944164679700645</c:v>
                </c:pt>
                <c:pt idx="23">
                  <c:v>4.6716491502177897</c:v>
                </c:pt>
                <c:pt idx="24">
                  <c:v>5.0500790532067059</c:v>
                </c:pt>
                <c:pt idx="25">
                  <c:v>5.4248537231866134</c:v>
                </c:pt>
                <c:pt idx="26">
                  <c:v>5.7908162729032595</c:v>
                </c:pt>
                <c:pt idx="27">
                  <c:v>6.1426170116809899</c:v>
                </c:pt>
                <c:pt idx="28">
                  <c:v>6.474839214758962</c:v>
                </c:pt>
                <c:pt idx="29">
                  <c:v>6.7821351001614048</c:v>
                </c:pt>
                <c:pt idx="30">
                  <c:v>7.0593673692268366</c:v>
                </c:pt>
                <c:pt idx="31">
                  <c:v>7.3017511507891317</c:v>
                </c:pt>
                <c:pt idx="32">
                  <c:v>7.5049909099119612</c:v>
                </c:pt>
                <c:pt idx="33">
                  <c:v>7.6654068680751442</c:v>
                </c:pt>
                <c:pt idx="34">
                  <c:v>7.7800457452516296</c:v>
                </c:pt>
                <c:pt idx="35">
                  <c:v>7.8467711707016674</c:v>
                </c:pt>
                <c:pt idx="36">
                  <c:v>7.8643298963875381</c:v>
                </c:pt>
                <c:pt idx="37">
                  <c:v>7.8323909460579815</c:v>
                </c:pt>
                <c:pt idx="38">
                  <c:v>7.7515559914608687</c:v>
                </c:pt>
                <c:pt idx="39">
                  <c:v>7.6233405012201345</c:v>
                </c:pt>
                <c:pt idx="40">
                  <c:v>7.4501264875288129</c:v>
                </c:pt>
                <c:pt idx="41">
                  <c:v>7.2350889090848485</c:v>
                </c:pt>
                <c:pt idx="42">
                  <c:v>6.9820989069243495</c:v>
                </c:pt>
                <c:pt idx="43">
                  <c:v>6.6956079921254359</c:v>
                </c:pt>
                <c:pt idx="44">
                  <c:v>6.3805180217818185</c:v>
                </c:pt>
                <c:pt idx="45">
                  <c:v>6.0420422581681317</c:v>
                </c:pt>
                <c:pt idx="46">
                  <c:v>5.6855629885157919</c:v>
                </c:pt>
                <c:pt idx="47">
                  <c:v>5.3164910896732502</c:v>
                </c:pt>
                <c:pt idx="48">
                  <c:v>4.9401325703411443</c:v>
                </c:pt>
                <c:pt idx="49">
                  <c:v>4.561566545684471</c:v>
                </c:pt>
                <c:pt idx="50">
                  <c:v>4.1855383391039984</c:v>
                </c:pt>
                <c:pt idx="51">
                  <c:v>3.8163705163985857</c:v>
                </c:pt>
                <c:pt idx="52">
                  <c:v>3.4578936954864279</c:v>
                </c:pt>
                <c:pt idx="53">
                  <c:v>3.1133979976380313</c:v>
                </c:pt>
                <c:pt idx="54">
                  <c:v>2.785605067704044</c:v>
                </c:pt>
                <c:pt idx="55">
                  <c:v>2.4766597382570534</c:v>
                </c:pt>
                <c:pt idx="56">
                  <c:v>2.1881396838118192</c:v>
                </c:pt>
                <c:pt idx="57">
                  <c:v>1.9210808333501965</c:v>
                </c:pt>
                <c:pt idx="58">
                  <c:v>1.6760158976548125</c:v>
                </c:pt>
                <c:pt idx="59">
                  <c:v>1.453023126423975</c:v>
                </c:pt>
                <c:pt idx="60">
                  <c:v>1.2517823323191755</c:v>
                </c:pt>
                <c:pt idx="61">
                  <c:v>1.0716352896527805</c:v>
                </c:pt>
                <c:pt idx="62">
                  <c:v>0.91164781220713897</c:v>
                </c:pt>
                <c:pt idx="63">
                  <c:v>0.77067111098922336</c:v>
                </c:pt>
                <c:pt idx="64">
                  <c:v>0.6474003996177542</c:v>
                </c:pt>
                <c:pt idx="65">
                  <c:v>0.54042912346283756</c:v>
                </c:pt>
                <c:pt idx="66">
                  <c:v>0.44829761132253271</c:v>
                </c:pt>
                <c:pt idx="67">
                  <c:v>0.36953536127174497</c:v>
                </c:pt>
                <c:pt idx="68">
                  <c:v>0.30269655556694969</c:v>
                </c:pt>
                <c:pt idx="69">
                  <c:v>0.24638873819115414</c:v>
                </c:pt>
                <c:pt idx="70">
                  <c:v>0.19929487283294456</c:v>
                </c:pt>
                <c:pt idx="71">
                  <c:v>0.1601892236551278</c:v>
                </c:pt>
                <c:pt idx="72">
                  <c:v>0.12794766525161952</c:v>
                </c:pt>
                <c:pt idx="73">
                  <c:v>0.10155313442475263</c:v>
                </c:pt>
                <c:pt idx="74">
                  <c:v>8.009699030622161E-2</c:v>
                </c:pt>
                <c:pt idx="75">
                  <c:v>6.2777058263155869E-2</c:v>
                </c:pt>
                <c:pt idx="76">
                  <c:v>4.8893105427347691E-2</c:v>
                </c:pt>
                <c:pt idx="77">
                  <c:v>3.7840440359314234E-2</c:v>
                </c:pt>
                <c:pt idx="78">
                  <c:v>2.9102254846270097E-2</c:v>
                </c:pt>
                <c:pt idx="79">
                  <c:v>2.2241239941285591E-2</c:v>
                </c:pt>
                <c:pt idx="80">
                  <c:v>1.6890917836751746E-2</c:v>
                </c:pt>
                <c:pt idx="81">
                  <c:v>1.2747041553310894E-2</c:v>
                </c:pt>
                <c:pt idx="82">
                  <c:v>9.5593299474232216E-3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01744"/>
        <c:axId val="305200176"/>
      </c:scatterChart>
      <c:valAx>
        <c:axId val="3052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0176"/>
        <c:crosses val="autoZero"/>
        <c:crossBetween val="midCat"/>
      </c:valAx>
      <c:valAx>
        <c:axId val="3052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0.41851842857142862</c:v>
                </c:pt>
                <c:pt idx="3">
                  <c:v>1.2293978571428572</c:v>
                </c:pt>
                <c:pt idx="4">
                  <c:v>2.3541661428571428</c:v>
                </c:pt>
                <c:pt idx="5">
                  <c:v>3.6881938571428576</c:v>
                </c:pt>
                <c:pt idx="6">
                  <c:v>5.257638142857143</c:v>
                </c:pt>
                <c:pt idx="7">
                  <c:v>6.9578692857142865</c:v>
                </c:pt>
                <c:pt idx="8">
                  <c:v>9.4428227142857146</c:v>
                </c:pt>
                <c:pt idx="9">
                  <c:v>12.241664999999999</c:v>
                </c:pt>
                <c:pt idx="10">
                  <c:v>14.988192428571427</c:v>
                </c:pt>
                <c:pt idx="11">
                  <c:v>18.493284571428571</c:v>
                </c:pt>
                <c:pt idx="12">
                  <c:v>21.919904428571432</c:v>
                </c:pt>
                <c:pt idx="13">
                  <c:v>25.137265142857146</c:v>
                </c:pt>
                <c:pt idx="14">
                  <c:v>28.590042428571433</c:v>
                </c:pt>
                <c:pt idx="15">
                  <c:v>31.493514142857141</c:v>
                </c:pt>
                <c:pt idx="16">
                  <c:v>34.187726714285716</c:v>
                </c:pt>
                <c:pt idx="17">
                  <c:v>37.640504</c:v>
                </c:pt>
                <c:pt idx="18">
                  <c:v>40.622448000000006</c:v>
                </c:pt>
                <c:pt idx="19">
                  <c:v>43.996753000000005</c:v>
                </c:pt>
                <c:pt idx="20">
                  <c:v>47.920363428571434</c:v>
                </c:pt>
                <c:pt idx="21">
                  <c:v>52.079390714285722</c:v>
                </c:pt>
                <c:pt idx="22">
                  <c:v>56.892353</c:v>
                </c:pt>
                <c:pt idx="23">
                  <c:v>62.123833714285709</c:v>
                </c:pt>
                <c:pt idx="24">
                  <c:v>66.858323714285703</c:v>
                </c:pt>
                <c:pt idx="25">
                  <c:v>71.540498999999997</c:v>
                </c:pt>
                <c:pt idx="26">
                  <c:v>76.013415000000009</c:v>
                </c:pt>
                <c:pt idx="27">
                  <c:v>81.192581000000018</c:v>
                </c:pt>
                <c:pt idx="28">
                  <c:v>86.894894999999991</c:v>
                </c:pt>
                <c:pt idx="29">
                  <c:v>94.271282857142864</c:v>
                </c:pt>
                <c:pt idx="30">
                  <c:v>101.46456885714285</c:v>
                </c:pt>
                <c:pt idx="31">
                  <c:v>108.39628085714287</c:v>
                </c:pt>
                <c:pt idx="32">
                  <c:v>115.11873357142856</c:v>
                </c:pt>
                <c:pt idx="33">
                  <c:v>121.84118642857143</c:v>
                </c:pt>
                <c:pt idx="34">
                  <c:v>127.98817628571426</c:v>
                </c:pt>
                <c:pt idx="35">
                  <c:v>134.63215671428571</c:v>
                </c:pt>
                <c:pt idx="36">
                  <c:v>139.36664671428574</c:v>
                </c:pt>
                <c:pt idx="37">
                  <c:v>146.58609014285716</c:v>
                </c:pt>
                <c:pt idx="38">
                  <c:v>155.32266300000001</c:v>
                </c:pt>
                <c:pt idx="39">
                  <c:v>164.76548571428575</c:v>
                </c:pt>
                <c:pt idx="40">
                  <c:v>175.7254377142857</c:v>
                </c:pt>
                <c:pt idx="41">
                  <c:v>186.2930287142857</c:v>
                </c:pt>
                <c:pt idx="42">
                  <c:v>195.81432371428571</c:v>
                </c:pt>
                <c:pt idx="43">
                  <c:v>205.78029457142861</c:v>
                </c:pt>
                <c:pt idx="44">
                  <c:v>214.88307100000003</c:v>
                </c:pt>
                <c:pt idx="45">
                  <c:v>223.01802357142859</c:v>
                </c:pt>
                <c:pt idx="46">
                  <c:v>230.44672614285716</c:v>
                </c:pt>
                <c:pt idx="47">
                  <c:v>236.14904014285713</c:v>
                </c:pt>
                <c:pt idx="48">
                  <c:v>241.58978014285714</c:v>
                </c:pt>
                <c:pt idx="49">
                  <c:v>246.42889971428573</c:v>
                </c:pt>
                <c:pt idx="50">
                  <c:v>250.27403800000002</c:v>
                </c:pt>
                <c:pt idx="51">
                  <c:v>252.13121357142859</c:v>
                </c:pt>
                <c:pt idx="52">
                  <c:v>253.25598185714287</c:v>
                </c:pt>
                <c:pt idx="53">
                  <c:v>254.14533357142861</c:v>
                </c:pt>
                <c:pt idx="54">
                  <c:v>254.90389828571429</c:v>
                </c:pt>
                <c:pt idx="55">
                  <c:v>255.74093514285715</c:v>
                </c:pt>
                <c:pt idx="56">
                  <c:v>256.70875914285716</c:v>
                </c:pt>
                <c:pt idx="57">
                  <c:v>257.70274057142859</c:v>
                </c:pt>
                <c:pt idx="58">
                  <c:v>258.98445342857144</c:v>
                </c:pt>
                <c:pt idx="59">
                  <c:v>260.34463842857144</c:v>
                </c:pt>
                <c:pt idx="60">
                  <c:v>261.60019385714287</c:v>
                </c:pt>
                <c:pt idx="61">
                  <c:v>262.88190671428572</c:v>
                </c:pt>
                <c:pt idx="62">
                  <c:v>264.03283257142857</c:v>
                </c:pt>
                <c:pt idx="63">
                  <c:v>265.1837582857143</c:v>
                </c:pt>
                <c:pt idx="64">
                  <c:v>266.23005442857146</c:v>
                </c:pt>
                <c:pt idx="65">
                  <c:v>267.0670912857143</c:v>
                </c:pt>
                <c:pt idx="66">
                  <c:v>267.72102642857146</c:v>
                </c:pt>
                <c:pt idx="67">
                  <c:v>268.71500771428572</c:v>
                </c:pt>
                <c:pt idx="68">
                  <c:v>269.68283157142855</c:v>
                </c:pt>
                <c:pt idx="69">
                  <c:v>270.67681285714286</c:v>
                </c:pt>
                <c:pt idx="70">
                  <c:v>271.46153500000003</c:v>
                </c:pt>
                <c:pt idx="71">
                  <c:v>272.16778485714292</c:v>
                </c:pt>
                <c:pt idx="72">
                  <c:v>272.82172000000003</c:v>
                </c:pt>
                <c:pt idx="73">
                  <c:v>273.42334028571429</c:v>
                </c:pt>
                <c:pt idx="74">
                  <c:v>273.71107185714288</c:v>
                </c:pt>
                <c:pt idx="75">
                  <c:v>274.103433</c:v>
                </c:pt>
                <c:pt idx="76">
                  <c:v>274.52195142857147</c:v>
                </c:pt>
                <c:pt idx="77">
                  <c:v>274.99278471428573</c:v>
                </c:pt>
                <c:pt idx="78">
                  <c:v>275.48977542857148</c:v>
                </c:pt>
                <c:pt idx="79">
                  <c:v>275.96060871428574</c:v>
                </c:pt>
                <c:pt idx="80">
                  <c:v>276.40528457142858</c:v>
                </c:pt>
                <c:pt idx="81">
                  <c:v>276.84996042857142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8.91267681314614</c:v>
                </c:pt>
                <c:pt idx="2">
                  <c:v>18.679993868648758</c:v>
                </c:pt>
                <c:pt idx="3">
                  <c:v>29.165496001761863</c:v>
                </c:pt>
                <c:pt idx="4">
                  <c:v>40.134944387172496</c:v>
                </c:pt>
                <c:pt idx="5">
                  <c:v>51.275790403605171</c:v>
                </c:pt>
                <c:pt idx="6">
                  <c:v>62.245238789015801</c:v>
                </c:pt>
                <c:pt idx="7">
                  <c:v>72.730740922128902</c:v>
                </c:pt>
                <c:pt idx="8">
                  <c:v>82.498057977631518</c:v>
                </c:pt>
                <c:pt idx="9">
                  <c:v>91.410734790777653</c:v>
                </c:pt>
                <c:pt idx="10">
                  <c:v>99.4221296789989</c:v>
                </c:pt>
                <c:pt idx="11">
                  <c:v>106.55227112951582</c:v>
                </c:pt>
                <c:pt idx="12">
                  <c:v>112.86213082023875</c:v>
                </c:pt>
                <c:pt idx="13">
                  <c:v>118.43255382845508</c:v>
                </c:pt>
                <c:pt idx="14">
                  <c:v>123.34989275984606</c:v>
                </c:pt>
                <c:pt idx="15">
                  <c:v>127.697539985771</c:v>
                </c:pt>
                <c:pt idx="16">
                  <c:v>131.55167049956393</c:v>
                </c:pt>
                <c:pt idx="17">
                  <c:v>134.97962312000476</c:v>
                </c:pt>
                <c:pt idx="18">
                  <c:v>138.03976966529098</c:v>
                </c:pt>
                <c:pt idx="19">
                  <c:v>140.78213176164363</c:v>
                </c:pt>
                <c:pt idx="20">
                  <c:v>143.24930873414084</c:v>
                </c:pt>
                <c:pt idx="21">
                  <c:v>145.47747793742738</c:v>
                </c:pt>
                <c:pt idx="22">
                  <c:v>147.49734803672396</c:v>
                </c:pt>
                <c:pt idx="23">
                  <c:v>149.33501335902213</c:v>
                </c:pt>
                <c:pt idx="24">
                  <c:v>151.01269370032023</c:v>
                </c:pt>
                <c:pt idx="25">
                  <c:v>152.54936211637991</c:v>
                </c:pt>
                <c:pt idx="26">
                  <c:v>153.96127131450208</c:v>
                </c:pt>
                <c:pt idx="27">
                  <c:v>155.26239201715114</c:v>
                </c:pt>
                <c:pt idx="28">
                  <c:v>156.4647767474238</c:v>
                </c:pt>
                <c:pt idx="29">
                  <c:v>157.57886134906707</c:v>
                </c:pt>
                <c:pt idx="30">
                  <c:v>158.61371497033221</c:v>
                </c:pt>
                <c:pt idx="31">
                  <c:v>159.57724759878045</c:v>
                </c:pt>
                <c:pt idx="32">
                  <c:v>160.4763827123387</c:v>
                </c:pt>
                <c:pt idx="33">
                  <c:v>161.31720127961665</c:v>
                </c:pt>
                <c:pt idx="34">
                  <c:v>162.10506221337542</c:v>
                </c:pt>
                <c:pt idx="35">
                  <c:v>162.84470344268215</c:v>
                </c:pt>
                <c:pt idx="36">
                  <c:v>163.54032699883012</c:v>
                </c:pt>
                <c:pt idx="37">
                  <c:v>164.1956708821497</c:v>
                </c:pt>
                <c:pt idx="38">
                  <c:v>164.81406996719019</c:v>
                </c:pt>
                <c:pt idx="39">
                  <c:v>165.39850779100306</c:v>
                </c:pt>
                <c:pt idx="40">
                  <c:v>165.9516607351859</c:v>
                </c:pt>
                <c:pt idx="41">
                  <c:v>166.47593584184156</c:v>
                </c:pt>
                <c:pt idx="42">
                  <c:v>166.9735032843061</c:v>
                </c:pt>
                <c:pt idx="43">
                  <c:v>167.44632433540139</c:v>
                </c:pt>
                <c:pt idx="44">
                  <c:v>167.8961755310176</c:v>
                </c:pt>
                <c:pt idx="45">
                  <c:v>168.32466960857272</c:v>
                </c:pt>
                <c:pt idx="46">
                  <c:v>168.7332737031582</c:v>
                </c:pt>
                <c:pt idx="47">
                  <c:v>169.12332520482761</c:v>
                </c:pt>
                <c:pt idx="48">
                  <c:v>169.49604561520488</c:v>
                </c:pt>
                <c:pt idx="49">
                  <c:v>169.85255268773074</c:v>
                </c:pt>
                <c:pt idx="50">
                  <c:v>170.19387109129784</c:v>
                </c:pt>
                <c:pt idx="51">
                  <c:v>170.52094180003715</c:v>
                </c:pt>
                <c:pt idx="52">
                  <c:v>170.83463038123014</c:v>
                </c:pt>
                <c:pt idx="53">
                  <c:v>171.13573432762021</c:v>
                </c:pt>
                <c:pt idx="54">
                  <c:v>171.42498955887851</c:v>
                </c:pt>
                <c:pt idx="55">
                  <c:v>171.70307619891426</c:v>
                </c:pt>
                <c:pt idx="56">
                  <c:v>171.97062372050965</c:v>
                </c:pt>
                <c:pt idx="57">
                  <c:v>172.22821553591851</c:v>
                </c:pt>
                <c:pt idx="58">
                  <c:v>172.47639310119928</c:v>
                </c:pt>
                <c:pt idx="59">
                  <c:v>172.71565959282736</c:v>
                </c:pt>
                <c:pt idx="60">
                  <c:v>172.94648320728243</c:v>
                </c:pt>
                <c:pt idx="61">
                  <c:v>173.16930012761108</c:v>
                </c:pt>
                <c:pt idx="62">
                  <c:v>173.38451719523911</c:v>
                </c:pt>
                <c:pt idx="63">
                  <c:v>173.59251432040006</c:v>
                </c:pt>
                <c:pt idx="64">
                  <c:v>173.79364666033001</c:v>
                </c:pt>
                <c:pt idx="65">
                  <c:v>173.98824659074805</c:v>
                </c:pt>
                <c:pt idx="66">
                  <c:v>174.17662549300741</c:v>
                </c:pt>
                <c:pt idx="67">
                  <c:v>174.35907537659278</c:v>
                </c:pt>
                <c:pt idx="68">
                  <c:v>174.5358703542897</c:v>
                </c:pt>
                <c:pt idx="69">
                  <c:v>174.70726798531174</c:v>
                </c:pt>
                <c:pt idx="70">
                  <c:v>174.87351049989596</c:v>
                </c:pt>
                <c:pt idx="71">
                  <c:v>175.03482591732848</c:v>
                </c:pt>
                <c:pt idx="72">
                  <c:v>175.19142906800971</c:v>
                </c:pt>
                <c:pt idx="73">
                  <c:v>175.34352252898489</c:v>
                </c:pt>
                <c:pt idx="74">
                  <c:v>175.49129748132722</c:v>
                </c:pt>
                <c:pt idx="75">
                  <c:v>175.63493449684933</c:v>
                </c:pt>
                <c:pt idx="76">
                  <c:v>175.77460426081635</c:v>
                </c:pt>
                <c:pt idx="77">
                  <c:v>175.91046823662651</c:v>
                </c:pt>
                <c:pt idx="78">
                  <c:v>176.04267927780057</c:v>
                </c:pt>
                <c:pt idx="79">
                  <c:v>176.17138219206984</c:v>
                </c:pt>
                <c:pt idx="80">
                  <c:v>176.29671426186272</c:v>
                </c:pt>
                <c:pt idx="81">
                  <c:v>176.4188057250565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02528"/>
        <c:axId val="305202920"/>
      </c:scatterChart>
      <c:valAx>
        <c:axId val="3052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2920"/>
        <c:crosses val="autoZero"/>
        <c:crossBetween val="midCat"/>
      </c:valAx>
      <c:valAx>
        <c:axId val="3052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0.15694442857142865</c:v>
                </c:pt>
                <c:pt idx="3">
                  <c:v>0.54930542857142872</c:v>
                </c:pt>
                <c:pt idx="4">
                  <c:v>0.86319428571428558</c:v>
                </c:pt>
                <c:pt idx="5">
                  <c:v>1.0724537142857149</c:v>
                </c:pt>
                <c:pt idx="6">
                  <c:v>1.307870285714285</c:v>
                </c:pt>
                <c:pt idx="7">
                  <c:v>1.4386571428571435</c:v>
                </c:pt>
                <c:pt idx="8">
                  <c:v>2.223379428571429</c:v>
                </c:pt>
                <c:pt idx="9">
                  <c:v>2.5372682857142848</c:v>
                </c:pt>
                <c:pt idx="10">
                  <c:v>2.4849534285714276</c:v>
                </c:pt>
                <c:pt idx="11">
                  <c:v>3.2435181428571442</c:v>
                </c:pt>
                <c:pt idx="12">
                  <c:v>3.1650458571428604</c:v>
                </c:pt>
                <c:pt idx="13">
                  <c:v>2.9557867142857144</c:v>
                </c:pt>
                <c:pt idx="14">
                  <c:v>3.1912032857142871</c:v>
                </c:pt>
                <c:pt idx="15">
                  <c:v>2.6418977142857076</c:v>
                </c:pt>
                <c:pt idx="16">
                  <c:v>2.4326385714285723</c:v>
                </c:pt>
                <c:pt idx="17">
                  <c:v>3.1912032857142836</c:v>
                </c:pt>
                <c:pt idx="18">
                  <c:v>2.7203700000000057</c:v>
                </c:pt>
                <c:pt idx="19">
                  <c:v>3.1127309999999997</c:v>
                </c:pt>
                <c:pt idx="20">
                  <c:v>3.6620364285714291</c:v>
                </c:pt>
                <c:pt idx="21">
                  <c:v>3.8974532857142878</c:v>
                </c:pt>
                <c:pt idx="22">
                  <c:v>4.5513882857142782</c:v>
                </c:pt>
                <c:pt idx="23">
                  <c:v>4.9699067142857096</c:v>
                </c:pt>
                <c:pt idx="24">
                  <c:v>4.4729160000000014</c:v>
                </c:pt>
                <c:pt idx="25">
                  <c:v>4.4206012857142944</c:v>
                </c:pt>
                <c:pt idx="26">
                  <c:v>4.2113420000000126</c:v>
                </c:pt>
                <c:pt idx="27">
                  <c:v>4.9175920000000097</c:v>
                </c:pt>
                <c:pt idx="28">
                  <c:v>5.4407399999999733</c:v>
                </c:pt>
                <c:pt idx="29">
                  <c:v>7.1148138571428738</c:v>
                </c:pt>
                <c:pt idx="30">
                  <c:v>6.9317119999999868</c:v>
                </c:pt>
                <c:pt idx="31">
                  <c:v>6.6701380000000192</c:v>
                </c:pt>
                <c:pt idx="32">
                  <c:v>6.4608787142856947</c:v>
                </c:pt>
                <c:pt idx="33">
                  <c:v>6.4608788571428697</c:v>
                </c:pt>
                <c:pt idx="34">
                  <c:v>5.8854158571428279</c:v>
                </c:pt>
                <c:pt idx="35">
                  <c:v>6.3824064285714392</c:v>
                </c:pt>
                <c:pt idx="36">
                  <c:v>4.4729160000000228</c:v>
                </c:pt>
                <c:pt idx="37">
                  <c:v>6.9578694285714242</c:v>
                </c:pt>
                <c:pt idx="38">
                  <c:v>8.4749988571428467</c:v>
                </c:pt>
                <c:pt idx="39">
                  <c:v>9.18124871428574</c:v>
                </c:pt>
                <c:pt idx="40">
                  <c:v>10.698377999999959</c:v>
                </c:pt>
                <c:pt idx="41">
                  <c:v>10.306016999999994</c:v>
                </c:pt>
                <c:pt idx="42">
                  <c:v>9.2597210000000096</c:v>
                </c:pt>
                <c:pt idx="43">
                  <c:v>9.7043968571429069</c:v>
                </c:pt>
                <c:pt idx="44">
                  <c:v>8.8412024285714175</c:v>
                </c:pt>
                <c:pt idx="45">
                  <c:v>7.8733785714285567</c:v>
                </c:pt>
                <c:pt idx="46">
                  <c:v>7.1671285714285737</c:v>
                </c:pt>
                <c:pt idx="47">
                  <c:v>5.4407399999999733</c:v>
                </c:pt>
                <c:pt idx="48">
                  <c:v>5.1791660000000057</c:v>
                </c:pt>
                <c:pt idx="49">
                  <c:v>4.5775455714285975</c:v>
                </c:pt>
                <c:pt idx="50">
                  <c:v>3.5835642857142846</c:v>
                </c:pt>
                <c:pt idx="51">
                  <c:v>1.5956015714285701</c:v>
                </c:pt>
                <c:pt idx="52">
                  <c:v>0.86319428571428203</c:v>
                </c:pt>
                <c:pt idx="53">
                  <c:v>0.6277777142857377</c:v>
                </c:pt>
                <c:pt idx="54">
                  <c:v>0.49699071428568287</c:v>
                </c:pt>
                <c:pt idx="55">
                  <c:v>0.57546285714286283</c:v>
                </c:pt>
                <c:pt idx="56">
                  <c:v>0.70625000000000737</c:v>
                </c:pt>
                <c:pt idx="57">
                  <c:v>0.7324074285714306</c:v>
                </c:pt>
                <c:pt idx="58">
                  <c:v>1.0201388571428498</c:v>
                </c:pt>
                <c:pt idx="59">
                  <c:v>1.0986110000000013</c:v>
                </c:pt>
                <c:pt idx="60">
                  <c:v>0.99398142857142657</c:v>
                </c:pt>
                <c:pt idx="61">
                  <c:v>1.0201388571428498</c:v>
                </c:pt>
                <c:pt idx="62">
                  <c:v>0.88935185714285181</c:v>
                </c:pt>
                <c:pt idx="63">
                  <c:v>0.88935171428573367</c:v>
                </c:pt>
                <c:pt idx="64">
                  <c:v>0.78472214285715891</c:v>
                </c:pt>
                <c:pt idx="65">
                  <c:v>0.57546285714283441</c:v>
                </c:pt>
                <c:pt idx="66">
                  <c:v>0.39236114285716495</c:v>
                </c:pt>
                <c:pt idx="67">
                  <c:v>0.73240728571425562</c:v>
                </c:pt>
                <c:pt idx="68">
                  <c:v>0.70624985714283239</c:v>
                </c:pt>
                <c:pt idx="69">
                  <c:v>0.73240728571431246</c:v>
                </c:pt>
                <c:pt idx="70">
                  <c:v>0.52314814285716293</c:v>
                </c:pt>
                <c:pt idx="71">
                  <c:v>0.44467585714289326</c:v>
                </c:pt>
                <c:pt idx="72">
                  <c:v>0.3923611428571081</c:v>
                </c:pt>
                <c:pt idx="73">
                  <c:v>0.34004628571426165</c:v>
                </c:pt>
                <c:pt idx="74">
                  <c:v>2.6157571428594206E-2</c:v>
                </c:pt>
                <c:pt idx="75">
                  <c:v>0.13078714285711213</c:v>
                </c:pt>
                <c:pt idx="76">
                  <c:v>0.15694442857147406</c:v>
                </c:pt>
                <c:pt idx="77">
                  <c:v>0.20925928571426367</c:v>
                </c:pt>
                <c:pt idx="78">
                  <c:v>0.23541671428574373</c:v>
                </c:pt>
                <c:pt idx="79">
                  <c:v>0.20925928571426367</c:v>
                </c:pt>
                <c:pt idx="80">
                  <c:v>0.18310185714284044</c:v>
                </c:pt>
                <c:pt idx="81">
                  <c:v>0.18310185714284044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8.91267681314614</c:v>
                </c:pt>
                <c:pt idx="2">
                  <c:v>9.7673170555026179</c:v>
                </c:pt>
                <c:pt idx="3">
                  <c:v>10.485502133113105</c:v>
                </c:pt>
                <c:pt idx="4">
                  <c:v>10.969448385410633</c:v>
                </c:pt>
                <c:pt idx="5">
                  <c:v>11.140846016432674</c:v>
                </c:pt>
                <c:pt idx="6">
                  <c:v>10.969448385410633</c:v>
                </c:pt>
                <c:pt idx="7">
                  <c:v>10.485502133113105</c:v>
                </c:pt>
                <c:pt idx="8">
                  <c:v>9.7673170555026179</c:v>
                </c:pt>
                <c:pt idx="9">
                  <c:v>8.91267681314614</c:v>
                </c:pt>
                <c:pt idx="10">
                  <c:v>8.0113948882212487</c:v>
                </c:pt>
                <c:pt idx="11">
                  <c:v>7.130141450516911</c:v>
                </c:pt>
                <c:pt idx="12">
                  <c:v>6.3098596907229298</c:v>
                </c:pt>
                <c:pt idx="13">
                  <c:v>5.5704230082163368</c:v>
                </c:pt>
                <c:pt idx="14">
                  <c:v>4.9173389313909732</c:v>
                </c:pt>
                <c:pt idx="15">
                  <c:v>4.3476472259249457</c:v>
                </c:pt>
                <c:pt idx="16">
                  <c:v>3.8541305137929252</c:v>
                </c:pt>
                <c:pt idx="17">
                  <c:v>3.4279526204408231</c:v>
                </c:pt>
                <c:pt idx="18">
                  <c:v>3.0601465452862278</c:v>
                </c:pt>
                <c:pt idx="19">
                  <c:v>2.7423620963526583</c:v>
                </c:pt>
                <c:pt idx="20">
                  <c:v>2.4671769724972012</c:v>
                </c:pt>
                <c:pt idx="21">
                  <c:v>2.228169203286535</c:v>
                </c:pt>
                <c:pt idx="22">
                  <c:v>2.0198700992965755</c:v>
                </c:pt>
                <c:pt idx="23">
                  <c:v>1.8376653222981729</c:v>
                </c:pt>
                <c:pt idx="24">
                  <c:v>1.6776803412980965</c:v>
                </c:pt>
                <c:pt idx="25">
                  <c:v>1.5366684160596791</c:v>
                </c:pt>
                <c:pt idx="26">
                  <c:v>1.4119091981221605</c:v>
                </c:pt>
                <c:pt idx="27">
                  <c:v>1.3011207026490714</c:v>
                </c:pt>
                <c:pt idx="28">
                  <c:v>1.2023847302726662</c:v>
                </c:pt>
                <c:pt idx="29">
                  <c:v>1.1140846016432675</c:v>
                </c:pt>
                <c:pt idx="30">
                  <c:v>1.034853621265154</c:v>
                </c:pt>
                <c:pt idx="31">
                  <c:v>0.96353262844823129</c:v>
                </c:pt>
                <c:pt idx="32">
                  <c:v>0.8991351135582486</c:v>
                </c:pt>
                <c:pt idx="33">
                  <c:v>0.84081856727793758</c:v>
                </c:pt>
                <c:pt idx="34">
                  <c:v>0.78786093375877475</c:v>
                </c:pt>
                <c:pt idx="35">
                  <c:v>0.73964122930673348</c:v>
                </c:pt>
                <c:pt idx="36">
                  <c:v>0.69562355614799132</c:v>
                </c:pt>
                <c:pt idx="37">
                  <c:v>0.65534388331956905</c:v>
                </c:pt>
                <c:pt idx="38">
                  <c:v>0.61839908504049534</c:v>
                </c:pt>
                <c:pt idx="39">
                  <c:v>0.58443782381286158</c:v>
                </c:pt>
                <c:pt idx="40">
                  <c:v>0.55315294418284799</c:v>
                </c:pt>
                <c:pt idx="41">
                  <c:v>0.52427510665565524</c:v>
                </c:pt>
                <c:pt idx="42">
                  <c:v>0.49756744246454365</c:v>
                </c:pt>
                <c:pt idx="43">
                  <c:v>0.47282105109528588</c:v>
                </c:pt>
                <c:pt idx="44">
                  <c:v>0.44985119561620895</c:v>
                </c:pt>
                <c:pt idx="45">
                  <c:v>0.42849407755510288</c:v>
                </c:pt>
                <c:pt idx="46">
                  <c:v>0.40860409458549629</c:v>
                </c:pt>
                <c:pt idx="47">
                  <c:v>0.39005150166941527</c:v>
                </c:pt>
                <c:pt idx="48">
                  <c:v>0.37272041037725617</c:v>
                </c:pt>
                <c:pt idx="49">
                  <c:v>0.35650707252584557</c:v>
                </c:pt>
                <c:pt idx="50">
                  <c:v>0.34131840356710919</c:v>
                </c:pt>
                <c:pt idx="51">
                  <c:v>0.32707070873930788</c:v>
                </c:pt>
                <c:pt idx="52">
                  <c:v>0.31368858119300097</c:v>
                </c:pt>
                <c:pt idx="53">
                  <c:v>0.30110394639007226</c:v>
                </c:pt>
                <c:pt idx="54">
                  <c:v>0.28925523125829256</c:v>
                </c:pt>
                <c:pt idx="55">
                  <c:v>0.278086640035761</c:v>
                </c:pt>
                <c:pt idx="56">
                  <c:v>0.26754752159538125</c:v>
                </c:pt>
                <c:pt idx="57">
                  <c:v>0.25759181540884796</c:v>
                </c:pt>
                <c:pt idx="58">
                  <c:v>0.24817756528078355</c:v>
                </c:pt>
                <c:pt idx="59">
                  <c:v>0.23926649162808425</c:v>
                </c:pt>
                <c:pt idx="60">
                  <c:v>0.2308236144550635</c:v>
                </c:pt>
                <c:pt idx="61">
                  <c:v>0.22281692032865347</c:v>
                </c:pt>
                <c:pt idx="62">
                  <c:v>0.21521706762803836</c:v>
                </c:pt>
                <c:pt idx="63">
                  <c:v>0.20799712516093671</c:v>
                </c:pt>
                <c:pt idx="64">
                  <c:v>0.20113233992995516</c:v>
                </c:pt>
                <c:pt idx="65">
                  <c:v>0.19459993041803797</c:v>
                </c:pt>
                <c:pt idx="66">
                  <c:v>0.18837890225936357</c:v>
                </c:pt>
                <c:pt idx="67">
                  <c:v>0.18244988358538666</c:v>
                </c:pt>
                <c:pt idx="68">
                  <c:v>0.17679497769692318</c:v>
                </c:pt>
                <c:pt idx="69">
                  <c:v>0.17139763102204114</c:v>
                </c:pt>
                <c:pt idx="70">
                  <c:v>0.16624251458421335</c:v>
                </c:pt>
                <c:pt idx="71">
                  <c:v>0.16131541743250932</c:v>
                </c:pt>
                <c:pt idx="72">
                  <c:v>0.1566031506812412</c:v>
                </c:pt>
                <c:pt idx="73">
                  <c:v>0.15209346097519008</c:v>
                </c:pt>
                <c:pt idx="74">
                  <c:v>0.14777495234231941</c:v>
                </c:pt>
                <c:pt idx="75">
                  <c:v>0.14363701552209732</c:v>
                </c:pt>
                <c:pt idx="76">
                  <c:v>0.13966976396703057</c:v>
                </c:pt>
                <c:pt idx="77">
                  <c:v>0.13586397581015455</c:v>
                </c:pt>
                <c:pt idx="78">
                  <c:v>0.13221104117405733</c:v>
                </c:pt>
                <c:pt idx="79">
                  <c:v>0.12870291426925831</c:v>
                </c:pt>
                <c:pt idx="80">
                  <c:v>0.12533206979287942</c:v>
                </c:pt>
                <c:pt idx="81">
                  <c:v>0.12209146319378272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03704"/>
        <c:axId val="305200568"/>
      </c:scatterChart>
      <c:valAx>
        <c:axId val="30520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0568"/>
        <c:crosses val="autoZero"/>
        <c:crossBetween val="midCat"/>
      </c:valAx>
      <c:valAx>
        <c:axId val="3052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0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0.41851842857142862</c:v>
                </c:pt>
                <c:pt idx="3">
                  <c:v>1.2293978571428572</c:v>
                </c:pt>
                <c:pt idx="4">
                  <c:v>2.3541661428571428</c:v>
                </c:pt>
                <c:pt idx="5">
                  <c:v>3.6881938571428576</c:v>
                </c:pt>
                <c:pt idx="6">
                  <c:v>5.257638142857143</c:v>
                </c:pt>
                <c:pt idx="7">
                  <c:v>6.9578692857142865</c:v>
                </c:pt>
                <c:pt idx="8">
                  <c:v>9.4428227142857146</c:v>
                </c:pt>
                <c:pt idx="9">
                  <c:v>12.241664999999999</c:v>
                </c:pt>
                <c:pt idx="10">
                  <c:v>14.988192428571427</c:v>
                </c:pt>
                <c:pt idx="11">
                  <c:v>18.493284571428571</c:v>
                </c:pt>
                <c:pt idx="12">
                  <c:v>21.919904428571432</c:v>
                </c:pt>
                <c:pt idx="13">
                  <c:v>25.137265142857146</c:v>
                </c:pt>
                <c:pt idx="14">
                  <c:v>28.590042428571433</c:v>
                </c:pt>
                <c:pt idx="15">
                  <c:v>31.493514142857141</c:v>
                </c:pt>
                <c:pt idx="16">
                  <c:v>34.187726714285716</c:v>
                </c:pt>
                <c:pt idx="17">
                  <c:v>37.640504</c:v>
                </c:pt>
                <c:pt idx="18">
                  <c:v>40.622448000000006</c:v>
                </c:pt>
                <c:pt idx="19">
                  <c:v>43.996753000000005</c:v>
                </c:pt>
                <c:pt idx="20">
                  <c:v>47.920363428571434</c:v>
                </c:pt>
                <c:pt idx="21">
                  <c:v>52.079390714285722</c:v>
                </c:pt>
                <c:pt idx="22">
                  <c:v>56.892353</c:v>
                </c:pt>
                <c:pt idx="23">
                  <c:v>62.123833714285709</c:v>
                </c:pt>
                <c:pt idx="24">
                  <c:v>66.858323714285703</c:v>
                </c:pt>
                <c:pt idx="25">
                  <c:v>71.540498999999997</c:v>
                </c:pt>
                <c:pt idx="26">
                  <c:v>76.013415000000009</c:v>
                </c:pt>
                <c:pt idx="27">
                  <c:v>81.192581000000018</c:v>
                </c:pt>
                <c:pt idx="28">
                  <c:v>86.894894999999991</c:v>
                </c:pt>
                <c:pt idx="29">
                  <c:v>94.271282857142864</c:v>
                </c:pt>
                <c:pt idx="30">
                  <c:v>101.46456885714285</c:v>
                </c:pt>
                <c:pt idx="31">
                  <c:v>108.39628085714287</c:v>
                </c:pt>
                <c:pt idx="32">
                  <c:v>115.11873357142856</c:v>
                </c:pt>
                <c:pt idx="33">
                  <c:v>121.84118642857143</c:v>
                </c:pt>
                <c:pt idx="34">
                  <c:v>127.98817628571426</c:v>
                </c:pt>
                <c:pt idx="35">
                  <c:v>134.63215671428571</c:v>
                </c:pt>
                <c:pt idx="36">
                  <c:v>139.36664671428574</c:v>
                </c:pt>
                <c:pt idx="37">
                  <c:v>146.58609014285716</c:v>
                </c:pt>
                <c:pt idx="38">
                  <c:v>155.32266300000001</c:v>
                </c:pt>
                <c:pt idx="39">
                  <c:v>164.76548571428575</c:v>
                </c:pt>
                <c:pt idx="40">
                  <c:v>175.7254377142857</c:v>
                </c:pt>
                <c:pt idx="41">
                  <c:v>186.2930287142857</c:v>
                </c:pt>
                <c:pt idx="42">
                  <c:v>195.81432371428571</c:v>
                </c:pt>
                <c:pt idx="43">
                  <c:v>205.78029457142861</c:v>
                </c:pt>
                <c:pt idx="44">
                  <c:v>214.88307100000003</c:v>
                </c:pt>
                <c:pt idx="45">
                  <c:v>223.01802357142859</c:v>
                </c:pt>
                <c:pt idx="46">
                  <c:v>230.44672614285716</c:v>
                </c:pt>
                <c:pt idx="47">
                  <c:v>236.14904014285713</c:v>
                </c:pt>
                <c:pt idx="48">
                  <c:v>241.58978014285714</c:v>
                </c:pt>
                <c:pt idx="49">
                  <c:v>246.42889971428573</c:v>
                </c:pt>
                <c:pt idx="50">
                  <c:v>250.27403800000002</c:v>
                </c:pt>
                <c:pt idx="51">
                  <c:v>252.13121357142859</c:v>
                </c:pt>
                <c:pt idx="52">
                  <c:v>253.25598185714287</c:v>
                </c:pt>
                <c:pt idx="53">
                  <c:v>254.14533357142861</c:v>
                </c:pt>
                <c:pt idx="54">
                  <c:v>254.90389828571429</c:v>
                </c:pt>
                <c:pt idx="55">
                  <c:v>255.74093514285715</c:v>
                </c:pt>
                <c:pt idx="56">
                  <c:v>256.70875914285716</c:v>
                </c:pt>
                <c:pt idx="57">
                  <c:v>257.70274057142859</c:v>
                </c:pt>
                <c:pt idx="58">
                  <c:v>258.98445342857144</c:v>
                </c:pt>
                <c:pt idx="59">
                  <c:v>260.34463842857144</c:v>
                </c:pt>
                <c:pt idx="60">
                  <c:v>261.60019385714287</c:v>
                </c:pt>
                <c:pt idx="61">
                  <c:v>262.88190671428572</c:v>
                </c:pt>
                <c:pt idx="62">
                  <c:v>264.03283257142857</c:v>
                </c:pt>
                <c:pt idx="63">
                  <c:v>265.1837582857143</c:v>
                </c:pt>
                <c:pt idx="64">
                  <c:v>266.23005442857146</c:v>
                </c:pt>
                <c:pt idx="65">
                  <c:v>267.0670912857143</c:v>
                </c:pt>
                <c:pt idx="66">
                  <c:v>267.72102642857146</c:v>
                </c:pt>
                <c:pt idx="67">
                  <c:v>268.71500771428572</c:v>
                </c:pt>
                <c:pt idx="68">
                  <c:v>269.68283157142855</c:v>
                </c:pt>
                <c:pt idx="69">
                  <c:v>270.67681285714286</c:v>
                </c:pt>
                <c:pt idx="70">
                  <c:v>271.46153500000003</c:v>
                </c:pt>
                <c:pt idx="71">
                  <c:v>272.16778485714292</c:v>
                </c:pt>
                <c:pt idx="72">
                  <c:v>272.82172000000003</c:v>
                </c:pt>
                <c:pt idx="73">
                  <c:v>273.42334028571429</c:v>
                </c:pt>
                <c:pt idx="74">
                  <c:v>273.71107185714288</c:v>
                </c:pt>
                <c:pt idx="75">
                  <c:v>274.103433</c:v>
                </c:pt>
                <c:pt idx="76">
                  <c:v>274.52195142857147</c:v>
                </c:pt>
                <c:pt idx="77">
                  <c:v>274.99278471428573</c:v>
                </c:pt>
                <c:pt idx="78">
                  <c:v>275.48977542857148</c:v>
                </c:pt>
                <c:pt idx="79">
                  <c:v>275.96060871428574</c:v>
                </c:pt>
                <c:pt idx="80">
                  <c:v>276.40528457142858</c:v>
                </c:pt>
                <c:pt idx="81">
                  <c:v>276.84996042857142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1.7710989107581412E-2</c:v>
                </c:pt>
                <c:pt idx="3">
                  <c:v>0.11155294274965911</c:v>
                </c:pt>
                <c:pt idx="4">
                  <c:v>0.32724924954017393</c:v>
                </c:pt>
                <c:pt idx="5">
                  <c:v>0.70198455808078497</c:v>
                </c:pt>
                <c:pt idx="6">
                  <c:v>1.2682394592042388</c:v>
                </c:pt>
                <c:pt idx="7">
                  <c:v>2.0550623339999663</c:v>
                </c:pt>
                <c:pt idx="8">
                  <c:v>3.088627336561562</c:v>
                </c:pt>
                <c:pt idx="9">
                  <c:v>4.3924855816437391</c:v>
                </c:pt>
                <c:pt idx="10">
                  <c:v>5.9876581876112311</c:v>
                </c:pt>
                <c:pt idx="11">
                  <c:v>7.8926398193257468</c:v>
                </c:pt>
                <c:pt idx="12">
                  <c:v>10.123349826366242</c:v>
                </c:pt>
                <c:pt idx="13">
                  <c:v>12.69305361247004</c:v>
                </c:pt>
                <c:pt idx="14">
                  <c:v>15.612269496550768</c:v>
                </c:pt>
                <c:pt idx="15">
                  <c:v>18.888672225947172</c:v>
                </c:pt>
                <c:pt idx="16">
                  <c:v>22.527001835089539</c:v>
                </c:pt>
                <c:pt idx="17">
                  <c:v>26.528984927120494</c:v>
                </c:pt>
                <c:pt idx="18">
                  <c:v>30.893274292926769</c:v>
                </c:pt>
                <c:pt idx="19">
                  <c:v>35.615411855163295</c:v>
                </c:pt>
                <c:pt idx="20">
                  <c:v>40.687819112103043</c:v>
                </c:pt>
                <c:pt idx="21">
                  <c:v>46.099818487382883</c:v>
                </c:pt>
                <c:pt idx="22">
                  <c:v>51.837688227284502</c:v>
                </c:pt>
                <c:pt idx="23">
                  <c:v>57.884752706525411</c:v>
                </c:pt>
                <c:pt idx="24">
                  <c:v>64.221509198756806</c:v>
                </c:pt>
                <c:pt idx="25">
                  <c:v>70.825791340103578</c:v>
                </c:pt>
                <c:pt idx="26">
                  <c:v>77.672968670650647</c:v>
                </c:pt>
                <c:pt idx="27">
                  <c:v>84.736180792119612</c:v>
                </c:pt>
                <c:pt idx="28">
                  <c:v>91.986603845956424</c:v>
                </c:pt>
                <c:pt idx="29">
                  <c:v>99.393746212950575</c:v>
                </c:pt>
                <c:pt idx="30">
                  <c:v>106.92576958306466</c:v>
                </c:pt>
                <c:pt idx="31">
                  <c:v>114.54983086256237</c:v>
                </c:pt>
                <c:pt idx="32">
                  <c:v>122.23243979453802</c:v>
                </c:pt>
                <c:pt idx="33">
                  <c:v>129.9398266869805</c:v>
                </c:pt>
                <c:pt idx="34">
                  <c:v>137.63831428576961</c:v>
                </c:pt>
                <c:pt idx="35">
                  <c:v>145.29468761176739</c:v>
                </c:pt>
                <c:pt idx="36">
                  <c:v>152.8765555110532</c:v>
                </c:pt>
                <c:pt idx="37">
                  <c:v>160.35269775080545</c:v>
                </c:pt>
                <c:pt idx="38">
                  <c:v>167.69339173120542</c:v>
                </c:pt>
                <c:pt idx="39">
                  <c:v>174.8707132720875</c:v>
                </c:pt>
                <c:pt idx="40">
                  <c:v>181.85880646308522</c:v>
                </c:pt>
                <c:pt idx="41">
                  <c:v>188.63411822425874</c:v>
                </c:pt>
                <c:pt idx="42">
                  <c:v>195.17559399282999</c:v>
                </c:pt>
                <c:pt idx="43">
                  <c:v>201.46483180913188</c:v>
                </c:pt>
                <c:pt idx="44">
                  <c:v>207.48619299655272</c:v>
                </c:pt>
                <c:pt idx="45">
                  <c:v>213.22686858927284</c:v>
                </c:pt>
                <c:pt idx="46">
                  <c:v>218.67690162985377</c:v>
                </c:pt>
                <c:pt idx="47">
                  <c:v>223.82916640790594</c:v>
                </c:pt>
                <c:pt idx="48">
                  <c:v>228.6793066136197</c:v>
                </c:pt>
                <c:pt idx="49">
                  <c:v>233.22563521019799</c:v>
                </c:pt>
                <c:pt idx="50">
                  <c:v>237.4689995642577</c:v>
                </c:pt>
                <c:pt idx="51">
                  <c:v>241.41261599373775</c:v>
                </c:pt>
                <c:pt idx="52">
                  <c:v>245.0618783836957</c:v>
                </c:pt>
                <c:pt idx="53">
                  <c:v>248.42414587126595</c:v>
                </c:pt>
                <c:pt idx="54">
                  <c:v>251.50851480669593</c:v>
                </c:pt>
                <c:pt idx="55">
                  <c:v>254.32558025755822</c:v>
                </c:pt>
                <c:pt idx="56">
                  <c:v>256.88719224269443</c:v>
                </c:pt>
                <c:pt idx="57">
                  <c:v>259.20621167049092</c:v>
                </c:pt>
                <c:pt idx="58">
                  <c:v>261.29627062609387</c:v>
                </c:pt>
                <c:pt idx="59">
                  <c:v>263.17154122086799</c:v>
                </c:pt>
                <c:pt idx="60">
                  <c:v>264.84651670409221</c:v>
                </c:pt>
                <c:pt idx="61">
                  <c:v>266.33580796255211</c:v>
                </c:pt>
                <c:pt idx="62">
                  <c:v>267.65395792010469</c:v>
                </c:pt>
                <c:pt idx="63">
                  <c:v>268.81527571813308</c:v>
                </c:pt>
                <c:pt idx="64">
                  <c:v>269.83369192981434</c:v>
                </c:pt>
                <c:pt idx="65">
                  <c:v>270.72263545536015</c:v>
                </c:pt>
                <c:pt idx="66">
                  <c:v>271.49493217862857</c:v>
                </c:pt>
                <c:pt idx="67">
                  <c:v>272.16272495175372</c:v>
                </c:pt>
                <c:pt idx="68">
                  <c:v>272.73741402460161</c:v>
                </c:pt>
                <c:pt idx="69">
                  <c:v>273.22961665760829</c:v>
                </c:pt>
                <c:pt idx="70">
                  <c:v>273.64914435427187</c:v>
                </c:pt>
                <c:pt idx="71">
                  <c:v>274.00499592454582</c:v>
                </c:pt>
                <c:pt idx="72">
                  <c:v>274.30536444101301</c:v>
                </c:pt>
                <c:pt idx="73">
                  <c:v>274.55765607191591</c:v>
                </c:pt>
                <c:pt idx="74">
                  <c:v>274.76851876270723</c:v>
                </c:pt>
                <c:pt idx="75">
                  <c:v>274.94387878299551</c:v>
                </c:pt>
                <c:pt idx="76">
                  <c:v>275.08898324972267</c:v>
                </c:pt>
                <c:pt idx="77">
                  <c:v>275.20844687064374</c:v>
                </c:pt>
                <c:pt idx="78">
                  <c:v>275.30630131502932</c:v>
                </c:pt>
                <c:pt idx="79">
                  <c:v>275.38604580159671</c:v>
                </c:pt>
                <c:pt idx="80">
                  <c:v>275.45069768817564</c:v>
                </c:pt>
                <c:pt idx="81">
                  <c:v>275.5028420455983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81352"/>
        <c:axId val="631083704"/>
      </c:scatterChart>
      <c:valAx>
        <c:axId val="63108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3704"/>
        <c:crosses val="autoZero"/>
        <c:crossBetween val="midCat"/>
      </c:valAx>
      <c:valAx>
        <c:axId val="6310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8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zoomScale="84" zoomScaleNormal="84" workbookViewId="0">
      <selection activeCell="J263" sqref="J5:J263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464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92</v>
      </c>
      <c r="G4">
        <v>0</v>
      </c>
      <c r="H4">
        <v>1.831018</v>
      </c>
      <c r="I4">
        <v>0.65393500000000004</v>
      </c>
      <c r="J4">
        <v>0.26157399999999997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93</v>
      </c>
      <c r="G5">
        <v>1</v>
      </c>
      <c r="H5">
        <v>2.9296289999999998</v>
      </c>
      <c r="I5">
        <v>1.0724534285714287</v>
      </c>
      <c r="J5">
        <v>0.41851842857142862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94</v>
      </c>
      <c r="G6">
        <v>2</v>
      </c>
      <c r="H6">
        <v>5.8592579999999996</v>
      </c>
      <c r="I6">
        <v>1.8833328571428574</v>
      </c>
      <c r="J6">
        <v>0.8108794285714287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95</v>
      </c>
      <c r="G7">
        <v>3</v>
      </c>
      <c r="H7">
        <v>8.0564800000000005</v>
      </c>
      <c r="I7">
        <v>3.0081011428571429</v>
      </c>
      <c r="J7">
        <v>1.1247682857142856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96</v>
      </c>
      <c r="G8">
        <v>4</v>
      </c>
      <c r="H8">
        <v>9.887499</v>
      </c>
      <c r="I8">
        <v>4.3421288571428578</v>
      </c>
      <c r="J8">
        <v>1.3340277142857149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97</v>
      </c>
      <c r="G9">
        <v>5</v>
      </c>
      <c r="H9">
        <v>11.535415</v>
      </c>
      <c r="I9">
        <v>5.9115731428571427</v>
      </c>
      <c r="J9">
        <v>1.569444285714285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98</v>
      </c>
      <c r="G10">
        <v>6</v>
      </c>
      <c r="H10">
        <v>13.183331000000001</v>
      </c>
      <c r="I10">
        <v>7.6118042857142862</v>
      </c>
      <c r="J10">
        <v>1.7002311428571435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99</v>
      </c>
      <c r="G11">
        <v>7</v>
      </c>
      <c r="H11">
        <v>19.225691999999999</v>
      </c>
      <c r="I11">
        <v>10.096757714285715</v>
      </c>
      <c r="J11">
        <v>2.484953428571429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100</v>
      </c>
      <c r="G12">
        <v>8</v>
      </c>
      <c r="H12">
        <v>22.521525</v>
      </c>
      <c r="I12">
        <v>12.8956</v>
      </c>
      <c r="J12">
        <v>2.7988422857142847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101</v>
      </c>
      <c r="G13">
        <v>9</v>
      </c>
      <c r="H13">
        <v>25.084949999999999</v>
      </c>
      <c r="I13">
        <v>15.642127428571428</v>
      </c>
      <c r="J13">
        <v>2.7465274285714276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102</v>
      </c>
      <c r="G14">
        <v>10</v>
      </c>
      <c r="H14">
        <v>32.592125000000003</v>
      </c>
      <c r="I14">
        <v>19.147219571428572</v>
      </c>
      <c r="J14">
        <v>3.5050921428571442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103</v>
      </c>
      <c r="G15">
        <v>11</v>
      </c>
      <c r="H15">
        <v>33.873837999999999</v>
      </c>
      <c r="I15">
        <v>22.573839428571432</v>
      </c>
      <c r="J15">
        <v>3.4266198571428603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104</v>
      </c>
      <c r="G16">
        <v>12</v>
      </c>
      <c r="H16">
        <v>34.056939999999997</v>
      </c>
      <c r="I16">
        <v>25.791200142857146</v>
      </c>
      <c r="J16">
        <v>3.2173607142857144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105</v>
      </c>
      <c r="G17">
        <v>13</v>
      </c>
      <c r="H17">
        <v>37.352772000000002</v>
      </c>
      <c r="I17">
        <v>29.243977428571434</v>
      </c>
      <c r="J17">
        <v>3.4527772857142871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106</v>
      </c>
      <c r="G18">
        <v>14</v>
      </c>
      <c r="H18">
        <v>39.549993999999998</v>
      </c>
      <c r="I18">
        <v>32.147449142857141</v>
      </c>
      <c r="J18">
        <v>2.9034717142857076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107</v>
      </c>
      <c r="G19">
        <v>15</v>
      </c>
      <c r="H19">
        <v>41.381013000000003</v>
      </c>
      <c r="I19">
        <v>34.841661714285713</v>
      </c>
      <c r="J19">
        <v>2.6942125714285723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108</v>
      </c>
      <c r="G20">
        <v>16</v>
      </c>
      <c r="H20">
        <v>49.254390999999998</v>
      </c>
      <c r="I20">
        <v>38.294438999999997</v>
      </c>
      <c r="J20">
        <v>3.4527772857142836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109</v>
      </c>
      <c r="G21">
        <v>17</v>
      </c>
      <c r="H21">
        <v>53.465733</v>
      </c>
      <c r="I21">
        <v>41.276383000000003</v>
      </c>
      <c r="J21">
        <v>2.9819440000000057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110</v>
      </c>
      <c r="G22">
        <v>18</v>
      </c>
      <c r="H22">
        <v>57.493972999999997</v>
      </c>
      <c r="I22">
        <v>44.650688000000002</v>
      </c>
      <c r="J22">
        <v>3.3743049999999997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111</v>
      </c>
      <c r="G23">
        <v>19</v>
      </c>
      <c r="H23">
        <v>61.522213000000001</v>
      </c>
      <c r="I23">
        <v>48.574298428571431</v>
      </c>
      <c r="J23">
        <v>3.9236104285714291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112</v>
      </c>
      <c r="G24">
        <v>20</v>
      </c>
      <c r="H24">
        <v>66.465963000000002</v>
      </c>
      <c r="I24">
        <v>52.733325714285719</v>
      </c>
      <c r="J24">
        <v>4.1590272857142878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113</v>
      </c>
      <c r="G25">
        <v>21</v>
      </c>
      <c r="H25">
        <v>73.240729999999999</v>
      </c>
      <c r="I25">
        <v>57.546287999999997</v>
      </c>
      <c r="J25">
        <v>4.8129622857142778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114</v>
      </c>
      <c r="G26">
        <v>22</v>
      </c>
      <c r="H26">
        <v>78.001378000000003</v>
      </c>
      <c r="I26">
        <v>62.777768714285706</v>
      </c>
      <c r="J26">
        <v>5.2314807142857092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115</v>
      </c>
      <c r="G27">
        <v>23</v>
      </c>
      <c r="H27">
        <v>82.395820999999998</v>
      </c>
      <c r="I27">
        <v>67.512258714285707</v>
      </c>
      <c r="J27">
        <v>4.734490000000001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116</v>
      </c>
      <c r="G28">
        <v>24</v>
      </c>
      <c r="H28">
        <v>86.240960000000001</v>
      </c>
      <c r="I28">
        <v>72.194434000000001</v>
      </c>
      <c r="J28">
        <v>4.682175285714294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117</v>
      </c>
      <c r="G29">
        <v>25</v>
      </c>
      <c r="H29">
        <v>88.804384999999996</v>
      </c>
      <c r="I29">
        <v>76.667350000000013</v>
      </c>
      <c r="J29">
        <v>4.4729160000000121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118</v>
      </c>
      <c r="G30">
        <v>26</v>
      </c>
      <c r="H30">
        <v>97.776375000000002</v>
      </c>
      <c r="I30">
        <v>81.846516000000022</v>
      </c>
      <c r="J30">
        <v>5.1791660000000093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119</v>
      </c>
      <c r="G31">
        <v>27</v>
      </c>
      <c r="H31">
        <v>106.382161</v>
      </c>
      <c r="I31">
        <v>87.548829999999995</v>
      </c>
      <c r="J31">
        <v>5.7023139999999728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120</v>
      </c>
      <c r="G32">
        <v>28</v>
      </c>
      <c r="H32">
        <v>124.875445</v>
      </c>
      <c r="I32">
        <v>94.925217857142869</v>
      </c>
      <c r="J32">
        <v>7.3763878571428734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121</v>
      </c>
      <c r="G33">
        <v>29</v>
      </c>
      <c r="H33">
        <v>128.35437999999999</v>
      </c>
      <c r="I33">
        <v>102.11850385714285</v>
      </c>
      <c r="J33">
        <v>7.1932859999999863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122</v>
      </c>
      <c r="G34">
        <v>30</v>
      </c>
      <c r="H34">
        <v>130.91780499999999</v>
      </c>
      <c r="I34">
        <v>109.05021585714287</v>
      </c>
      <c r="J34">
        <v>6.9317120000000187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123</v>
      </c>
      <c r="G35">
        <v>31</v>
      </c>
      <c r="H35">
        <v>133.29812899999999</v>
      </c>
      <c r="I35">
        <v>115.77266857142857</v>
      </c>
      <c r="J35">
        <v>6.7224527142856942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124</v>
      </c>
      <c r="G36">
        <v>32</v>
      </c>
      <c r="H36">
        <v>135.86155500000001</v>
      </c>
      <c r="I36">
        <v>122.49512142857144</v>
      </c>
      <c r="J36">
        <v>6.7224528571428692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125</v>
      </c>
      <c r="G37">
        <v>33</v>
      </c>
      <c r="H37">
        <v>140.80530400000001</v>
      </c>
      <c r="I37">
        <v>128.64211128571426</v>
      </c>
      <c r="J37">
        <v>6.1469898571428274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126</v>
      </c>
      <c r="G38">
        <v>34</v>
      </c>
      <c r="H38">
        <v>152.89002400000001</v>
      </c>
      <c r="I38">
        <v>135.2860917142857</v>
      </c>
      <c r="J38">
        <v>6.6439804285714388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127</v>
      </c>
      <c r="G39">
        <v>35</v>
      </c>
      <c r="H39">
        <v>158.016875</v>
      </c>
      <c r="I39">
        <v>140.02058171428573</v>
      </c>
      <c r="J39">
        <v>4.7344900000000223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128</v>
      </c>
      <c r="G40">
        <v>36</v>
      </c>
      <c r="H40">
        <v>178.89048399999999</v>
      </c>
      <c r="I40">
        <v>147.24002514285715</v>
      </c>
      <c r="J40">
        <v>7.2194434285714237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129</v>
      </c>
      <c r="G41">
        <v>37</v>
      </c>
      <c r="H41">
        <v>192.073815</v>
      </c>
      <c r="I41">
        <v>155.976598</v>
      </c>
      <c r="J41">
        <v>8.7365728571428463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130</v>
      </c>
      <c r="G42">
        <v>38</v>
      </c>
      <c r="H42">
        <v>199.39788799999999</v>
      </c>
      <c r="I42">
        <v>165.41942071428574</v>
      </c>
      <c r="J42">
        <v>9.4428227142857395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131</v>
      </c>
      <c r="G43">
        <v>39</v>
      </c>
      <c r="H43">
        <v>212.581219</v>
      </c>
      <c r="I43">
        <v>176.37937271428569</v>
      </c>
      <c r="J43">
        <v>10.959951999999959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132</v>
      </c>
      <c r="G44">
        <v>40</v>
      </c>
      <c r="H44">
        <v>214.77844099999999</v>
      </c>
      <c r="I44">
        <v>186.94696371428569</v>
      </c>
      <c r="J44">
        <v>10.567590999999993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133</v>
      </c>
      <c r="G45">
        <v>41</v>
      </c>
      <c r="H45">
        <v>219.53908899999999</v>
      </c>
      <c r="I45">
        <v>196.4682587142857</v>
      </c>
      <c r="J45">
        <v>9.5212950000000092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134</v>
      </c>
      <c r="G46">
        <v>42</v>
      </c>
      <c r="H46">
        <v>227.778671</v>
      </c>
      <c r="I46">
        <v>206.4342295714286</v>
      </c>
      <c r="J46">
        <v>9.9659708571429064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135</v>
      </c>
      <c r="G47">
        <v>43</v>
      </c>
      <c r="H47">
        <v>242.60991899999999</v>
      </c>
      <c r="I47">
        <v>215.53700600000002</v>
      </c>
      <c r="J47">
        <v>9.102776428571417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136</v>
      </c>
      <c r="G48">
        <v>44</v>
      </c>
      <c r="H48">
        <v>249.018483</v>
      </c>
      <c r="I48">
        <v>223.67195857142858</v>
      </c>
      <c r="J48">
        <v>8.1349525714285562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137</v>
      </c>
      <c r="G49">
        <v>45</v>
      </c>
      <c r="H49">
        <v>251.39880600000001</v>
      </c>
      <c r="I49">
        <v>231.10066114285715</v>
      </c>
      <c r="J49">
        <v>7.4287025714285733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138</v>
      </c>
      <c r="G50">
        <v>46</v>
      </c>
      <c r="H50">
        <v>252.49741700000001</v>
      </c>
      <c r="I50">
        <v>236.80297514285712</v>
      </c>
      <c r="J50">
        <v>5.7023139999999728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139</v>
      </c>
      <c r="G51">
        <v>47</v>
      </c>
      <c r="H51">
        <v>252.86362099999999</v>
      </c>
      <c r="I51">
        <v>242.24371514285713</v>
      </c>
      <c r="J51">
        <v>5.4407400000000052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140</v>
      </c>
      <c r="G52">
        <v>48</v>
      </c>
      <c r="H52">
        <v>253.412926</v>
      </c>
      <c r="I52">
        <v>247.08283471428572</v>
      </c>
      <c r="J52">
        <v>4.8391195714285971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141</v>
      </c>
      <c r="G53">
        <v>49</v>
      </c>
      <c r="H53">
        <v>254.694639</v>
      </c>
      <c r="I53">
        <v>250.92797300000001</v>
      </c>
      <c r="J53">
        <v>3.8451382857142846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142</v>
      </c>
      <c r="G54">
        <v>50</v>
      </c>
      <c r="H54">
        <v>255.61014800000001</v>
      </c>
      <c r="I54">
        <v>252.78514857142858</v>
      </c>
      <c r="J54">
        <v>1.85717557142857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143</v>
      </c>
      <c r="G55">
        <v>51</v>
      </c>
      <c r="H55">
        <v>256.89186100000001</v>
      </c>
      <c r="I55">
        <v>253.90991685714286</v>
      </c>
      <c r="J55">
        <v>1.124768285714282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144</v>
      </c>
      <c r="G56">
        <v>52</v>
      </c>
      <c r="H56">
        <v>257.62426799999997</v>
      </c>
      <c r="I56">
        <v>254.7992685714286</v>
      </c>
      <c r="J56">
        <v>0.88935171428573767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145</v>
      </c>
      <c r="G57">
        <v>53</v>
      </c>
      <c r="H57">
        <v>257.80736999999999</v>
      </c>
      <c r="I57">
        <v>255.55783328571428</v>
      </c>
      <c r="J57">
        <v>0.75856471428568284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146</v>
      </c>
      <c r="G58">
        <v>54</v>
      </c>
      <c r="H58">
        <v>258.72287899999998</v>
      </c>
      <c r="I58">
        <v>256.39487014285714</v>
      </c>
      <c r="J58">
        <v>0.8370368571428628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147</v>
      </c>
      <c r="G59">
        <v>55</v>
      </c>
      <c r="H59">
        <v>260.18769400000002</v>
      </c>
      <c r="I59">
        <v>257.36269414285715</v>
      </c>
      <c r="J59">
        <v>0.96782400000000735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148</v>
      </c>
      <c r="G60">
        <v>56</v>
      </c>
      <c r="H60">
        <v>261.65250900000001</v>
      </c>
      <c r="I60">
        <v>258.35667557142858</v>
      </c>
      <c r="J60">
        <v>0.99398142857143057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149</v>
      </c>
      <c r="G61">
        <v>57</v>
      </c>
      <c r="H61">
        <v>264.58213799999999</v>
      </c>
      <c r="I61">
        <v>259.63838842857143</v>
      </c>
      <c r="J61">
        <v>1.2817128571428498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150</v>
      </c>
      <c r="G62">
        <v>58</v>
      </c>
      <c r="H62">
        <v>266.41315600000001</v>
      </c>
      <c r="I62">
        <v>260.99857342857143</v>
      </c>
      <c r="J62">
        <v>1.3601850000000013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151</v>
      </c>
      <c r="G63">
        <v>59</v>
      </c>
      <c r="H63">
        <v>266.41315600000001</v>
      </c>
      <c r="I63">
        <v>262.25412885714286</v>
      </c>
      <c r="J63">
        <v>1.2555554285714265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152</v>
      </c>
      <c r="G64">
        <v>60</v>
      </c>
      <c r="H64">
        <v>266.77936</v>
      </c>
      <c r="I64">
        <v>263.53584171428571</v>
      </c>
      <c r="J64">
        <v>1.2817128571428498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153</v>
      </c>
      <c r="G65">
        <v>61</v>
      </c>
      <c r="H65">
        <v>266.77936</v>
      </c>
      <c r="I65">
        <v>264.68676757142856</v>
      </c>
      <c r="J65">
        <v>1.1509258571428518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154</v>
      </c>
      <c r="G66">
        <v>62</v>
      </c>
      <c r="H66">
        <v>268.24417399999999</v>
      </c>
      <c r="I66">
        <v>265.83769328571429</v>
      </c>
      <c r="J66">
        <v>1.1509257142857336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155</v>
      </c>
      <c r="G67">
        <v>63</v>
      </c>
      <c r="H67">
        <v>268.97658200000001</v>
      </c>
      <c r="I67">
        <v>266.88398942857145</v>
      </c>
      <c r="J67">
        <v>1.0462961428571589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156</v>
      </c>
      <c r="G68">
        <v>64</v>
      </c>
      <c r="H68">
        <v>270.441396</v>
      </c>
      <c r="I68">
        <v>267.72102628571429</v>
      </c>
      <c r="J68">
        <v>0.83703685714283438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157</v>
      </c>
      <c r="G69">
        <v>65</v>
      </c>
      <c r="H69">
        <v>270.990702</v>
      </c>
      <c r="I69">
        <v>268.37496142857145</v>
      </c>
      <c r="J69">
        <v>0.65393514285716492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158</v>
      </c>
      <c r="G70">
        <v>66</v>
      </c>
      <c r="H70">
        <v>273.37102499999997</v>
      </c>
      <c r="I70">
        <v>269.36894271428571</v>
      </c>
      <c r="J70">
        <v>0.99398128571425559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159</v>
      </c>
      <c r="G71">
        <v>67</v>
      </c>
      <c r="H71">
        <v>273.55412699999999</v>
      </c>
      <c r="I71">
        <v>270.33676657142854</v>
      </c>
      <c r="J71">
        <v>0.96782385714283237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160</v>
      </c>
      <c r="G72">
        <v>68</v>
      </c>
      <c r="H72">
        <v>273.73722900000001</v>
      </c>
      <c r="I72">
        <v>271.33074785714285</v>
      </c>
      <c r="J72">
        <v>0.99398128571431243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161</v>
      </c>
      <c r="G73">
        <v>69</v>
      </c>
      <c r="H73">
        <v>273.73722900000001</v>
      </c>
      <c r="I73">
        <v>272.11547000000002</v>
      </c>
      <c r="J73">
        <v>0.78472214285716291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162</v>
      </c>
      <c r="G74">
        <v>70</v>
      </c>
      <c r="H74">
        <v>273.92033099999998</v>
      </c>
      <c r="I74">
        <v>272.82171985714291</v>
      </c>
      <c r="J74">
        <v>0.70624985714289323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163</v>
      </c>
      <c r="G75">
        <v>71</v>
      </c>
      <c r="H75">
        <v>275.01894199999998</v>
      </c>
      <c r="I75">
        <v>273.47565500000002</v>
      </c>
      <c r="J75">
        <v>0.65393514285710808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164</v>
      </c>
      <c r="G76">
        <v>72</v>
      </c>
      <c r="H76">
        <v>275.202044</v>
      </c>
      <c r="I76">
        <v>274.07727528571428</v>
      </c>
      <c r="J76">
        <v>0.60162028571426163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165</v>
      </c>
      <c r="G77">
        <v>73</v>
      </c>
      <c r="H77">
        <v>275.38514600000002</v>
      </c>
      <c r="I77">
        <v>274.36500685714287</v>
      </c>
      <c r="J77">
        <v>0.28773157142859418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166</v>
      </c>
      <c r="G78">
        <v>74</v>
      </c>
      <c r="H78">
        <v>276.30065500000001</v>
      </c>
      <c r="I78">
        <v>274.75736799999999</v>
      </c>
      <c r="J78">
        <v>0.3923611428571121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167</v>
      </c>
      <c r="G79">
        <v>75</v>
      </c>
      <c r="H79">
        <v>276.66685799999999</v>
      </c>
      <c r="I79">
        <v>275.17588642857146</v>
      </c>
      <c r="J79">
        <v>0.41851842857147403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168</v>
      </c>
      <c r="G80">
        <v>76</v>
      </c>
      <c r="H80">
        <v>277.03306199999997</v>
      </c>
      <c r="I80">
        <v>275.64671971428572</v>
      </c>
      <c r="J80">
        <v>0.47083328571426364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169</v>
      </c>
      <c r="G81">
        <v>77</v>
      </c>
      <c r="H81">
        <v>277.39926600000001</v>
      </c>
      <c r="I81">
        <v>276.14371042857147</v>
      </c>
      <c r="J81">
        <v>0.49699071428574371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170</v>
      </c>
      <c r="G82">
        <v>78</v>
      </c>
      <c r="H82">
        <v>278.314775</v>
      </c>
      <c r="I82">
        <v>276.61454371428573</v>
      </c>
      <c r="J82">
        <v>0.47083328571426364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171</v>
      </c>
      <c r="G83">
        <v>79</v>
      </c>
      <c r="H83">
        <v>278.314775</v>
      </c>
      <c r="I83">
        <v>277.05921957142857</v>
      </c>
      <c r="J83">
        <v>0.44467585714284041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172</v>
      </c>
      <c r="G84">
        <v>80</v>
      </c>
      <c r="H84">
        <v>278.49787700000002</v>
      </c>
      <c r="I84">
        <v>277.50389542857141</v>
      </c>
      <c r="J84">
        <v>0.44467585714284041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173</v>
      </c>
      <c r="G85">
        <v>81</v>
      </c>
      <c r="H85">
        <v>278.49787700000002</v>
      </c>
      <c r="I85">
        <v>277.81778428571431</v>
      </c>
      <c r="J85">
        <v>0.31388885714289927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174</v>
      </c>
      <c r="G86">
        <v>82</v>
      </c>
      <c r="H86">
        <v>278.68097799999998</v>
      </c>
      <c r="I86">
        <v>278.10551571428567</v>
      </c>
      <c r="J86">
        <v>0.28773142857136236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175</v>
      </c>
      <c r="G87">
        <v>83</v>
      </c>
      <c r="H87">
        <v>278.68097799999998</v>
      </c>
      <c r="I87">
        <v>278.34093228571425</v>
      </c>
      <c r="J87">
        <v>0.23541657142857275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176</v>
      </c>
      <c r="G88">
        <v>84</v>
      </c>
      <c r="H88">
        <v>279.23028399999998</v>
      </c>
      <c r="I88">
        <v>278.60250628571424</v>
      </c>
      <c r="J88">
        <v>0.26157399999999598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177</v>
      </c>
      <c r="G89">
        <v>85</v>
      </c>
      <c r="H89">
        <v>279.413386</v>
      </c>
      <c r="I89">
        <v>278.75945071428572</v>
      </c>
      <c r="J89">
        <v>0.15694442857147806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178</v>
      </c>
      <c r="G90">
        <v>86</v>
      </c>
      <c r="H90">
        <v>279.413386</v>
      </c>
      <c r="I90">
        <v>278.91639514285714</v>
      </c>
      <c r="J90">
        <v>0.15694442857142121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179</v>
      </c>
      <c r="G91">
        <v>87</v>
      </c>
      <c r="H91">
        <v>279.77958899999999</v>
      </c>
      <c r="I91">
        <v>279.09949685714281</v>
      </c>
      <c r="J91">
        <v>0.18310171428566946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180</v>
      </c>
      <c r="G92">
        <v>88</v>
      </c>
      <c r="H92">
        <v>279.77958899999999</v>
      </c>
      <c r="I92">
        <v>279.28259857142854</v>
      </c>
      <c r="J92">
        <v>0.1831017142857263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181</v>
      </c>
      <c r="G93">
        <v>89</v>
      </c>
      <c r="H93">
        <v>280.14579300000003</v>
      </c>
      <c r="I93">
        <v>279.49185785714286</v>
      </c>
      <c r="J93">
        <v>0.20925928571432451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182</v>
      </c>
      <c r="G94">
        <v>90</v>
      </c>
      <c r="H94">
        <v>280.32889499999999</v>
      </c>
      <c r="I94">
        <v>279.72727457142855</v>
      </c>
      <c r="J94">
        <v>0.23541671428569089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183</v>
      </c>
      <c r="G95">
        <v>91</v>
      </c>
      <c r="H95">
        <v>280.69509799999997</v>
      </c>
      <c r="I95">
        <v>279.9365337142857</v>
      </c>
      <c r="J95">
        <v>0.20925914285714953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184</v>
      </c>
      <c r="G96">
        <v>92</v>
      </c>
      <c r="H96">
        <v>282.15991300000002</v>
      </c>
      <c r="I96">
        <v>280.3288947142857</v>
      </c>
      <c r="J96">
        <v>0.39236099999999396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185</v>
      </c>
      <c r="G97">
        <v>93</v>
      </c>
      <c r="H97">
        <v>282.34301499999998</v>
      </c>
      <c r="I97">
        <v>280.74741314285711</v>
      </c>
      <c r="J97">
        <v>0.41851842857141719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186</v>
      </c>
      <c r="G98">
        <v>94</v>
      </c>
      <c r="H98">
        <v>282.89231999999998</v>
      </c>
      <c r="I98">
        <v>281.19208899999995</v>
      </c>
      <c r="J98">
        <v>0.44467585714284041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187</v>
      </c>
      <c r="G99">
        <v>95</v>
      </c>
      <c r="H99">
        <v>283.44162599999999</v>
      </c>
      <c r="I99">
        <v>281.71523714285712</v>
      </c>
      <c r="J99">
        <v>0.52314814285716693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188</v>
      </c>
      <c r="G100">
        <v>96</v>
      </c>
      <c r="H100">
        <v>284.17403300000001</v>
      </c>
      <c r="I100">
        <v>282.29069999999996</v>
      </c>
      <c r="J100">
        <v>0.5754628571428384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189</v>
      </c>
      <c r="G101">
        <v>97</v>
      </c>
      <c r="H101">
        <v>284.17403300000001</v>
      </c>
      <c r="I101">
        <v>282.84000542857143</v>
      </c>
      <c r="J101">
        <v>0.54930542857147202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190</v>
      </c>
      <c r="G102">
        <v>98</v>
      </c>
      <c r="H102">
        <v>285.82195000000002</v>
      </c>
      <c r="I102">
        <v>283.57241285714287</v>
      </c>
      <c r="J102">
        <v>0.73240742857143459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191</v>
      </c>
      <c r="G103">
        <v>99</v>
      </c>
      <c r="H103">
        <v>286.00505099999998</v>
      </c>
      <c r="I103">
        <v>284.12171828571428</v>
      </c>
      <c r="J103">
        <v>0.54930542857141518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192</v>
      </c>
      <c r="G104">
        <v>100</v>
      </c>
      <c r="H104">
        <v>288.56847699999997</v>
      </c>
      <c r="I104">
        <v>285.01106999999996</v>
      </c>
      <c r="J104">
        <v>0.88935171428568083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193</v>
      </c>
      <c r="G105">
        <v>101</v>
      </c>
      <c r="H105">
        <v>290.399495</v>
      </c>
      <c r="I105">
        <v>286.08352357142854</v>
      </c>
      <c r="J105">
        <v>1.0724535714285821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194</v>
      </c>
      <c r="G106">
        <v>102</v>
      </c>
      <c r="H106">
        <v>290.58259700000002</v>
      </c>
      <c r="I106">
        <v>287.10366228571428</v>
      </c>
      <c r="J106">
        <v>1.0201387142857357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195</v>
      </c>
      <c r="G107">
        <v>103</v>
      </c>
      <c r="H107">
        <v>290.76569899999998</v>
      </c>
      <c r="I107">
        <v>288.04532885714286</v>
      </c>
      <c r="J107">
        <v>0.94166657142858412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196</v>
      </c>
      <c r="G108">
        <v>104</v>
      </c>
      <c r="H108">
        <v>290.948801</v>
      </c>
      <c r="I108">
        <v>289.01315285714287</v>
      </c>
      <c r="J108">
        <v>0.96782400000000735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197</v>
      </c>
      <c r="G109">
        <v>105</v>
      </c>
      <c r="H109">
        <v>294.24463400000002</v>
      </c>
      <c r="I109">
        <v>290.21639342857139</v>
      </c>
      <c r="J109">
        <v>1.2032405714285233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198</v>
      </c>
      <c r="G110">
        <v>106</v>
      </c>
      <c r="H110">
        <v>298.45597600000002</v>
      </c>
      <c r="I110">
        <v>291.99509700000004</v>
      </c>
      <c r="J110">
        <v>1.7787035714286503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199</v>
      </c>
      <c r="G111">
        <v>107</v>
      </c>
      <c r="H111">
        <v>300.836299</v>
      </c>
      <c r="I111">
        <v>293.74764299999998</v>
      </c>
      <c r="J111">
        <v>1.7525459999999384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200</v>
      </c>
      <c r="G112">
        <v>108</v>
      </c>
      <c r="H112">
        <v>303.39972499999999</v>
      </c>
      <c r="I112">
        <v>295.60481871428573</v>
      </c>
      <c r="J112">
        <v>1.857175714285745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201</v>
      </c>
      <c r="G113">
        <v>109</v>
      </c>
      <c r="H113">
        <v>304.68143800000001</v>
      </c>
      <c r="I113">
        <v>297.61893885714289</v>
      </c>
      <c r="J113">
        <v>2.0141201428571662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202</v>
      </c>
      <c r="G114">
        <v>110</v>
      </c>
      <c r="H114">
        <v>304.86453899999998</v>
      </c>
      <c r="I114">
        <v>299.63305885714288</v>
      </c>
      <c r="J114">
        <v>2.0141199999999913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203</v>
      </c>
      <c r="G115">
        <v>111</v>
      </c>
      <c r="H115">
        <v>305.23074300000002</v>
      </c>
      <c r="I115">
        <v>301.6733362857143</v>
      </c>
      <c r="J115">
        <v>2.0402774285714145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204</v>
      </c>
      <c r="G116">
        <v>112</v>
      </c>
      <c r="H116">
        <v>308.89278000000002</v>
      </c>
      <c r="I116">
        <v>303.76592857142856</v>
      </c>
      <c r="J116">
        <v>2.0925922857142609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205</v>
      </c>
      <c r="G117">
        <v>113</v>
      </c>
      <c r="H117">
        <v>311.27310299999999</v>
      </c>
      <c r="I117">
        <v>305.59694671428576</v>
      </c>
      <c r="J117">
        <v>1.8310181428572037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206</v>
      </c>
      <c r="G118">
        <v>114</v>
      </c>
      <c r="H118">
        <v>314.93513999999999</v>
      </c>
      <c r="I118">
        <v>307.61106685714287</v>
      </c>
      <c r="J118">
        <v>2.0141201428571094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207</v>
      </c>
      <c r="G119">
        <v>115</v>
      </c>
      <c r="H119">
        <v>320.245093</v>
      </c>
      <c r="I119">
        <v>310.01754799999998</v>
      </c>
      <c r="J119">
        <v>2.4064811428571034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208</v>
      </c>
      <c r="G120">
        <v>116</v>
      </c>
      <c r="H120">
        <v>322.99162000000001</v>
      </c>
      <c r="I120">
        <v>312.63328828571423</v>
      </c>
      <c r="J120">
        <v>2.6157402857142529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209</v>
      </c>
      <c r="G121">
        <v>117</v>
      </c>
      <c r="H121">
        <v>323.17472199999997</v>
      </c>
      <c r="I121">
        <v>315.24902871428577</v>
      </c>
      <c r="J121">
        <v>2.6157404285715415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210</v>
      </c>
      <c r="G122">
        <v>118</v>
      </c>
      <c r="H122">
        <v>323.54092600000001</v>
      </c>
      <c r="I122">
        <v>317.86476914285714</v>
      </c>
      <c r="J122">
        <v>2.615740428571371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211</v>
      </c>
      <c r="G123">
        <v>119</v>
      </c>
      <c r="H123">
        <v>329.217082</v>
      </c>
      <c r="I123">
        <v>320.76824085714287</v>
      </c>
      <c r="J123">
        <v>2.9034717142857289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212</v>
      </c>
      <c r="G124">
        <v>120</v>
      </c>
      <c r="H124">
        <v>338.92147899999998</v>
      </c>
      <c r="I124">
        <v>324.71800885714293</v>
      </c>
      <c r="J124">
        <v>3.9497680000000628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213</v>
      </c>
      <c r="G125">
        <v>121</v>
      </c>
      <c r="H125">
        <v>342.40041400000001</v>
      </c>
      <c r="I125">
        <v>328.64161942857152</v>
      </c>
      <c r="J125">
        <v>3.9236105714285827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214</v>
      </c>
      <c r="G126">
        <v>122</v>
      </c>
      <c r="H126">
        <v>346.61175600000001</v>
      </c>
      <c r="I126">
        <v>332.40828557142856</v>
      </c>
      <c r="J126">
        <v>3.7666661428570478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215</v>
      </c>
      <c r="G127">
        <v>123</v>
      </c>
      <c r="H127">
        <v>348.07657</v>
      </c>
      <c r="I127">
        <v>335.99184985714288</v>
      </c>
      <c r="J127">
        <v>3.5835642857143171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216</v>
      </c>
      <c r="G128">
        <v>124</v>
      </c>
      <c r="H128">
        <v>348.25967200000002</v>
      </c>
      <c r="I128">
        <v>339.57541414285714</v>
      </c>
      <c r="J128">
        <v>3.5835642857142602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217</v>
      </c>
      <c r="G129">
        <v>125</v>
      </c>
      <c r="H129">
        <v>349.35828299999997</v>
      </c>
      <c r="I129">
        <v>343.26360800000003</v>
      </c>
      <c r="J129">
        <v>3.6881938571428918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218</v>
      </c>
      <c r="G130">
        <v>126</v>
      </c>
      <c r="H130">
        <v>352.83721800000001</v>
      </c>
      <c r="I130">
        <v>346.63791314285714</v>
      </c>
      <c r="J130">
        <v>3.3743051428571107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219</v>
      </c>
      <c r="G131">
        <v>127</v>
      </c>
      <c r="H131">
        <v>357.23166199999997</v>
      </c>
      <c r="I131">
        <v>349.25365357142857</v>
      </c>
      <c r="J131">
        <v>2.6157404285714279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220</v>
      </c>
      <c r="G132">
        <v>128</v>
      </c>
      <c r="H132">
        <v>359.79508700000002</v>
      </c>
      <c r="I132">
        <v>351.73860685714288</v>
      </c>
      <c r="J132">
        <v>2.4849532857143117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221</v>
      </c>
      <c r="G133">
        <v>129</v>
      </c>
      <c r="H133">
        <v>361.80920700000001</v>
      </c>
      <c r="I133">
        <v>353.90967128571435</v>
      </c>
      <c r="J133">
        <v>2.1710644285714693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222</v>
      </c>
      <c r="G134">
        <v>130</v>
      </c>
      <c r="H134">
        <v>362.35851300000002</v>
      </c>
      <c r="I134">
        <v>355.94994885714283</v>
      </c>
      <c r="J134">
        <v>2.0402775714284758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223</v>
      </c>
      <c r="G135">
        <v>131</v>
      </c>
      <c r="H135">
        <v>362.54161399999998</v>
      </c>
      <c r="I135">
        <v>357.9902262857143</v>
      </c>
      <c r="J135">
        <v>2.0402774285714713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224</v>
      </c>
      <c r="G136">
        <v>132</v>
      </c>
      <c r="H136">
        <v>370.048789</v>
      </c>
      <c r="I136">
        <v>360.94601285714288</v>
      </c>
      <c r="J136">
        <v>2.9557865714285754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225</v>
      </c>
      <c r="G137">
        <v>133</v>
      </c>
      <c r="H137">
        <v>376.82355699999999</v>
      </c>
      <c r="I137">
        <v>364.37263271428577</v>
      </c>
      <c r="J137">
        <v>3.4266198571428959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226</v>
      </c>
      <c r="G138">
        <v>134</v>
      </c>
      <c r="H138">
        <v>382.49971299999999</v>
      </c>
      <c r="I138">
        <v>367.98235428571428</v>
      </c>
      <c r="J138">
        <v>3.6097215714285085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227</v>
      </c>
      <c r="G139">
        <v>135</v>
      </c>
      <c r="H139">
        <v>387.80966599999999</v>
      </c>
      <c r="I139">
        <v>371.98443700000001</v>
      </c>
      <c r="J139">
        <v>4.0020827142857343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228</v>
      </c>
      <c r="G140">
        <v>136</v>
      </c>
      <c r="H140">
        <v>392.02100799999999</v>
      </c>
      <c r="I140">
        <v>376.30040857142859</v>
      </c>
      <c r="J140">
        <v>4.3159715714285767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229</v>
      </c>
      <c r="G141">
        <v>137</v>
      </c>
      <c r="H141">
        <v>398.97887800000001</v>
      </c>
      <c r="I141">
        <v>381.53188928571427</v>
      </c>
      <c r="J141">
        <v>5.2314807142856807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230</v>
      </c>
      <c r="G142">
        <v>138</v>
      </c>
      <c r="H142">
        <v>399.34508099999999</v>
      </c>
      <c r="I142">
        <v>386.78952742857143</v>
      </c>
      <c r="J142">
        <v>5.2576381428571608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231</v>
      </c>
      <c r="G143">
        <v>139</v>
      </c>
      <c r="H143">
        <v>403.556423</v>
      </c>
      <c r="I143">
        <v>391.57633228571427</v>
      </c>
      <c r="J143">
        <v>4.7868048571428403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232</v>
      </c>
      <c r="G144">
        <v>140</v>
      </c>
      <c r="H144">
        <v>411.06359800000001</v>
      </c>
      <c r="I144">
        <v>396.46776671428569</v>
      </c>
      <c r="J144">
        <v>4.8914344285714151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233</v>
      </c>
      <c r="G145">
        <v>141</v>
      </c>
      <c r="H145">
        <v>414.72563500000001</v>
      </c>
      <c r="I145">
        <v>401.07146985714292</v>
      </c>
      <c r="J145">
        <v>4.6037031428572277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234</v>
      </c>
      <c r="G146">
        <v>142</v>
      </c>
      <c r="H146">
        <v>419.66938399999998</v>
      </c>
      <c r="I146">
        <v>405.62285814285713</v>
      </c>
      <c r="J146">
        <v>4.5513882857142107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235</v>
      </c>
      <c r="G147">
        <v>143</v>
      </c>
      <c r="H147">
        <v>427.90896600000002</v>
      </c>
      <c r="I147">
        <v>410.74970928571429</v>
      </c>
      <c r="J147">
        <v>5.1268511428571628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236</v>
      </c>
      <c r="G148">
        <v>144</v>
      </c>
      <c r="H148">
        <v>429.19067899999999</v>
      </c>
      <c r="I148">
        <v>415.06568085714281</v>
      </c>
      <c r="J148">
        <v>4.3159715714285198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237</v>
      </c>
      <c r="G149">
        <v>145</v>
      </c>
      <c r="H149">
        <v>431.02169700000002</v>
      </c>
      <c r="I149">
        <v>419.59091171428571</v>
      </c>
      <c r="J149">
        <v>4.5252308571429012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238</v>
      </c>
      <c r="G150">
        <v>146</v>
      </c>
      <c r="H150">
        <v>433.58512300000001</v>
      </c>
      <c r="I150">
        <v>423.88072599999998</v>
      </c>
      <c r="J150">
        <v>4.2898142857142716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239</v>
      </c>
      <c r="G151">
        <v>147</v>
      </c>
      <c r="H151">
        <v>442.55711200000002</v>
      </c>
      <c r="I151">
        <v>428.3797994285714</v>
      </c>
      <c r="J151">
        <v>4.4990734285714211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240</v>
      </c>
      <c r="G152">
        <v>148</v>
      </c>
      <c r="H152">
        <v>454.09252700000002</v>
      </c>
      <c r="I152">
        <v>434.00364114285719</v>
      </c>
      <c r="J152">
        <v>5.6238417142857884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241</v>
      </c>
      <c r="G153">
        <v>149</v>
      </c>
      <c r="H153">
        <v>461.96590600000002</v>
      </c>
      <c r="I153">
        <v>440.04600142857146</v>
      </c>
      <c r="J153">
        <v>6.0423602857142669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242</v>
      </c>
      <c r="G154">
        <v>150</v>
      </c>
      <c r="H154">
        <v>469.83928400000002</v>
      </c>
      <c r="I154">
        <v>446.03604685714288</v>
      </c>
      <c r="J154">
        <v>5.9900454285714204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243</v>
      </c>
      <c r="G155">
        <v>151</v>
      </c>
      <c r="H155">
        <v>475.33233899999999</v>
      </c>
      <c r="I155">
        <v>452.62771257142862</v>
      </c>
      <c r="J155">
        <v>6.5916657142857389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244</v>
      </c>
      <c r="G156">
        <v>152</v>
      </c>
      <c r="H156">
        <v>475.88164399999999</v>
      </c>
      <c r="I156">
        <v>459.03627642857145</v>
      </c>
      <c r="J156">
        <v>6.4085638571428376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245</v>
      </c>
      <c r="G157">
        <v>153</v>
      </c>
      <c r="H157">
        <v>478.81127400000003</v>
      </c>
      <c r="I157">
        <v>465.4971551428572</v>
      </c>
      <c r="J157">
        <v>6.4608787142857409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246</v>
      </c>
      <c r="G158">
        <v>154</v>
      </c>
      <c r="H158">
        <v>492.54391099999998</v>
      </c>
      <c r="I158">
        <v>472.63812642857141</v>
      </c>
      <c r="J158">
        <v>7.1409712857142154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247</v>
      </c>
      <c r="G159">
        <v>155</v>
      </c>
      <c r="H159">
        <v>501.51589999999999</v>
      </c>
      <c r="I159">
        <v>479.41289399999999</v>
      </c>
      <c r="J159">
        <v>6.7747675714285833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248</v>
      </c>
      <c r="G160">
        <v>156</v>
      </c>
      <c r="H160">
        <v>512.86821299999997</v>
      </c>
      <c r="I160">
        <v>486.68465214285709</v>
      </c>
      <c r="J160">
        <v>7.2717581428570952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249</v>
      </c>
      <c r="G161">
        <v>157</v>
      </c>
      <c r="H161">
        <v>522.75571200000002</v>
      </c>
      <c r="I161">
        <v>494.24414185714289</v>
      </c>
      <c r="J161">
        <v>7.5594897142858031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250</v>
      </c>
      <c r="G162">
        <v>158</v>
      </c>
      <c r="H162">
        <v>531.36149799999998</v>
      </c>
      <c r="I162">
        <v>502.24830742857142</v>
      </c>
      <c r="J162">
        <v>8.0041655714285298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251</v>
      </c>
      <c r="G163">
        <v>159</v>
      </c>
      <c r="H163">
        <v>532.27700700000003</v>
      </c>
      <c r="I163">
        <v>510.30478785714286</v>
      </c>
      <c r="J163">
        <v>8.0564804285714331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252</v>
      </c>
      <c r="G164">
        <v>160</v>
      </c>
      <c r="H164">
        <v>535.02353400000004</v>
      </c>
      <c r="I164">
        <v>518.33511071428575</v>
      </c>
      <c r="J164">
        <v>8.0303228571428917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253</v>
      </c>
      <c r="G165">
        <v>161</v>
      </c>
      <c r="H165">
        <v>553.33371699999998</v>
      </c>
      <c r="I165">
        <v>527.01936871428575</v>
      </c>
      <c r="J165">
        <v>8.6842579999999998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254</v>
      </c>
      <c r="G166">
        <v>162</v>
      </c>
      <c r="H166">
        <v>567.98186299999998</v>
      </c>
      <c r="I166">
        <v>536.51450628571422</v>
      </c>
      <c r="J166">
        <v>9.4951375714284723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255</v>
      </c>
      <c r="G167">
        <v>163</v>
      </c>
      <c r="H167">
        <v>590.50338699999998</v>
      </c>
      <c r="I167">
        <v>547.60524542857149</v>
      </c>
      <c r="J167">
        <v>11.090739142857274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256</v>
      </c>
      <c r="G168">
        <v>164</v>
      </c>
      <c r="H168">
        <v>607.16565300000002</v>
      </c>
      <c r="I168">
        <v>559.66380842857143</v>
      </c>
      <c r="J168">
        <v>12.058562999999936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257</v>
      </c>
      <c r="G169">
        <v>165</v>
      </c>
      <c r="H169">
        <v>614.48972600000002</v>
      </c>
      <c r="I169">
        <v>571.53926957142846</v>
      </c>
      <c r="J169">
        <v>11.875461142857034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258</v>
      </c>
      <c r="G170">
        <v>166</v>
      </c>
      <c r="H170">
        <v>626.94065000000001</v>
      </c>
      <c r="I170">
        <v>585.06264714285714</v>
      </c>
      <c r="J170">
        <v>13.523377571428682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259</v>
      </c>
      <c r="G171">
        <v>167</v>
      </c>
      <c r="H171">
        <v>632.06750199999999</v>
      </c>
      <c r="I171">
        <v>598.92607114285715</v>
      </c>
      <c r="J171">
        <v>13.863424000000009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260</v>
      </c>
      <c r="G172">
        <v>168</v>
      </c>
      <c r="H172">
        <v>647.44805499999995</v>
      </c>
      <c r="I172">
        <v>612.37097657142851</v>
      </c>
      <c r="J172">
        <v>13.44490542857136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261</v>
      </c>
      <c r="G173">
        <v>169</v>
      </c>
      <c r="H173">
        <v>663.92721900000004</v>
      </c>
      <c r="I173">
        <v>626.07745599999998</v>
      </c>
      <c r="J173">
        <v>13.70647942857147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262</v>
      </c>
      <c r="G174">
        <v>170</v>
      </c>
      <c r="H174">
        <v>682.60360500000002</v>
      </c>
      <c r="I174">
        <v>639.23463000000004</v>
      </c>
      <c r="J174">
        <v>13.157174000000055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263</v>
      </c>
      <c r="G175">
        <v>171</v>
      </c>
      <c r="H175">
        <v>703.477214</v>
      </c>
      <c r="I175">
        <v>652.99342442857153</v>
      </c>
      <c r="J175">
        <v>13.758794428571491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264</v>
      </c>
      <c r="G176">
        <v>172</v>
      </c>
      <c r="H176">
        <v>709.702676</v>
      </c>
      <c r="I176">
        <v>666.59527442857143</v>
      </c>
      <c r="J176">
        <v>13.601849999999899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265</v>
      </c>
      <c r="G177">
        <v>173</v>
      </c>
      <c r="H177">
        <v>717.20984999999996</v>
      </c>
      <c r="I177">
        <v>679.49087442857137</v>
      </c>
      <c r="J177">
        <v>12.895599999999945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266</v>
      </c>
      <c r="G178">
        <v>174</v>
      </c>
      <c r="H178">
        <v>730.39318200000002</v>
      </c>
      <c r="I178">
        <v>693.53740014285711</v>
      </c>
      <c r="J178">
        <v>14.046525714285735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267</v>
      </c>
      <c r="G179">
        <v>175</v>
      </c>
      <c r="H179">
        <v>740.097579</v>
      </c>
      <c r="I179">
        <v>706.77304642857143</v>
      </c>
      <c r="J179">
        <v>13.235646285714324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268</v>
      </c>
      <c r="G180">
        <v>176</v>
      </c>
      <c r="H180">
        <v>762.25289999999995</v>
      </c>
      <c r="I180">
        <v>720.81957228571423</v>
      </c>
      <c r="J180">
        <v>14.046525857142797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269</v>
      </c>
      <c r="G181">
        <v>177</v>
      </c>
      <c r="H181">
        <v>787.33785</v>
      </c>
      <c r="I181">
        <v>735.78160728571413</v>
      </c>
      <c r="J181">
        <v>14.962034999999901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270</v>
      </c>
      <c r="G182">
        <v>178</v>
      </c>
      <c r="H182">
        <v>828.71886199999994</v>
      </c>
      <c r="I182">
        <v>753.67327128571435</v>
      </c>
      <c r="J182">
        <v>17.891664000000219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271</v>
      </c>
      <c r="G183">
        <v>179</v>
      </c>
      <c r="H183">
        <v>844.83182299999999</v>
      </c>
      <c r="I183">
        <v>772.97743514285708</v>
      </c>
      <c r="J183">
        <v>19.304163857142726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272</v>
      </c>
      <c r="G184">
        <v>180</v>
      </c>
      <c r="H184">
        <v>848.86006299999997</v>
      </c>
      <c r="I184">
        <v>791.78460842857146</v>
      </c>
      <c r="J184">
        <v>18.807173285714384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273</v>
      </c>
      <c r="G185">
        <v>181</v>
      </c>
      <c r="H185">
        <v>865.52232900000001</v>
      </c>
      <c r="I185">
        <v>811.0887722857143</v>
      </c>
      <c r="J185">
        <v>19.304163857142839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274</v>
      </c>
      <c r="G186">
        <v>182</v>
      </c>
      <c r="H186">
        <v>895.00172299999997</v>
      </c>
      <c r="I186">
        <v>833.21793571428577</v>
      </c>
      <c r="J186">
        <v>22.129163428571474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275</v>
      </c>
      <c r="G187">
        <v>183</v>
      </c>
      <c r="H187">
        <v>927.59384799999998</v>
      </c>
      <c r="I187">
        <v>856.8380711428573</v>
      </c>
      <c r="J187">
        <v>23.62013542857153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276</v>
      </c>
      <c r="G188">
        <v>184</v>
      </c>
      <c r="H188">
        <v>961.65078700000004</v>
      </c>
      <c r="I188">
        <v>881.73991928571434</v>
      </c>
      <c r="J188">
        <v>24.901848142857034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277</v>
      </c>
      <c r="G189">
        <v>185</v>
      </c>
      <c r="H189">
        <v>998.45425399999999</v>
      </c>
      <c r="I189">
        <v>905.98783242857155</v>
      </c>
      <c r="J189">
        <v>24.247913142857215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  <c r="F190" t="s">
        <v>278</v>
      </c>
      <c r="G190">
        <v>186</v>
      </c>
      <c r="H190">
        <v>1012.919299</v>
      </c>
      <c r="I190">
        <v>930.00032900000008</v>
      </c>
      <c r="J190">
        <v>24.012496571428528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  <c r="F191" t="s">
        <v>279</v>
      </c>
      <c r="G191">
        <v>187</v>
      </c>
      <c r="H191">
        <v>1021.708186</v>
      </c>
      <c r="I191">
        <v>954.69291799999996</v>
      </c>
      <c r="J191">
        <v>24.692588999999884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  <c r="F192" t="s">
        <v>280</v>
      </c>
      <c r="G192">
        <v>188</v>
      </c>
      <c r="H192">
        <v>1056.1313290000001</v>
      </c>
      <c r="I192">
        <v>981.92277514285706</v>
      </c>
      <c r="J192">
        <v>27.229857142857099</v>
      </c>
    </row>
    <row r="193" spans="1:10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  <c r="F193" t="s">
        <v>281</v>
      </c>
      <c r="G193">
        <v>189</v>
      </c>
      <c r="H193">
        <v>1072.9766970000001</v>
      </c>
      <c r="I193">
        <v>1007.3477714285715</v>
      </c>
      <c r="J193">
        <v>25.424996285714428</v>
      </c>
    </row>
    <row r="194" spans="1:10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  <c r="F194" t="s">
        <v>282</v>
      </c>
      <c r="G194">
        <v>190</v>
      </c>
      <c r="H194">
        <v>1102.456091</v>
      </c>
      <c r="I194">
        <v>1032.3280918571429</v>
      </c>
      <c r="J194">
        <v>24.980320428571417</v>
      </c>
    </row>
    <row r="195" spans="1:10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  <c r="F195" t="s">
        <v>283</v>
      </c>
      <c r="G195">
        <v>191</v>
      </c>
      <c r="H195">
        <v>1145.4850200000001</v>
      </c>
      <c r="I195">
        <v>1058.5901251428572</v>
      </c>
      <c r="J195">
        <v>26.262033285714324</v>
      </c>
    </row>
    <row r="196" spans="1:10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  <c r="F196" t="s">
        <v>284</v>
      </c>
      <c r="G196">
        <v>192</v>
      </c>
      <c r="H196">
        <v>1198.58455</v>
      </c>
      <c r="I196">
        <v>1087.1801674285714</v>
      </c>
      <c r="J196">
        <v>28.590042285714162</v>
      </c>
    </row>
    <row r="197" spans="1:10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  <c r="F197" t="s">
        <v>285</v>
      </c>
      <c r="G197">
        <v>193</v>
      </c>
      <c r="H197">
        <v>1222.5708890000001</v>
      </c>
      <c r="I197">
        <v>1117.1303945714285</v>
      </c>
      <c r="J197">
        <v>29.950227142857102</v>
      </c>
    </row>
    <row r="198" spans="1:10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  <c r="F198" t="s">
        <v>286</v>
      </c>
      <c r="G198">
        <v>194</v>
      </c>
      <c r="H198">
        <v>1237.0359330000001</v>
      </c>
      <c r="I198">
        <v>1147.8915012857144</v>
      </c>
      <c r="J198">
        <v>30.761106714285916</v>
      </c>
    </row>
    <row r="199" spans="1:10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  <c r="F199" t="s">
        <v>287</v>
      </c>
      <c r="G199">
        <v>195</v>
      </c>
      <c r="H199">
        <v>1269.0787519999999</v>
      </c>
      <c r="I199">
        <v>1178.3125617142857</v>
      </c>
      <c r="J199">
        <v>30.421060428571309</v>
      </c>
    </row>
    <row r="200" spans="1:10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  <c r="F200" t="s">
        <v>288</v>
      </c>
      <c r="G200">
        <v>196</v>
      </c>
      <c r="H200">
        <v>1330.967169</v>
      </c>
      <c r="I200">
        <v>1215.1683434285715</v>
      </c>
      <c r="J200">
        <v>36.85578171428574</v>
      </c>
    </row>
    <row r="201" spans="1:10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  <c r="F201" t="s">
        <v>289</v>
      </c>
      <c r="G201">
        <v>197</v>
      </c>
      <c r="H201">
        <v>1396.8838270000001</v>
      </c>
      <c r="I201">
        <v>1257.2294485714285</v>
      </c>
      <c r="J201">
        <v>42.061105142857059</v>
      </c>
    </row>
    <row r="202" spans="1:10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  <c r="F202" t="s">
        <v>290</v>
      </c>
      <c r="G202">
        <v>198</v>
      </c>
      <c r="H202">
        <v>1473.603492</v>
      </c>
      <c r="I202">
        <v>1304.1035159999999</v>
      </c>
      <c r="J202">
        <v>46.874067428571379</v>
      </c>
    </row>
    <row r="203" spans="1:10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  <c r="F203" t="s">
        <v>291</v>
      </c>
      <c r="G203">
        <v>199</v>
      </c>
      <c r="H203">
        <v>1574.6756989999999</v>
      </c>
      <c r="I203">
        <v>1357.830823</v>
      </c>
      <c r="J203">
        <v>53.72730700000011</v>
      </c>
    </row>
    <row r="204" spans="1:10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  <c r="F204" t="s">
        <v>292</v>
      </c>
      <c r="G204">
        <v>200</v>
      </c>
      <c r="H204">
        <v>1662.1983720000001</v>
      </c>
      <c r="I204">
        <v>1420.6347491428571</v>
      </c>
      <c r="J204">
        <v>62.803926142857108</v>
      </c>
    </row>
    <row r="205" spans="1:10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  <c r="F205" t="s">
        <v>293</v>
      </c>
      <c r="G205">
        <v>201</v>
      </c>
      <c r="H205">
        <v>1710.720356</v>
      </c>
      <c r="I205">
        <v>1488.3039524285716</v>
      </c>
      <c r="J205">
        <v>67.669203285714502</v>
      </c>
    </row>
    <row r="206" spans="1:10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  <c r="F206" t="s">
        <v>294</v>
      </c>
      <c r="G206">
        <v>202</v>
      </c>
      <c r="H206">
        <v>1753.016877</v>
      </c>
      <c r="I206">
        <v>1557.4379702857145</v>
      </c>
      <c r="J206">
        <v>69.134017857142908</v>
      </c>
    </row>
    <row r="207" spans="1:10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  <c r="F207" t="s">
        <v>295</v>
      </c>
      <c r="G207">
        <v>203</v>
      </c>
      <c r="H207">
        <v>1856.8356120000001</v>
      </c>
      <c r="I207">
        <v>1632.5620335714284</v>
      </c>
      <c r="J207">
        <v>75.124063285713873</v>
      </c>
    </row>
    <row r="208" spans="1:10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  <c r="F208" t="s">
        <v>296</v>
      </c>
      <c r="G208">
        <v>204</v>
      </c>
      <c r="H208">
        <v>2002.767767</v>
      </c>
      <c r="I208">
        <v>1719.1168821428569</v>
      </c>
      <c r="J208">
        <v>86.554848571428465</v>
      </c>
    </row>
    <row r="209" spans="1:10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  <c r="F209" t="s">
        <v>297</v>
      </c>
      <c r="G209">
        <v>205</v>
      </c>
      <c r="H209">
        <v>2127.0939069999999</v>
      </c>
      <c r="I209">
        <v>1812.4726557142858</v>
      </c>
      <c r="J209">
        <v>93.355773571428927</v>
      </c>
    </row>
    <row r="210" spans="1:10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  <c r="F210" t="s">
        <v>298</v>
      </c>
      <c r="G210">
        <v>206</v>
      </c>
      <c r="H210">
        <v>2255.9975920000002</v>
      </c>
      <c r="I210">
        <v>1909.8043547142859</v>
      </c>
      <c r="J210">
        <v>97.331699000000071</v>
      </c>
    </row>
    <row r="211" spans="1:10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  <c r="F211" t="s">
        <v>299</v>
      </c>
      <c r="G211">
        <v>207</v>
      </c>
      <c r="H211">
        <v>2405.7748849999998</v>
      </c>
      <c r="I211">
        <v>2016.029570857143</v>
      </c>
      <c r="J211">
        <v>106.22521614285711</v>
      </c>
    </row>
    <row r="212" spans="1:10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  <c r="F212" t="s">
        <v>300</v>
      </c>
      <c r="G212">
        <v>208</v>
      </c>
      <c r="H212">
        <v>2470.4098290000002</v>
      </c>
      <c r="I212">
        <v>2124.5566384285712</v>
      </c>
      <c r="J212">
        <v>108.52706757142823</v>
      </c>
    </row>
    <row r="213" spans="1:10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  <c r="F213" t="s">
        <v>301</v>
      </c>
      <c r="G213">
        <v>209</v>
      </c>
      <c r="H213">
        <v>2529.002414</v>
      </c>
      <c r="I213">
        <v>2235.4117151428572</v>
      </c>
      <c r="J213">
        <v>110.85507671428604</v>
      </c>
    </row>
    <row r="214" spans="1:10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  <c r="F214" t="s">
        <v>302</v>
      </c>
      <c r="G214">
        <v>210</v>
      </c>
      <c r="H214">
        <v>2689.582715</v>
      </c>
      <c r="I214">
        <v>2354.3755869999995</v>
      </c>
      <c r="J214">
        <v>118.96387185714229</v>
      </c>
    </row>
    <row r="215" spans="1:10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  <c r="F215" t="s">
        <v>303</v>
      </c>
      <c r="G215">
        <v>211</v>
      </c>
      <c r="H215">
        <v>2879.459308</v>
      </c>
      <c r="I215">
        <v>2479.6172357142859</v>
      </c>
      <c r="J215">
        <v>125.24164871428638</v>
      </c>
    </row>
    <row r="216" spans="1:10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  <c r="F216" t="s">
        <v>304</v>
      </c>
      <c r="G216">
        <v>212</v>
      </c>
      <c r="H216">
        <v>3096.2518690000002</v>
      </c>
      <c r="I216">
        <v>2618.0683731428576</v>
      </c>
      <c r="J216">
        <v>138.45113742857166</v>
      </c>
    </row>
    <row r="217" spans="1:10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  <c r="F217" t="s">
        <v>305</v>
      </c>
      <c r="G217">
        <v>213</v>
      </c>
      <c r="H217">
        <v>3441.7650140000001</v>
      </c>
      <c r="I217">
        <v>2787.4637191428569</v>
      </c>
      <c r="J217">
        <v>169.39534599999934</v>
      </c>
    </row>
    <row r="218" spans="1:10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  <c r="F218" t="s">
        <v>306</v>
      </c>
      <c r="G218">
        <v>214</v>
      </c>
      <c r="H218">
        <v>3634.7543380000002</v>
      </c>
      <c r="I218">
        <v>2963.0322124285713</v>
      </c>
      <c r="J218">
        <v>175.56849328571434</v>
      </c>
    </row>
    <row r="219" spans="1:10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  <c r="F219" t="s">
        <v>307</v>
      </c>
      <c r="G219">
        <v>215</v>
      </c>
      <c r="H219">
        <v>3727.0376580000002</v>
      </c>
      <c r="I219">
        <v>3142.550473714286</v>
      </c>
      <c r="J219">
        <v>179.51826128571474</v>
      </c>
    </row>
    <row r="220" spans="1:10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  <c r="F220" t="s">
        <v>308</v>
      </c>
      <c r="G220">
        <v>216</v>
      </c>
      <c r="H220">
        <v>3824.2647270000002</v>
      </c>
      <c r="I220">
        <v>3327.5879470000004</v>
      </c>
      <c r="J220">
        <v>185.03747328571444</v>
      </c>
    </row>
    <row r="221" spans="1:10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  <c r="F221" t="s">
        <v>309</v>
      </c>
      <c r="G221">
        <v>217</v>
      </c>
      <c r="H221">
        <v>4082.4383010000001</v>
      </c>
      <c r="I221">
        <v>3526.5673164285722</v>
      </c>
      <c r="J221">
        <v>198.97936942857177</v>
      </c>
    </row>
    <row r="222" spans="1:10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  <c r="F222" t="s">
        <v>310</v>
      </c>
      <c r="G222">
        <v>218</v>
      </c>
      <c r="H222">
        <v>4435.6417220000003</v>
      </c>
      <c r="I222">
        <v>3748.8790898571428</v>
      </c>
      <c r="J222">
        <v>222.31177342857063</v>
      </c>
    </row>
    <row r="223" spans="1:10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  <c r="F223" t="s">
        <v>311</v>
      </c>
      <c r="G223">
        <v>219</v>
      </c>
      <c r="H223">
        <v>4815.5780100000002</v>
      </c>
      <c r="I223">
        <v>3994.4971100000002</v>
      </c>
      <c r="J223">
        <v>245.6180201428574</v>
      </c>
    </row>
    <row r="224" spans="1:10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  <c r="F224" t="s">
        <v>312</v>
      </c>
      <c r="G224">
        <v>220</v>
      </c>
      <c r="H224">
        <v>5175.9224029999996</v>
      </c>
      <c r="I224">
        <v>4242.2338798571427</v>
      </c>
      <c r="J224">
        <v>247.73676985714246</v>
      </c>
    </row>
    <row r="225" spans="1:10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  <c r="F225" t="s">
        <v>313</v>
      </c>
      <c r="G225">
        <v>221</v>
      </c>
      <c r="H225">
        <v>5462.8429630000001</v>
      </c>
      <c r="I225">
        <v>4503.3893977142861</v>
      </c>
      <c r="J225">
        <v>261.15551785714342</v>
      </c>
    </row>
    <row r="226" spans="1:10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  <c r="F226" t="s">
        <v>314</v>
      </c>
      <c r="G226">
        <v>222</v>
      </c>
      <c r="H226">
        <v>5620.3105329999999</v>
      </c>
      <c r="I226">
        <v>4773.8569512857148</v>
      </c>
      <c r="J226">
        <v>270.46755357142865</v>
      </c>
    </row>
    <row r="227" spans="1:10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  <c r="F227" t="s">
        <v>315</v>
      </c>
      <c r="G227">
        <v>223</v>
      </c>
      <c r="H227">
        <v>5749.39732</v>
      </c>
      <c r="I227">
        <v>5048.8758931428574</v>
      </c>
      <c r="J227">
        <v>275.01894185714264</v>
      </c>
    </row>
    <row r="228" spans="1:10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  <c r="F228" t="s">
        <v>316</v>
      </c>
      <c r="G228">
        <v>224</v>
      </c>
      <c r="H228">
        <v>6152.5875400000004</v>
      </c>
      <c r="I228">
        <v>5344.6114987142855</v>
      </c>
      <c r="J228">
        <v>295.7356055714281</v>
      </c>
    </row>
    <row r="229" spans="1:10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  <c r="F229" t="s">
        <v>317</v>
      </c>
      <c r="G229">
        <v>225</v>
      </c>
      <c r="H229">
        <v>6468.9874950000003</v>
      </c>
      <c r="I229">
        <v>5635.0894662857145</v>
      </c>
      <c r="J229">
        <v>290.47796757142896</v>
      </c>
    </row>
    <row r="230" spans="1:10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  <c r="F230" t="s">
        <v>318</v>
      </c>
      <c r="G230">
        <v>226</v>
      </c>
      <c r="H230">
        <v>6941.5733060000002</v>
      </c>
      <c r="I230">
        <v>5938.8030799999997</v>
      </c>
      <c r="J230">
        <v>303.7136137142852</v>
      </c>
    </row>
    <row r="231" spans="1:10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  <c r="F231" t="s">
        <v>319</v>
      </c>
      <c r="G231">
        <v>227</v>
      </c>
      <c r="H231">
        <v>7470.7375819999997</v>
      </c>
      <c r="I231">
        <v>6266.6338198571439</v>
      </c>
      <c r="J231">
        <v>327.83073985714418</v>
      </c>
    </row>
    <row r="232" spans="1:10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  <c r="F232" t="s">
        <v>320</v>
      </c>
      <c r="G232">
        <v>228</v>
      </c>
      <c r="H232">
        <v>8027.7333349999999</v>
      </c>
      <c r="I232">
        <v>6633.0467301428571</v>
      </c>
      <c r="J232">
        <v>366.41291028571322</v>
      </c>
    </row>
    <row r="233" spans="1:10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  <c r="F233" t="s">
        <v>321</v>
      </c>
      <c r="G233">
        <v>229</v>
      </c>
      <c r="H233">
        <v>8267.9629299999997</v>
      </c>
      <c r="I233">
        <v>7011.282786857143</v>
      </c>
      <c r="J233">
        <v>378.23605671428595</v>
      </c>
    </row>
    <row r="234" spans="1:10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  <c r="F234" t="s">
        <v>322</v>
      </c>
      <c r="G234">
        <v>230</v>
      </c>
      <c r="H234">
        <v>8432.9376749999992</v>
      </c>
      <c r="I234">
        <v>7394.645694714286</v>
      </c>
      <c r="J234">
        <v>383.362907857143</v>
      </c>
    </row>
    <row r="235" spans="1:10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  <c r="F235" t="s">
        <v>323</v>
      </c>
      <c r="G235">
        <v>231</v>
      </c>
      <c r="H235">
        <v>8961.5526449999998</v>
      </c>
      <c r="I235">
        <v>7795.9264240000002</v>
      </c>
      <c r="J235">
        <v>401.28072928571419</v>
      </c>
    </row>
    <row r="236" spans="1:10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  <c r="F236" t="s">
        <v>324</v>
      </c>
      <c r="G236">
        <v>232</v>
      </c>
      <c r="H236">
        <v>9471.4912289999993</v>
      </c>
      <c r="I236">
        <v>8224.8555288571424</v>
      </c>
      <c r="J236">
        <v>428.92910485714219</v>
      </c>
    </row>
    <row r="237" spans="1:10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  <c r="F237" t="s">
        <v>325</v>
      </c>
      <c r="G237">
        <v>233</v>
      </c>
      <c r="H237">
        <v>10087.262667999999</v>
      </c>
      <c r="I237">
        <v>8674.2397234285727</v>
      </c>
      <c r="J237">
        <v>449.38419457143027</v>
      </c>
    </row>
    <row r="238" spans="1:10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  <c r="F238" t="s">
        <v>326</v>
      </c>
      <c r="G238">
        <v>234</v>
      </c>
      <c r="H238">
        <v>10558.383664999999</v>
      </c>
      <c r="I238">
        <v>9115.3320210000002</v>
      </c>
      <c r="J238">
        <v>441.09229757142748</v>
      </c>
    </row>
    <row r="239" spans="1:10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  <c r="F239" t="s">
        <v>327</v>
      </c>
      <c r="G239">
        <v>235</v>
      </c>
      <c r="H239">
        <v>10976.222030999999</v>
      </c>
      <c r="I239">
        <v>9536.5446918571415</v>
      </c>
      <c r="J239">
        <v>421.21267085714135</v>
      </c>
    </row>
    <row r="240" spans="1:10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  <c r="F240" t="s">
        <v>328</v>
      </c>
      <c r="G240">
        <v>236</v>
      </c>
      <c r="H240">
        <v>11321.002768</v>
      </c>
      <c r="I240">
        <v>9972.6932401428585</v>
      </c>
      <c r="J240">
        <v>436.14854828571697</v>
      </c>
    </row>
    <row r="241" spans="1:10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  <c r="F241" t="s">
        <v>329</v>
      </c>
      <c r="G241">
        <v>237</v>
      </c>
      <c r="H241">
        <v>11637.219621</v>
      </c>
      <c r="I241">
        <v>10430.447803857141</v>
      </c>
      <c r="J241">
        <v>457.75456371428299</v>
      </c>
    </row>
    <row r="242" spans="1:10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  <c r="F242" t="s">
        <v>330</v>
      </c>
      <c r="G242">
        <v>238</v>
      </c>
      <c r="H242">
        <v>12226.075091999999</v>
      </c>
      <c r="I242">
        <v>10896.80815342857</v>
      </c>
      <c r="J242">
        <v>466.36034957142874</v>
      </c>
    </row>
    <row r="243" spans="1:10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  <c r="F243" t="s">
        <v>331</v>
      </c>
      <c r="G243">
        <v>239</v>
      </c>
      <c r="H243">
        <v>12585.320873000001</v>
      </c>
      <c r="I243">
        <v>11341.640959714287</v>
      </c>
      <c r="J243">
        <v>444.83280628571629</v>
      </c>
    </row>
    <row r="244" spans="1:10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  <c r="F244" t="s">
        <v>332</v>
      </c>
      <c r="G244">
        <v>240</v>
      </c>
      <c r="H244">
        <v>13016.342570000001</v>
      </c>
      <c r="I244">
        <v>11760.080945714286</v>
      </c>
      <c r="J244">
        <v>418.43998599999941</v>
      </c>
    </row>
    <row r="245" spans="1:10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  <c r="F245" t="s">
        <v>333</v>
      </c>
      <c r="G245">
        <v>241</v>
      </c>
      <c r="H245">
        <v>13488.562178</v>
      </c>
      <c r="I245">
        <v>12178.677876142856</v>
      </c>
      <c r="J245">
        <v>418.59693042856998</v>
      </c>
    </row>
    <row r="246" spans="1:10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  <c r="F246" t="s">
        <v>334</v>
      </c>
      <c r="G246">
        <v>242</v>
      </c>
      <c r="H246">
        <v>13823.272315</v>
      </c>
      <c r="I246">
        <v>12585.399345285714</v>
      </c>
      <c r="J246">
        <v>406.72146914285804</v>
      </c>
    </row>
    <row r="247" spans="1:10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  <c r="F247" t="s">
        <v>335</v>
      </c>
      <c r="G247">
        <v>243</v>
      </c>
      <c r="H247">
        <v>13928.922069</v>
      </c>
      <c r="I247">
        <v>12957.959245428572</v>
      </c>
      <c r="J247">
        <v>372.55990014285817</v>
      </c>
    </row>
    <row r="248" spans="1:10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  <c r="F248" t="s">
        <v>336</v>
      </c>
      <c r="G248">
        <v>244</v>
      </c>
      <c r="H248">
        <v>14121.362087</v>
      </c>
      <c r="I248">
        <v>13312.836740571429</v>
      </c>
      <c r="J248">
        <v>354.87749514285679</v>
      </c>
    </row>
    <row r="249" spans="1:10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  <c r="F249" t="s">
        <v>337</v>
      </c>
      <c r="G249">
        <v>245</v>
      </c>
      <c r="H249">
        <v>14498.185643999999</v>
      </c>
      <c r="I249">
        <v>13637.423962285715</v>
      </c>
      <c r="J249">
        <v>324.58722171428599</v>
      </c>
    </row>
    <row r="250" spans="1:10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  <c r="F250" t="s">
        <v>338</v>
      </c>
      <c r="G250">
        <v>246</v>
      </c>
      <c r="H250">
        <v>14972.602473999999</v>
      </c>
      <c r="I250">
        <v>13978.464191000001</v>
      </c>
      <c r="J250">
        <v>341.04022871428606</v>
      </c>
    </row>
    <row r="251" spans="1:10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  <c r="F251" t="s">
        <v>339</v>
      </c>
      <c r="G251">
        <v>247</v>
      </c>
      <c r="H251">
        <v>15343.200569000001</v>
      </c>
      <c r="I251">
        <v>14310.872476571431</v>
      </c>
      <c r="J251">
        <v>332.40828557142959</v>
      </c>
    </row>
    <row r="252" spans="1:10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  <c r="F252" t="s">
        <v>340</v>
      </c>
      <c r="G252">
        <v>248</v>
      </c>
      <c r="H252">
        <v>15667.473902</v>
      </c>
      <c r="I252">
        <v>14622.145579999999</v>
      </c>
      <c r="J252">
        <v>311.27310342856799</v>
      </c>
    </row>
    <row r="253" spans="1:10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  <c r="F253" t="s">
        <v>341</v>
      </c>
      <c r="G253">
        <v>249</v>
      </c>
      <c r="H253">
        <v>15887.196092</v>
      </c>
      <c r="I253">
        <v>14916.991833857142</v>
      </c>
      <c r="J253">
        <v>294.84625385714389</v>
      </c>
    </row>
    <row r="254" spans="1:10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  <c r="F254" t="s">
        <v>342</v>
      </c>
      <c r="G254">
        <v>250</v>
      </c>
      <c r="H254">
        <v>15980.394920999999</v>
      </c>
      <c r="I254">
        <v>15210.059384142858</v>
      </c>
      <c r="J254">
        <v>293.0675502857157</v>
      </c>
    </row>
    <row r="255" spans="1:10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  <c r="F255" t="s">
        <v>343</v>
      </c>
      <c r="G255">
        <v>251</v>
      </c>
      <c r="H255">
        <v>16223.187942</v>
      </c>
      <c r="I255">
        <v>15510.32022057143</v>
      </c>
      <c r="J255">
        <v>300.26083642857157</v>
      </c>
    </row>
    <row r="256" spans="1:10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  <c r="F256" t="s">
        <v>344</v>
      </c>
      <c r="G256">
        <v>252</v>
      </c>
      <c r="H256">
        <v>16463.234434999998</v>
      </c>
      <c r="I256">
        <v>15791.041476428571</v>
      </c>
      <c r="J256">
        <v>280.72125585714093</v>
      </c>
    </row>
    <row r="257" spans="1:10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  <c r="F257" t="s">
        <v>345</v>
      </c>
      <c r="G257">
        <v>253</v>
      </c>
      <c r="H257">
        <v>16768.098975000001</v>
      </c>
      <c r="I257">
        <v>16047.540976571427</v>
      </c>
      <c r="J257">
        <v>256.49950014285605</v>
      </c>
    </row>
    <row r="258" spans="1:10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  <c r="F258" t="s">
        <v>346</v>
      </c>
      <c r="G258">
        <v>254</v>
      </c>
      <c r="H258">
        <v>17100.978093000002</v>
      </c>
      <c r="I258">
        <v>16298.652051428571</v>
      </c>
      <c r="J258">
        <v>251.11107485714456</v>
      </c>
    </row>
    <row r="259" spans="1:10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  <c r="F259" t="s">
        <v>347</v>
      </c>
      <c r="G259">
        <v>255</v>
      </c>
      <c r="H259">
        <v>17441.730591</v>
      </c>
      <c r="I259">
        <v>16552.117292714287</v>
      </c>
      <c r="J259">
        <v>253.46524128571582</v>
      </c>
    </row>
    <row r="260" spans="1:10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  <c r="F260" t="s">
        <v>348</v>
      </c>
      <c r="G260">
        <v>256</v>
      </c>
      <c r="H260">
        <v>17621.902786999999</v>
      </c>
      <c r="I260">
        <v>16799.93253485714</v>
      </c>
      <c r="J260">
        <v>247.81524214285309</v>
      </c>
    </row>
    <row r="261" spans="1:10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  <c r="F261" t="s">
        <v>349</v>
      </c>
      <c r="G261">
        <v>257</v>
      </c>
      <c r="H261">
        <v>17664.199309</v>
      </c>
      <c r="I261">
        <v>17040.476018857142</v>
      </c>
      <c r="J261">
        <v>240.54348400000163</v>
      </c>
    </row>
    <row r="262" spans="1:10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  <c r="F262" t="s">
        <v>350</v>
      </c>
      <c r="G262">
        <v>258</v>
      </c>
      <c r="H262">
        <v>17851.146272000002</v>
      </c>
      <c r="I262">
        <v>17273.041494571429</v>
      </c>
      <c r="J262">
        <v>232.56547571428746</v>
      </c>
    </row>
    <row r="263" spans="1:10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  <c r="F263" t="s">
        <v>351</v>
      </c>
      <c r="G263">
        <v>259</v>
      </c>
      <c r="H263">
        <v>18182.743677999999</v>
      </c>
      <c r="I263">
        <v>17518.685672142856</v>
      </c>
      <c r="J263">
        <v>245.64417757142655</v>
      </c>
    </row>
    <row r="264" spans="1:10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10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10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10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10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10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10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10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10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5"/>
  <sheetViews>
    <sheetView topLeftCell="A235" zoomScale="70" zoomScaleNormal="70" workbookViewId="0">
      <selection activeCell="M243" sqref="M24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0" max="10" width="13.7109375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0.65393500000000004</v>
      </c>
      <c r="D3">
        <f>C3-$C$3</f>
        <v>0</v>
      </c>
      <c r="E3">
        <f t="shared" ref="E3:E34" si="0">(_Ac/(1+EXP(-1*(B3-_Muc)/_sc)))</f>
        <v>1.1859080879261432E-3</v>
      </c>
      <c r="F3">
        <f>(D3-E3)^2</f>
        <v>1.4063779930086409E-6</v>
      </c>
      <c r="G3">
        <f>(E3-$H$4)^2</f>
        <v>68039.639013379434</v>
      </c>
      <c r="H3" s="2" t="s">
        <v>11</v>
      </c>
      <c r="I3" s="16">
        <f>SUM(F3:F262)</f>
        <v>21853727.409692623</v>
      </c>
      <c r="J3">
        <f>1-(I3/I5)</f>
        <v>0.99610487352516053</v>
      </c>
      <c r="L3">
        <f>Input!J4</f>
        <v>0.26157399999999997</v>
      </c>
      <c r="M3">
        <f>L3-$L$3</f>
        <v>0</v>
      </c>
      <c r="N3">
        <f>_Ac*EXP(-1*(B3-_Muc)/_sc)*(1/_sc)*(1/(1+EXP(-1*(B3-_Muc)/_sc))^2)+$L$3</f>
        <v>0.26165694010561102</v>
      </c>
      <c r="O3">
        <f>(L3-N3)^2</f>
        <v>6.879061118772335E-9</v>
      </c>
      <c r="P3">
        <f>(N3-$Q$4)^2</f>
        <v>8.2156354684302961</v>
      </c>
      <c r="Q3" s="1" t="s">
        <v>11</v>
      </c>
      <c r="R3" s="16">
        <f>SUM(O3:O262)</f>
        <v>95044.734694221552</v>
      </c>
      <c r="S3" s="5">
        <f>1-(R3/R5)</f>
        <v>0.98161752174957173</v>
      </c>
      <c r="V3">
        <f>COUNT(B3:B500)</f>
        <v>260</v>
      </c>
      <c r="X3">
        <v>22453.738113868629</v>
      </c>
      <c r="Y3">
        <v>239.58998890110618</v>
      </c>
      <c r="Z3">
        <v>14.298366472460556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1.0724534285714287</v>
      </c>
      <c r="D4">
        <f t="shared" ref="D4:D67" si="2">C4-$C$3</f>
        <v>0.41851842857142862</v>
      </c>
      <c r="E4">
        <f t="shared" si="0"/>
        <v>1.2718173417541406E-3</v>
      </c>
      <c r="F4">
        <f t="shared" ref="F4:F67" si="3">(D4-E4)^2</f>
        <v>0.17409473458264713</v>
      </c>
      <c r="G4">
        <f t="shared" ref="G4:G67" si="4">(E4-$H$4)^2</f>
        <v>68039.594195544603</v>
      </c>
      <c r="H4">
        <f>AVERAGE(D3:D167)</f>
        <v>260.84527538181823</v>
      </c>
      <c r="I4" t="s">
        <v>5</v>
      </c>
      <c r="J4" t="s">
        <v>6</v>
      </c>
      <c r="L4">
        <f>Input!J5</f>
        <v>0.41851842857142862</v>
      </c>
      <c r="M4">
        <f t="shared" ref="M4:M67" si="5">L4-$L$3</f>
        <v>0.15694442857142865</v>
      </c>
      <c r="N4">
        <f t="shared" ref="N4:N34" si="6">_Ac*EXP(-1*(B4-_Muc)/_sc)*(1/_sc)*(1/(1+EXP(-1*(B4-_Muc)/_sc))^2)+$L$3</f>
        <v>0.26166294843142857</v>
      </c>
      <c r="O4">
        <f t="shared" ref="O4:O67" si="7">(L4-N4)^2</f>
        <v>2.4603641649949954E-2</v>
      </c>
      <c r="P4">
        <f t="shared" ref="P4:P67" si="8">(N4-$Q$4)^2</f>
        <v>8.2156010252221243</v>
      </c>
      <c r="Q4">
        <f>AVERAGE(M3:M167)</f>
        <v>3.1279499238095267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1.8833328571428574</v>
      </c>
      <c r="D5">
        <f t="shared" si="2"/>
        <v>1.2293978571428572</v>
      </c>
      <c r="E5">
        <f t="shared" si="0"/>
        <v>1.3639500116462461E-3</v>
      </c>
      <c r="F5">
        <f t="shared" si="3"/>
        <v>1.5080672770639476</v>
      </c>
      <c r="G5">
        <f t="shared" si="4"/>
        <v>68039.546131044161</v>
      </c>
      <c r="I5">
        <f>SUM(G3:G262)</f>
        <v>5610530890.5516367</v>
      </c>
      <c r="J5" s="5">
        <f>1-((1-J3)*(V3-1)/(V3-1-1))</f>
        <v>0.99608977613572314</v>
      </c>
      <c r="L5">
        <f>Input!J6</f>
        <v>0.8108794285714287</v>
      </c>
      <c r="M5">
        <f t="shared" si="5"/>
        <v>0.54930542857142872</v>
      </c>
      <c r="N5">
        <f t="shared" si="6"/>
        <v>0.26166939201078809</v>
      </c>
      <c r="O5">
        <f t="shared" si="7"/>
        <v>0.30163166425894017</v>
      </c>
      <c r="P5">
        <f t="shared" si="8"/>
        <v>8.2155640869684596</v>
      </c>
      <c r="R5">
        <f>SUM(P3:P262)</f>
        <v>5170398.3216739018</v>
      </c>
      <c r="S5" s="5">
        <f>1-((1-S3)*(V3-1)/(V3-1-1))</f>
        <v>0.98154627183387244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3.0081011428571429</v>
      </c>
      <c r="D6">
        <f t="shared" si="2"/>
        <v>2.3541661428571428</v>
      </c>
      <c r="E6">
        <f t="shared" si="0"/>
        <v>1.4627569326511453E-3</v>
      </c>
      <c r="F6">
        <f t="shared" si="3"/>
        <v>5.535213222140567</v>
      </c>
      <c r="G6">
        <f t="shared" si="4"/>
        <v>68039.494584686414</v>
      </c>
      <c r="L6">
        <f>Input!J7</f>
        <v>1.1247682857142856</v>
      </c>
      <c r="M6">
        <f t="shared" si="5"/>
        <v>0.86319428571428558</v>
      </c>
      <c r="N6">
        <f t="shared" si="6"/>
        <v>0.26167630237420314</v>
      </c>
      <c r="O6">
        <f t="shared" si="7"/>
        <v>0.74492777170591706</v>
      </c>
      <c r="P6">
        <f t="shared" si="8"/>
        <v>8.2155244729359662</v>
      </c>
      <c r="V6" s="19" t="s">
        <v>17</v>
      </c>
      <c r="W6" s="20">
        <f>SQRT((S5-J5)^2)</f>
        <v>1.4543504301850696E-2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4.3421288571428578</v>
      </c>
      <c r="D7">
        <f t="shared" si="2"/>
        <v>3.6881938571428576</v>
      </c>
      <c r="E7">
        <f t="shared" si="0"/>
        <v>1.5687215990814816E-3</v>
      </c>
      <c r="F7">
        <f t="shared" si="3"/>
        <v>13.591204890023166</v>
      </c>
      <c r="G7">
        <f t="shared" si="4"/>
        <v>68039.439304242449</v>
      </c>
      <c r="L7">
        <f>Input!J8</f>
        <v>1.3340277142857149</v>
      </c>
      <c r="M7">
        <f t="shared" si="5"/>
        <v>1.0724537142857149</v>
      </c>
      <c r="N7">
        <f t="shared" si="6"/>
        <v>0.26168371333631046</v>
      </c>
      <c r="O7">
        <f t="shared" si="7"/>
        <v>1.1499216563721759</v>
      </c>
      <c r="P7">
        <f t="shared" si="8"/>
        <v>8.2154819893004909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5.9115731428571427</v>
      </c>
      <c r="D8">
        <f t="shared" si="2"/>
        <v>5.257638142857143</v>
      </c>
      <c r="E8">
        <f t="shared" si="0"/>
        <v>1.682362530405703E-3</v>
      </c>
      <c r="F8">
        <f t="shared" si="3"/>
        <v>27.625071164750047</v>
      </c>
      <c r="G8">
        <f t="shared" si="4"/>
        <v>68039.380019211865</v>
      </c>
      <c r="L8">
        <f>Input!J9</f>
        <v>1.569444285714285</v>
      </c>
      <c r="M8">
        <f t="shared" si="5"/>
        <v>1.307870285714285</v>
      </c>
      <c r="N8">
        <f t="shared" si="6"/>
        <v>0.26169166116133569</v>
      </c>
      <c r="O8">
        <f t="shared" si="7"/>
        <v>1.7102169270251268</v>
      </c>
      <c r="P8">
        <f t="shared" si="8"/>
        <v>8.2154364281990251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7.6118042857142862</v>
      </c>
      <c r="D9">
        <f t="shared" si="2"/>
        <v>6.9578692857142865</v>
      </c>
      <c r="E9">
        <f t="shared" si="0"/>
        <v>1.804235808528797E-3</v>
      </c>
      <c r="F9">
        <f t="shared" si="3"/>
        <v>48.386840978520389</v>
      </c>
      <c r="G9">
        <f t="shared" si="4"/>
        <v>68039.316439499176</v>
      </c>
      <c r="L9">
        <f>Input!J10</f>
        <v>1.7002311428571435</v>
      </c>
      <c r="M9">
        <f t="shared" si="5"/>
        <v>1.4386571428571435</v>
      </c>
      <c r="N9">
        <f t="shared" si="6"/>
        <v>0.26170018474054552</v>
      </c>
      <c r="O9">
        <f t="shared" si="7"/>
        <v>2.0693713174598574</v>
      </c>
      <c r="P9">
        <f t="shared" si="8"/>
        <v>8.2153875667130034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10.096757714285715</v>
      </c>
      <c r="D10">
        <f t="shared" si="2"/>
        <v>9.4428227142857146</v>
      </c>
      <c r="E10">
        <f t="shared" si="0"/>
        <v>1.934937798877752E-3</v>
      </c>
      <c r="F10">
        <f t="shared" si="3"/>
        <v>89.130362008218583</v>
      </c>
      <c r="G10">
        <f t="shared" si="4"/>
        <v>68039.248253994592</v>
      </c>
      <c r="L10">
        <f>Input!J11</f>
        <v>2.484953428571429</v>
      </c>
      <c r="M10">
        <f t="shared" si="5"/>
        <v>2.223379428571429</v>
      </c>
      <c r="N10">
        <f t="shared" si="6"/>
        <v>0.2617093257825544</v>
      </c>
      <c r="O10">
        <f t="shared" si="7"/>
        <v>4.9428143405855076</v>
      </c>
      <c r="P10">
        <f t="shared" si="8"/>
        <v>8.2153351657780149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12.8956</v>
      </c>
      <c r="D11">
        <f t="shared" si="2"/>
        <v>12.241664999999999</v>
      </c>
      <c r="E11">
        <f t="shared" si="0"/>
        <v>2.0751080686066251E-3</v>
      </c>
      <c r="F11">
        <f t="shared" si="3"/>
        <v>149.80756072266914</v>
      </c>
      <c r="G11">
        <f t="shared" si="4"/>
        <v>68039.175129051466</v>
      </c>
      <c r="L11">
        <f>Input!J12</f>
        <v>2.7988422857142847</v>
      </c>
      <c r="M11">
        <f t="shared" si="5"/>
        <v>2.5372682857142848</v>
      </c>
      <c r="N11">
        <f t="shared" si="6"/>
        <v>0.26171912901741801</v>
      </c>
      <c r="O11">
        <f t="shared" si="7"/>
        <v>6.4369939122474742</v>
      </c>
      <c r="P11">
        <f t="shared" si="8"/>
        <v>8.2152789690146033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15.642127428571428</v>
      </c>
      <c r="D12">
        <f t="shared" si="2"/>
        <v>14.988192428571427</v>
      </c>
      <c r="E12">
        <f t="shared" si="0"/>
        <v>2.2254325162010379E-3</v>
      </c>
      <c r="F12">
        <f t="shared" si="3"/>
        <v>224.57920680685646</v>
      </c>
      <c r="G12">
        <f t="shared" si="4"/>
        <v>68039.096706854078</v>
      </c>
      <c r="L12">
        <f>Input!J13</f>
        <v>2.7465274285714276</v>
      </c>
      <c r="M12">
        <f t="shared" si="5"/>
        <v>2.4849534285714276</v>
      </c>
      <c r="N12">
        <f t="shared" si="6"/>
        <v>0.26172964241551089</v>
      </c>
      <c r="O12">
        <f t="shared" si="7"/>
        <v>6.1742200380853447</v>
      </c>
      <c r="P12">
        <f t="shared" si="8"/>
        <v>8.2152187014743916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19.147219571428572</v>
      </c>
      <c r="D13">
        <f t="shared" si="2"/>
        <v>18.493284571428571</v>
      </c>
      <c r="E13">
        <f t="shared" si="0"/>
        <v>2.3866467277959338E-3</v>
      </c>
      <c r="F13">
        <f t="shared" si="3"/>
        <v>341.91330606170345</v>
      </c>
      <c r="G13">
        <f t="shared" si="4"/>
        <v>68039.01260366675</v>
      </c>
      <c r="L13">
        <f>Input!J14</f>
        <v>3.5050921428571442</v>
      </c>
      <c r="M13">
        <f t="shared" si="5"/>
        <v>3.2435181428571442</v>
      </c>
      <c r="N13">
        <f t="shared" si="6"/>
        <v>0.26174091742226019</v>
      </c>
      <c r="O13">
        <f t="shared" si="7"/>
        <v>10.519327171529964</v>
      </c>
      <c r="P13">
        <f t="shared" si="8"/>
        <v>8.2151540682954831</v>
      </c>
      <c r="S13" t="s">
        <v>23</v>
      </c>
      <c r="T13">
        <f>_Ac*0.8413</f>
        <v>18890.32987519768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22.573839428571432</v>
      </c>
      <c r="D14">
        <f t="shared" si="2"/>
        <v>21.919904428571432</v>
      </c>
      <c r="E14">
        <f t="shared" si="0"/>
        <v>2.5595395766302527E-3</v>
      </c>
      <c r="F14">
        <f t="shared" si="3"/>
        <v>480.37000698314654</v>
      </c>
      <c r="G14">
        <f t="shared" si="4"/>
        <v>68038.922407956401</v>
      </c>
      <c r="L14">
        <f>Input!J15</f>
        <v>3.4266198571428603</v>
      </c>
      <c r="M14">
        <f t="shared" si="5"/>
        <v>3.1650458571428604</v>
      </c>
      <c r="N14">
        <f t="shared" si="6"/>
        <v>0.26175300920988376</v>
      </c>
      <c r="O14">
        <f t="shared" si="7"/>
        <v>10.016382165145215</v>
      </c>
      <c r="P14">
        <f t="shared" si="8"/>
        <v>8.2150847532605145</v>
      </c>
      <c r="S14" t="s">
        <v>24</v>
      </c>
      <c r="T14">
        <f>_Ac*0.9772</f>
        <v>21941.792884872422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25.791200142857146</v>
      </c>
      <c r="D15">
        <f t="shared" si="2"/>
        <v>25.137265142857146</v>
      </c>
      <c r="E15">
        <f t="shared" si="0"/>
        <v>2.7449570832514319E-3</v>
      </c>
      <c r="F15">
        <f t="shared" si="3"/>
        <v>631.74410496907535</v>
      </c>
      <c r="G15">
        <f t="shared" si="4"/>
        <v>68038.825678378809</v>
      </c>
      <c r="L15">
        <f>Input!J16</f>
        <v>3.2173607142857144</v>
      </c>
      <c r="M15">
        <f t="shared" si="5"/>
        <v>2.9557867142857144</v>
      </c>
      <c r="N15">
        <f t="shared" si="6"/>
        <v>0.26176597694736448</v>
      </c>
      <c r="O15">
        <f t="shared" si="7"/>
        <v>8.7355402513821492</v>
      </c>
      <c r="P15">
        <f t="shared" si="8"/>
        <v>8.2150104172503635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29.243977428571434</v>
      </c>
      <c r="D16">
        <f t="shared" si="2"/>
        <v>28.590042428571433</v>
      </c>
      <c r="E16">
        <f t="shared" si="0"/>
        <v>2.9438065553589656E-3</v>
      </c>
      <c r="F16">
        <f t="shared" si="3"/>
        <v>817.22220762487336</v>
      </c>
      <c r="G16">
        <f t="shared" si="4"/>
        <v>68038.721941619369</v>
      </c>
      <c r="L16">
        <f>Input!J17</f>
        <v>3.4527772857142871</v>
      </c>
      <c r="M16">
        <f t="shared" si="5"/>
        <v>3.1912032857142871</v>
      </c>
      <c r="N16">
        <f t="shared" si="6"/>
        <v>0.26177988408998187</v>
      </c>
      <c r="O16">
        <f t="shared" si="7"/>
        <v>10.182464417173067</v>
      </c>
      <c r="P16">
        <f t="shared" si="8"/>
        <v>8.2149306965859381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32.147449142857141</v>
      </c>
      <c r="D17">
        <f t="shared" si="2"/>
        <v>31.493514142857141</v>
      </c>
      <c r="E17">
        <f t="shared" si="0"/>
        <v>3.1570610275443185E-3</v>
      </c>
      <c r="F17">
        <f t="shared" si="3"/>
        <v>991.64258914113543</v>
      </c>
      <c r="G17">
        <f t="shared" si="4"/>
        <v>68038.610690077374</v>
      </c>
      <c r="L17">
        <f>Input!J18</f>
        <v>2.9034717142857076</v>
      </c>
      <c r="M17">
        <f t="shared" si="5"/>
        <v>2.6418977142857076</v>
      </c>
      <c r="N17">
        <f t="shared" si="6"/>
        <v>0.26179479868981764</v>
      </c>
      <c r="O17">
        <f t="shared" si="7"/>
        <v>6.9784569263922158</v>
      </c>
      <c r="P17">
        <f t="shared" si="8"/>
        <v>8.2148452012499771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34.841661714285713</v>
      </c>
      <c r="D18">
        <f t="shared" si="2"/>
        <v>34.187726714285716</v>
      </c>
      <c r="E18">
        <f t="shared" si="0"/>
        <v>3.3857640226520724E-3</v>
      </c>
      <c r="F18">
        <f t="shared" si="3"/>
        <v>1168.5691662038323</v>
      </c>
      <c r="G18">
        <f t="shared" si="4"/>
        <v>68038.491379382249</v>
      </c>
      <c r="L18">
        <f>Input!J19</f>
        <v>2.6942125714285723</v>
      </c>
      <c r="M18">
        <f t="shared" si="5"/>
        <v>2.4326385714285723</v>
      </c>
      <c r="N18">
        <f t="shared" si="6"/>
        <v>0.26181079372875488</v>
      </c>
      <c r="O18">
        <f t="shared" si="7"/>
        <v>5.9165784081572319</v>
      </c>
      <c r="P18">
        <f t="shared" si="8"/>
        <v>8.2147535129801632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38.294438999999997</v>
      </c>
      <c r="D19">
        <f t="shared" si="2"/>
        <v>37.640504</v>
      </c>
      <c r="E19">
        <f t="shared" si="0"/>
        <v>3.6310346580609057E-3</v>
      </c>
      <c r="F19">
        <f t="shared" si="3"/>
        <v>1416.5342066092867</v>
      </c>
      <c r="G19">
        <f t="shared" si="4"/>
        <v>68038.363425730407</v>
      </c>
      <c r="L19">
        <f>Input!J20</f>
        <v>3.4527772857142836</v>
      </c>
      <c r="M19">
        <f t="shared" si="5"/>
        <v>3.1912032857142836</v>
      </c>
      <c r="N19">
        <f t="shared" si="6"/>
        <v>0.26182794747559962</v>
      </c>
      <c r="O19">
        <f t="shared" si="7"/>
        <v>10.182157679205895</v>
      </c>
      <c r="P19">
        <f t="shared" si="8"/>
        <v>8.2146551832242967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41.276383000000003</v>
      </c>
      <c r="D20">
        <f t="shared" si="2"/>
        <v>40.622448000000006</v>
      </c>
      <c r="E20">
        <f t="shared" si="0"/>
        <v>3.8940731218707839E-3</v>
      </c>
      <c r="F20">
        <f t="shared" si="3"/>
        <v>1649.8669231107071</v>
      </c>
      <c r="G20">
        <f t="shared" si="4"/>
        <v>68038.226203028709</v>
      </c>
      <c r="L20">
        <f>Input!J21</f>
        <v>2.9819440000000057</v>
      </c>
      <c r="M20">
        <f t="shared" si="5"/>
        <v>2.7203700000000057</v>
      </c>
      <c r="N20">
        <f t="shared" si="6"/>
        <v>0.26184634386907307</v>
      </c>
      <c r="O20">
        <f t="shared" si="7"/>
        <v>7.3989312588889939</v>
      </c>
      <c r="P20">
        <f t="shared" si="8"/>
        <v>8.2145497309474855</v>
      </c>
      <c r="U20">
        <f>17859*0.8413</f>
        <v>15024.7767</v>
      </c>
      <c r="V20">
        <v>250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44.650688000000002</v>
      </c>
      <c r="D21">
        <f t="shared" si="2"/>
        <v>43.996753000000005</v>
      </c>
      <c r="E21">
        <f t="shared" si="0"/>
        <v>4.1761665457927515E-3</v>
      </c>
      <c r="F21">
        <f t="shared" si="3"/>
        <v>1935.3468164473725</v>
      </c>
      <c r="G21">
        <f t="shared" si="4"/>
        <v>68038.079039831602</v>
      </c>
      <c r="L21">
        <f>Input!J22</f>
        <v>3.3743049999999997</v>
      </c>
      <c r="M21">
        <f t="shared" si="5"/>
        <v>3.1127309999999997</v>
      </c>
      <c r="N21">
        <f t="shared" si="6"/>
        <v>0.26186607292854824</v>
      </c>
      <c r="O21">
        <f t="shared" si="7"/>
        <v>9.6872760747496898</v>
      </c>
      <c r="P21">
        <f t="shared" si="8"/>
        <v>8.2144366402807396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48.574298428571431</v>
      </c>
      <c r="D22">
        <f t="shared" si="2"/>
        <v>47.920363428571434</v>
      </c>
      <c r="E22">
        <f t="shared" si="0"/>
        <v>4.4786953034788588E-3</v>
      </c>
      <c r="F22">
        <f t="shared" si="3"/>
        <v>2295.9320097718214</v>
      </c>
      <c r="G22">
        <f t="shared" si="4"/>
        <v>68037.921216055722</v>
      </c>
      <c r="L22">
        <f>Input!J23</f>
        <v>3.9236104285714291</v>
      </c>
      <c r="M22">
        <f t="shared" si="5"/>
        <v>3.6620364285714291</v>
      </c>
      <c r="N22">
        <f t="shared" si="6"/>
        <v>0.26188723119454027</v>
      </c>
      <c r="O22">
        <f t="shared" si="7"/>
        <v>13.408216774208027</v>
      </c>
      <c r="P22">
        <f t="shared" si="8"/>
        <v>8.2143153579994674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52.733325714285719</v>
      </c>
      <c r="D23">
        <f t="shared" si="2"/>
        <v>52.079390714285722</v>
      </c>
      <c r="E23">
        <f t="shared" si="0"/>
        <v>4.8031397651115016E-3</v>
      </c>
      <c r="F23">
        <f t="shared" si="3"/>
        <v>2711.7626710564168</v>
      </c>
      <c r="G23">
        <f t="shared" si="4"/>
        <v>68037.75195945728</v>
      </c>
      <c r="L23">
        <f>Input!J24</f>
        <v>4.1590272857142878</v>
      </c>
      <c r="M23">
        <f t="shared" si="5"/>
        <v>3.8974532857142878</v>
      </c>
      <c r="N23">
        <f t="shared" si="6"/>
        <v>0.26190992220110665</v>
      </c>
      <c r="O23">
        <f t="shared" si="7"/>
        <v>15.187523744995927</v>
      </c>
      <c r="P23">
        <f t="shared" si="8"/>
        <v>8.2141852908195911</v>
      </c>
    </row>
    <row r="24" spans="1:35" ht="14.45" x14ac:dyDescent="0.3">
      <c r="A24">
        <f>Input!G25</f>
        <v>21</v>
      </c>
      <c r="B24">
        <f t="shared" si="1"/>
        <v>21</v>
      </c>
      <c r="C24" s="4">
        <f>Input!I25</f>
        <v>57.546287999999997</v>
      </c>
      <c r="D24">
        <f t="shared" si="2"/>
        <v>56.892353</v>
      </c>
      <c r="E24">
        <f t="shared" si="0"/>
        <v>5.1510875413040298E-3</v>
      </c>
      <c r="F24">
        <f t="shared" si="3"/>
        <v>3236.1537414288441</v>
      </c>
      <c r="G24">
        <f t="shared" si="4"/>
        <v>68037.570441853823</v>
      </c>
      <c r="L24">
        <f>Input!J25</f>
        <v>4.8129622857142778</v>
      </c>
      <c r="M24">
        <f t="shared" si="5"/>
        <v>4.5513882857142782</v>
      </c>
      <c r="N24">
        <f t="shared" si="6"/>
        <v>0.26193425698246858</v>
      </c>
      <c r="O24">
        <f t="shared" si="7"/>
        <v>20.711856118302538</v>
      </c>
      <c r="P24">
        <f t="shared" si="8"/>
        <v>8.2140458024981466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62.777768714285706</v>
      </c>
      <c r="D25">
        <f t="shared" si="2"/>
        <v>62.123833714285709</v>
      </c>
      <c r="E25">
        <f t="shared" si="0"/>
        <v>5.5242412517587094E-3</v>
      </c>
      <c r="F25">
        <f t="shared" si="3"/>
        <v>3858.68437178762</v>
      </c>
      <c r="G25">
        <f t="shared" si="4"/>
        <v>68037.375775072651</v>
      </c>
      <c r="L25">
        <f>Input!J26</f>
        <v>5.2314807142857092</v>
      </c>
      <c r="M25">
        <f t="shared" si="5"/>
        <v>4.9699067142857096</v>
      </c>
      <c r="N25">
        <f t="shared" si="6"/>
        <v>0.26196035461633199</v>
      </c>
      <c r="O25">
        <f t="shared" si="7"/>
        <v>24.696132605168454</v>
      </c>
      <c r="P25">
        <f t="shared" si="8"/>
        <v>8.2138962107241937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67.512258714285707</v>
      </c>
      <c r="D26">
        <f t="shared" si="2"/>
        <v>66.858323714285703</v>
      </c>
      <c r="E26">
        <f t="shared" si="0"/>
        <v>5.9244268566958766E-3</v>
      </c>
      <c r="F26">
        <f t="shared" si="3"/>
        <v>4469.2432904858388</v>
      </c>
      <c r="G26">
        <f t="shared" si="4"/>
        <v>68037.167006605581</v>
      </c>
      <c r="L26">
        <f>Input!J27</f>
        <v>4.734490000000001</v>
      </c>
      <c r="M26">
        <f t="shared" si="5"/>
        <v>4.4729160000000014</v>
      </c>
      <c r="N26">
        <f t="shared" si="6"/>
        <v>0.26198834280656774</v>
      </c>
      <c r="O26">
        <f t="shared" si="7"/>
        <v>20.003271073598007</v>
      </c>
      <c r="P26">
        <f t="shared" si="8"/>
        <v>8.2137357837849798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72.194434000000001</v>
      </c>
      <c r="D27">
        <f t="shared" si="2"/>
        <v>71.540498999999997</v>
      </c>
      <c r="E27">
        <f t="shared" si="0"/>
        <v>6.3536025918217972E-3</v>
      </c>
      <c r="F27">
        <f t="shared" si="3"/>
        <v>5117.1339577375338</v>
      </c>
      <c r="G27">
        <f t="shared" si="4"/>
        <v>68036.943114949376</v>
      </c>
      <c r="L27">
        <f>Input!J28</f>
        <v>4.682175285714294</v>
      </c>
      <c r="M27">
        <f t="shared" si="5"/>
        <v>4.4206012857142944</v>
      </c>
      <c r="N27">
        <f t="shared" si="6"/>
        <v>0.26201835850810073</v>
      </c>
      <c r="O27">
        <f t="shared" si="7"/>
        <v>19.537787261128894</v>
      </c>
      <c r="P27">
        <f t="shared" si="8"/>
        <v>8.2135637369910803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76.667350000000013</v>
      </c>
      <c r="D28">
        <f t="shared" si="2"/>
        <v>76.013415000000009</v>
      </c>
      <c r="E28">
        <f t="shared" si="0"/>
        <v>6.8138685505560043E-3</v>
      </c>
      <c r="F28">
        <f t="shared" si="3"/>
        <v>5777.0034155552539</v>
      </c>
      <c r="G28">
        <f t="shared" si="4"/>
        <v>68036.703004608411</v>
      </c>
      <c r="L28">
        <f>Input!J29</f>
        <v>4.4729160000000121</v>
      </c>
      <c r="M28">
        <f t="shared" si="5"/>
        <v>4.2113420000000126</v>
      </c>
      <c r="N28">
        <f t="shared" si="6"/>
        <v>0.26205054859706706</v>
      </c>
      <c r="O28">
        <f t="shared" si="7"/>
        <v>17.73138784981893</v>
      </c>
      <c r="P28">
        <f t="shared" si="8"/>
        <v>8.2133792288431664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81.846516000000022</v>
      </c>
      <c r="D29">
        <f t="shared" si="2"/>
        <v>81.192581000000018</v>
      </c>
      <c r="E29">
        <f t="shared" si="0"/>
        <v>7.3074769604057691E-3</v>
      </c>
      <c r="F29">
        <f t="shared" si="3"/>
        <v>6591.0486370107565</v>
      </c>
      <c r="G29">
        <f t="shared" si="4"/>
        <v>68036.44550073563</v>
      </c>
      <c r="L29">
        <f>Input!J30</f>
        <v>5.1791660000000093</v>
      </c>
      <c r="M29">
        <f t="shared" si="5"/>
        <v>4.9175920000000097</v>
      </c>
      <c r="N29">
        <f t="shared" si="6"/>
        <v>0.26208507058951747</v>
      </c>
      <c r="O29">
        <f t="shared" si="7"/>
        <v>24.177684866372349</v>
      </c>
      <c r="P29">
        <f t="shared" si="8"/>
        <v>8.213181356921746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87.548829999999995</v>
      </c>
      <c r="D30">
        <f t="shared" si="2"/>
        <v>86.894894999999991</v>
      </c>
      <c r="E30">
        <f t="shared" si="0"/>
        <v>7.8368432037722383E-3</v>
      </c>
      <c r="F30">
        <f t="shared" si="3"/>
        <v>7549.3608751424872</v>
      </c>
      <c r="G30">
        <f t="shared" si="4"/>
        <v>68036.169343385467</v>
      </c>
      <c r="L30">
        <f>Input!J31</f>
        <v>5.7023139999999728</v>
      </c>
      <c r="M30">
        <f t="shared" si="5"/>
        <v>5.4407399999999733</v>
      </c>
      <c r="N30">
        <f t="shared" si="6"/>
        <v>0.26212209341218362</v>
      </c>
      <c r="O30">
        <f t="shared" si="7"/>
        <v>29.595687980503286</v>
      </c>
      <c r="P30">
        <f t="shared" si="8"/>
        <v>8.2129691534799427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94.925217857142869</v>
      </c>
      <c r="D31">
        <f t="shared" si="2"/>
        <v>94.271282857142864</v>
      </c>
      <c r="E31">
        <f t="shared" si="0"/>
        <v>8.4045576371149667E-3</v>
      </c>
      <c r="F31">
        <f t="shared" si="3"/>
        <v>8885.4902253074306</v>
      </c>
      <c r="G31">
        <f t="shared" si="4"/>
        <v>68035.873181350544</v>
      </c>
      <c r="L31">
        <f>Input!J32</f>
        <v>7.3763878571428734</v>
      </c>
      <c r="M31">
        <f t="shared" si="5"/>
        <v>7.1148138571428738</v>
      </c>
      <c r="N31">
        <f t="shared" si="6"/>
        <v>0.26216179822907953</v>
      </c>
      <c r="O31">
        <f t="shared" si="7"/>
        <v>50.612212417328095</v>
      </c>
      <c r="P31">
        <f t="shared" si="8"/>
        <v>8.2127415807178927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102.11850385714285</v>
      </c>
      <c r="D32">
        <f t="shared" si="2"/>
        <v>101.46456885714285</v>
      </c>
      <c r="E32">
        <f t="shared" si="0"/>
        <v>9.0133982663081706E-3</v>
      </c>
      <c r="F32">
        <f t="shared" si="3"/>
        <v>10293.229733469174</v>
      </c>
      <c r="G32">
        <f t="shared" si="4"/>
        <v>68035.555565552146</v>
      </c>
      <c r="L32">
        <f>Input!J33</f>
        <v>7.1932859999999863</v>
      </c>
      <c r="M32">
        <f t="shared" si="5"/>
        <v>6.9317119999999868</v>
      </c>
      <c r="N32">
        <f t="shared" si="6"/>
        <v>0.26220437932798141</v>
      </c>
      <c r="O32">
        <f t="shared" si="7"/>
        <v>48.039892432417268</v>
      </c>
      <c r="P32">
        <f t="shared" si="8"/>
        <v>8.2124975257158273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109.05021585714287</v>
      </c>
      <c r="D33">
        <f t="shared" si="2"/>
        <v>108.39628085714287</v>
      </c>
      <c r="E33">
        <f t="shared" si="0"/>
        <v>9.6663443402113334E-3</v>
      </c>
      <c r="F33">
        <f t="shared" si="3"/>
        <v>11747.658205546883</v>
      </c>
      <c r="G33">
        <f t="shared" si="4"/>
        <v>68035.214941952101</v>
      </c>
      <c r="L33">
        <f>Input!J34</f>
        <v>6.9317120000000187</v>
      </c>
      <c r="M33">
        <f t="shared" si="5"/>
        <v>6.6701380000000192</v>
      </c>
      <c r="N33">
        <f t="shared" si="6"/>
        <v>0.26225004507112498</v>
      </c>
      <c r="O33">
        <f t="shared" si="7"/>
        <v>44.481722768243934</v>
      </c>
      <c r="P33">
        <f t="shared" si="8"/>
        <v>8.2122357950012912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115.77266857142857</v>
      </c>
      <c r="D34">
        <f t="shared" si="2"/>
        <v>115.11873357142856</v>
      </c>
      <c r="E34">
        <f t="shared" si="0"/>
        <v>1.0366590928969618E-2</v>
      </c>
      <c r="F34">
        <f t="shared" si="3"/>
        <v>13249.93614891737</v>
      </c>
      <c r="G34">
        <f t="shared" si="4"/>
        <v>68034.849643951515</v>
      </c>
      <c r="L34">
        <f>Input!J35</f>
        <v>6.7224527142856942</v>
      </c>
      <c r="M34">
        <f t="shared" si="5"/>
        <v>6.4608787142856947</v>
      </c>
      <c r="N34">
        <f t="shared" si="6"/>
        <v>0.26229901891477037</v>
      </c>
      <c r="O34">
        <f t="shared" si="7"/>
        <v>41.733585767814603</v>
      </c>
      <c r="P34">
        <f t="shared" si="8"/>
        <v>8.2119551087241369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122.49512142857144</v>
      </c>
      <c r="D35">
        <f t="shared" si="2"/>
        <v>121.84118642857143</v>
      </c>
      <c r="E35">
        <f t="shared" ref="E35:E66" si="9">(_Ac/(1+EXP(-1*(B35-_Muc)/_sc)))</f>
        <v>1.1117564558377809E-2</v>
      </c>
      <c r="F35">
        <f t="shared" si="3"/>
        <v>14842.565679410163</v>
      </c>
      <c r="G35">
        <f t="shared" si="4"/>
        <v>68034.457884239207</v>
      </c>
      <c r="L35">
        <f>Input!J36</f>
        <v>6.7224528571428692</v>
      </c>
      <c r="M35">
        <f t="shared" si="5"/>
        <v>6.4608788571428697</v>
      </c>
      <c r="N35">
        <f t="shared" ref="N35:N66" si="10">_Ac*EXP(-1*(B35-_Muc)/_sc)*(1/_sc)*(1/(1+EXP(-1*(B35-_Muc)/_sc))^2)+$L$3</f>
        <v>0.26235154050262516</v>
      </c>
      <c r="O35">
        <f t="shared" si="7"/>
        <v>41.732909021257008</v>
      </c>
      <c r="P35">
        <f t="shared" si="8"/>
        <v>8.2116540944111289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128.64211128571426</v>
      </c>
      <c r="D36">
        <f t="shared" si="2"/>
        <v>127.98817628571426</v>
      </c>
      <c r="E36">
        <f t="shared" si="9"/>
        <v>1.1922939976808728E-2</v>
      </c>
      <c r="F36">
        <f t="shared" si="3"/>
        <v>16377.921420412375</v>
      </c>
      <c r="G36">
        <f t="shared" si="4"/>
        <v>68034.037746049871</v>
      </c>
      <c r="L36">
        <f>Input!J37</f>
        <v>6.1469898571428274</v>
      </c>
      <c r="M36">
        <f t="shared" si="5"/>
        <v>5.8854158571428279</v>
      </c>
      <c r="N36">
        <f t="shared" si="10"/>
        <v>0.26240786683847339</v>
      </c>
      <c r="O36">
        <f t="shared" si="7"/>
        <v>34.628305200614349</v>
      </c>
      <c r="P36">
        <f t="shared" si="8"/>
        <v>8.2113312802698957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135.2860917142857</v>
      </c>
      <c r="D37">
        <f t="shared" si="2"/>
        <v>134.63215671428571</v>
      </c>
      <c r="E37">
        <f t="shared" si="9"/>
        <v>1.2786658136748695E-2</v>
      </c>
      <c r="F37">
        <f t="shared" si="3"/>
        <v>18122.374794314375</v>
      </c>
      <c r="G37">
        <f t="shared" si="4"/>
        <v>68033.587173789419</v>
      </c>
      <c r="L37">
        <f>Input!J38</f>
        <v>6.6439804285714388</v>
      </c>
      <c r="M37">
        <f t="shared" si="5"/>
        <v>6.3824064285714392</v>
      </c>
      <c r="N37">
        <f t="shared" si="10"/>
        <v>0.26246827354375052</v>
      </c>
      <c r="O37">
        <f t="shared" si="7"/>
        <v>40.723697384766133</v>
      </c>
      <c r="P37">
        <f t="shared" si="8"/>
        <v>8.2109850880098758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140.02058171428573</v>
      </c>
      <c r="D38">
        <f t="shared" si="2"/>
        <v>139.36664671428574</v>
      </c>
      <c r="E38">
        <f t="shared" si="9"/>
        <v>1.3712945478925452E-2</v>
      </c>
      <c r="F38">
        <f t="shared" si="3"/>
        <v>19419.240149973459</v>
      </c>
      <c r="G38">
        <f t="shared" si="4"/>
        <v>68033.103962981972</v>
      </c>
      <c r="L38">
        <f>Input!J39</f>
        <v>4.7344900000000223</v>
      </c>
      <c r="M38">
        <f t="shared" si="5"/>
        <v>4.4729160000000228</v>
      </c>
      <c r="N38">
        <f t="shared" si="10"/>
        <v>0.26253305620621542</v>
      </c>
      <c r="O38">
        <f t="shared" si="7"/>
        <v>19.998398907145649</v>
      </c>
      <c r="P38">
        <f t="shared" si="8"/>
        <v>8.2106138251455718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147.24002514285715</v>
      </c>
      <c r="D39">
        <f t="shared" si="2"/>
        <v>146.58609014285716</v>
      </c>
      <c r="E39">
        <f t="shared" si="9"/>
        <v>1.4706334613387424E-2</v>
      </c>
      <c r="F39">
        <f t="shared" si="3"/>
        <v>21483.170551463507</v>
      </c>
      <c r="G39">
        <f t="shared" si="4"/>
        <v>68032.585749488702</v>
      </c>
      <c r="L39">
        <f>Input!J40</f>
        <v>7.2194434285714237</v>
      </c>
      <c r="M39">
        <f t="shared" si="5"/>
        <v>6.9578694285714242</v>
      </c>
      <c r="N39">
        <f t="shared" si="10"/>
        <v>0.26260253182631937</v>
      </c>
      <c r="O39">
        <f t="shared" si="7"/>
        <v>48.397635262625229</v>
      </c>
      <c r="P39">
        <f t="shared" si="8"/>
        <v>8.2102156767449692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155.976598</v>
      </c>
      <c r="D40">
        <f t="shared" si="2"/>
        <v>155.32266300000001</v>
      </c>
      <c r="E40">
        <f t="shared" si="9"/>
        <v>1.5771686498728229E-2</v>
      </c>
      <c r="F40">
        <f t="shared" si="3"/>
        <v>24120.230489463695</v>
      </c>
      <c r="G40">
        <f t="shared" si="4"/>
        <v>68032.02999794668</v>
      </c>
      <c r="L40">
        <f>Input!J41</f>
        <v>8.7365728571428463</v>
      </c>
      <c r="M40">
        <f t="shared" si="5"/>
        <v>8.4749988571428467</v>
      </c>
      <c r="N40">
        <f t="shared" si="10"/>
        <v>0.26267704036834877</v>
      </c>
      <c r="O40">
        <f t="shared" si="7"/>
        <v>71.806910313548329</v>
      </c>
      <c r="P40">
        <f t="shared" si="8"/>
        <v>8.2097886965833222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165.41942071428574</v>
      </c>
      <c r="D41">
        <f t="shared" si="2"/>
        <v>164.76548571428575</v>
      </c>
      <c r="E41">
        <f t="shared" si="9"/>
        <v>1.6914214227980444E-2</v>
      </c>
      <c r="F41">
        <f t="shared" si="3"/>
        <v>27142.091811309649</v>
      </c>
      <c r="G41">
        <f t="shared" si="4"/>
        <v>68031.433989370897</v>
      </c>
      <c r="L41">
        <f>Input!J42</f>
        <v>9.4428227142857395</v>
      </c>
      <c r="M41">
        <f t="shared" si="5"/>
        <v>9.18124871428574</v>
      </c>
      <c r="N41">
        <f t="shared" si="10"/>
        <v>0.26275694642393038</v>
      </c>
      <c r="O41">
        <f t="shared" si="7"/>
        <v>84.27360750226822</v>
      </c>
      <c r="P41">
        <f t="shared" si="8"/>
        <v>8.2093307976597387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176.37937271428569</v>
      </c>
      <c r="D42">
        <f t="shared" si="2"/>
        <v>175.7254377142857</v>
      </c>
      <c r="E42">
        <f t="shared" si="9"/>
        <v>1.8139508537563621E-2</v>
      </c>
      <c r="F42">
        <f t="shared" si="3"/>
        <v>30873.054642763705</v>
      </c>
      <c r="G42">
        <f t="shared" si="4"/>
        <v>68030.794807858809</v>
      </c>
      <c r="L42">
        <f>Input!J43</f>
        <v>10.959951999999959</v>
      </c>
      <c r="M42">
        <f t="shared" si="5"/>
        <v>10.698377999999959</v>
      </c>
      <c r="N42">
        <f t="shared" si="10"/>
        <v>0.2628426409960391</v>
      </c>
      <c r="O42">
        <f t="shared" si="7"/>
        <v>114.42814863848923</v>
      </c>
      <c r="P42">
        <f t="shared" si="8"/>
        <v>8.2088397420308876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186.94696371428569</v>
      </c>
      <c r="D43">
        <f t="shared" si="2"/>
        <v>186.2930287142857</v>
      </c>
      <c r="E43">
        <f t="shared" si="9"/>
        <v>1.9453565164102061E-2</v>
      </c>
      <c r="F43">
        <f t="shared" si="3"/>
        <v>34697.844798835453</v>
      </c>
      <c r="G43">
        <f t="shared" si="4"/>
        <v>68030.109326333011</v>
      </c>
      <c r="L43">
        <f>Input!J44</f>
        <v>10.567590999999993</v>
      </c>
      <c r="M43">
        <f t="shared" si="5"/>
        <v>10.306016999999994</v>
      </c>
      <c r="N43">
        <f t="shared" si="10"/>
        <v>0.26293454341223577</v>
      </c>
      <c r="O43">
        <f t="shared" si="7"/>
        <v>106.18594468829576</v>
      </c>
      <c r="P43">
        <f t="shared" si="8"/>
        <v>8.2083131299130354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196.4682587142857</v>
      </c>
      <c r="D44">
        <f t="shared" si="2"/>
        <v>195.81432371428571</v>
      </c>
      <c r="E44">
        <f t="shared" si="9"/>
        <v>2.0862814182968745E-2</v>
      </c>
      <c r="F44">
        <f t="shared" si="3"/>
        <v>38335.079331240056</v>
      </c>
      <c r="G44">
        <f t="shared" si="4"/>
        <v>68029.374191252005</v>
      </c>
      <c r="L44">
        <f>Input!J45</f>
        <v>9.5212950000000092</v>
      </c>
      <c r="M44">
        <f t="shared" si="5"/>
        <v>9.2597210000000096</v>
      </c>
      <c r="N44">
        <f t="shared" si="10"/>
        <v>0.26303310337649677</v>
      </c>
      <c r="O44">
        <f t="shared" si="7"/>
        <v>85.715413346470797</v>
      </c>
      <c r="P44">
        <f t="shared" si="8"/>
        <v>8.2077483880001019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206.4342295714286</v>
      </c>
      <c r="D45">
        <f t="shared" si="2"/>
        <v>205.78029457142861</v>
      </c>
      <c r="E45">
        <f t="shared" si="9"/>
        <v>2.2374151472107667E-2</v>
      </c>
      <c r="F45">
        <f t="shared" si="3"/>
        <v>42336.321815545147</v>
      </c>
      <c r="G45">
        <f t="shared" si="4"/>
        <v>68028.585806214891</v>
      </c>
      <c r="L45">
        <f>Input!J46</f>
        <v>9.9659708571429064</v>
      </c>
      <c r="M45">
        <f t="shared" si="5"/>
        <v>9.7043968571429069</v>
      </c>
      <c r="N45">
        <f t="shared" si="10"/>
        <v>0.26313880316967353</v>
      </c>
      <c r="O45">
        <f t="shared" si="7"/>
        <v>94.144949867610407</v>
      </c>
      <c r="P45">
        <f t="shared" si="8"/>
        <v>8.2071427569417708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215.53700600000002</v>
      </c>
      <c r="D46">
        <f t="shared" si="2"/>
        <v>214.88307100000003</v>
      </c>
      <c r="E46">
        <f t="shared" si="9"/>
        <v>2.3994972455084907E-2</v>
      </c>
      <c r="F46">
        <f t="shared" si="3"/>
        <v>46164.422551410338</v>
      </c>
      <c r="G46">
        <f t="shared" si="4"/>
        <v>68027.740314379655</v>
      </c>
      <c r="L46">
        <f>Input!J47</f>
        <v>9.102776428571417</v>
      </c>
      <c r="M46">
        <f t="shared" si="5"/>
        <v>8.8412024285714175</v>
      </c>
      <c r="N46">
        <f t="shared" si="10"/>
        <v>0.26325216000934809</v>
      </c>
      <c r="O46">
        <f t="shared" si="7"/>
        <v>78.137189294497787</v>
      </c>
      <c r="P46">
        <f t="shared" si="8"/>
        <v>8.2064932779217443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223.67195857142858</v>
      </c>
      <c r="D47">
        <f t="shared" si="2"/>
        <v>223.01802357142859</v>
      </c>
      <c r="E47">
        <f t="shared" si="9"/>
        <v>2.5733208288470106E-2</v>
      </c>
      <c r="F47">
        <f t="shared" si="3"/>
        <v>49725.561561398994</v>
      </c>
      <c r="G47">
        <f t="shared" si="4"/>
        <v>68026.83357960968</v>
      </c>
      <c r="L47">
        <f>Input!J48</f>
        <v>8.1349525714285562</v>
      </c>
      <c r="M47">
        <f t="shared" si="5"/>
        <v>7.8733785714285567</v>
      </c>
      <c r="N47">
        <f t="shared" si="10"/>
        <v>0.26337372858063007</v>
      </c>
      <c r="O47">
        <f t="shared" si="7"/>
        <v>61.961753479171094</v>
      </c>
      <c r="P47">
        <f t="shared" si="8"/>
        <v>8.2057967782720613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231.10066114285715</v>
      </c>
      <c r="D48">
        <f t="shared" si="2"/>
        <v>230.44672614285716</v>
      </c>
      <c r="E48">
        <f t="shared" si="9"/>
        <v>2.7597364670607989E-2</v>
      </c>
      <c r="F48">
        <f t="shared" si="3"/>
        <v>53092.974906898518</v>
      </c>
      <c r="G48">
        <f t="shared" si="4"/>
        <v>68025.86116625648</v>
      </c>
      <c r="L48">
        <f>Input!J49</f>
        <v>7.4287025714285733</v>
      </c>
      <c r="M48">
        <f t="shared" si="5"/>
        <v>7.1671285714285737</v>
      </c>
      <c r="N48">
        <f t="shared" si="10"/>
        <v>0.26350410375027705</v>
      </c>
      <c r="O48">
        <f t="shared" si="7"/>
        <v>51.340069081219404</v>
      </c>
      <c r="P48">
        <f t="shared" si="8"/>
        <v>8.2050498560549077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236.80297514285712</v>
      </c>
      <c r="D49">
        <f t="shared" si="2"/>
        <v>236.14904014285713</v>
      </c>
      <c r="E49">
        <f t="shared" si="9"/>
        <v>2.9596563461665806E-2</v>
      </c>
      <c r="F49">
        <f t="shared" si="3"/>
        <v>55752.391636243316</v>
      </c>
      <c r="G49">
        <f t="shared" si="4"/>
        <v>68024.818317480123</v>
      </c>
      <c r="L49">
        <f>Input!J50</f>
        <v>5.7023139999999728</v>
      </c>
      <c r="M49">
        <f t="shared" si="5"/>
        <v>5.4407399999999733</v>
      </c>
      <c r="N49">
        <f t="shared" si="10"/>
        <v>0.2636439234774165</v>
      </c>
      <c r="O49">
        <f t="shared" si="7"/>
        <v>29.579132201261871</v>
      </c>
      <c r="P49">
        <f t="shared" si="8"/>
        <v>8.2042488635385311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242.24371514285713</v>
      </c>
      <c r="D50">
        <f t="shared" si="2"/>
        <v>241.58978014285714</v>
      </c>
      <c r="E50">
        <f t="shared" si="9"/>
        <v>3.1740587318594825E-2</v>
      </c>
      <c r="F50">
        <f t="shared" si="3"/>
        <v>58350.286473915119</v>
      </c>
      <c r="G50">
        <f t="shared" si="4"/>
        <v>68023.699932001662</v>
      </c>
      <c r="L50">
        <f>Input!J51</f>
        <v>5.4407400000000052</v>
      </c>
      <c r="M50">
        <f t="shared" si="5"/>
        <v>5.1791660000000057</v>
      </c>
      <c r="N50">
        <f t="shared" si="10"/>
        <v>0.26379387193510939</v>
      </c>
      <c r="O50">
        <f t="shared" si="7"/>
        <v>26.800771212886115</v>
      </c>
      <c r="P50">
        <f t="shared" si="8"/>
        <v>8.2033898894888484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247.08283471428572</v>
      </c>
      <c r="D51">
        <f t="shared" si="2"/>
        <v>246.42889971428573</v>
      </c>
      <c r="E51">
        <f t="shared" si="9"/>
        <v>3.4039927563394572E-2</v>
      </c>
      <c r="F51">
        <f t="shared" si="3"/>
        <v>60710.426929318564</v>
      </c>
      <c r="G51">
        <f t="shared" si="4"/>
        <v>68022.50053917474</v>
      </c>
      <c r="L51">
        <f>Input!J52</f>
        <v>4.8391195714285971</v>
      </c>
      <c r="M51">
        <f t="shared" si="5"/>
        <v>4.5775455714285975</v>
      </c>
      <c r="N51">
        <f t="shared" si="10"/>
        <v>0.26395468285802681</v>
      </c>
      <c r="O51">
        <f t="shared" si="7"/>
        <v>20.932133757608955</v>
      </c>
      <c r="P51">
        <f t="shared" si="8"/>
        <v>8.2024687401928382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250.92797300000001</v>
      </c>
      <c r="D52">
        <f t="shared" si="2"/>
        <v>250.27403800000002</v>
      </c>
      <c r="E52">
        <f t="shared" si="9"/>
        <v>3.6505835518885935E-2</v>
      </c>
      <c r="F52">
        <f t="shared" si="3"/>
        <v>62618.822503769734</v>
      </c>
      <c r="G52">
        <f t="shared" si="4"/>
        <v>68021.214272254685</v>
      </c>
      <c r="L52">
        <f>Input!J53</f>
        <v>3.8451382857142846</v>
      </c>
      <c r="M52">
        <f t="shared" si="5"/>
        <v>3.5835642857142846</v>
      </c>
      <c r="N52">
        <f t="shared" si="10"/>
        <v>0.2641271431326172</v>
      </c>
      <c r="O52">
        <f t="shared" si="7"/>
        <v>12.82364080329406</v>
      </c>
      <c r="P52">
        <f t="shared" si="8"/>
        <v>8.2014809191240268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252.78514857142858</v>
      </c>
      <c r="D53">
        <f t="shared" si="2"/>
        <v>252.13121357142859</v>
      </c>
      <c r="E53">
        <f t="shared" si="9"/>
        <v>3.9150377563162947E-2</v>
      </c>
      <c r="F53">
        <f t="shared" si="3"/>
        <v>63550.408325339835</v>
      </c>
      <c r="G53">
        <f t="shared" si="4"/>
        <v>68019.834839735122</v>
      </c>
      <c r="L53">
        <f>Input!J54</f>
        <v>1.85717557142857</v>
      </c>
      <c r="M53">
        <f t="shared" si="5"/>
        <v>1.5956015714285701</v>
      </c>
      <c r="N53">
        <f t="shared" si="10"/>
        <v>0.26431209664732686</v>
      </c>
      <c r="O53">
        <f t="shared" si="7"/>
        <v>2.5372140492921758</v>
      </c>
      <c r="P53">
        <f t="shared" si="8"/>
        <v>8.2004216051542453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253.90991685714286</v>
      </c>
      <c r="D54">
        <f t="shared" si="2"/>
        <v>253.25598185714287</v>
      </c>
      <c r="E54">
        <f t="shared" si="9"/>
        <v>4.1986494172084415E-2</v>
      </c>
      <c r="F54">
        <f t="shared" si="3"/>
        <v>64117.327447678595</v>
      </c>
      <c r="G54">
        <f t="shared" si="4"/>
        <v>68018.355494613017</v>
      </c>
      <c r="L54">
        <f>Input!J55</f>
        <v>1.124768285714282</v>
      </c>
      <c r="M54">
        <f t="shared" si="5"/>
        <v>0.86319428571428203</v>
      </c>
      <c r="N54">
        <f t="shared" si="10"/>
        <v>0.2645104484217089</v>
      </c>
      <c r="O54">
        <f t="shared" si="7"/>
        <v>0.74004354662329519</v>
      </c>
      <c r="P54">
        <f t="shared" si="8"/>
        <v>8.1992856292092604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254.7992685714286</v>
      </c>
      <c r="D55">
        <f t="shared" si="2"/>
        <v>254.14533357142861</v>
      </c>
      <c r="E55">
        <f t="shared" si="9"/>
        <v>4.5028063238675871E-2</v>
      </c>
      <c r="F55">
        <f t="shared" si="3"/>
        <v>64566.965259355457</v>
      </c>
      <c r="G55">
        <f t="shared" si="4"/>
        <v>68016.769001432243</v>
      </c>
      <c r="L55">
        <f>Input!J56</f>
        <v>0.88935171428573767</v>
      </c>
      <c r="M55">
        <f t="shared" si="5"/>
        <v>0.6277777142857377</v>
      </c>
      <c r="N55">
        <f t="shared" si="10"/>
        <v>0.2647231690346204</v>
      </c>
      <c r="O55">
        <f t="shared" si="7"/>
        <v>0.39016081954252713</v>
      </c>
      <c r="P55">
        <f t="shared" si="8"/>
        <v>8.1980674492588399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255.55783328571428</v>
      </c>
      <c r="D56">
        <f t="shared" si="2"/>
        <v>254.90389828571429</v>
      </c>
      <c r="E56">
        <f t="shared" si="9"/>
        <v>4.8289967979234058E-2</v>
      </c>
      <c r="F56">
        <f t="shared" si="3"/>
        <v>64951.38109100279</v>
      </c>
      <c r="G56">
        <f t="shared" si="4"/>
        <v>68015.067600946131</v>
      </c>
      <c r="L56">
        <f>Input!J57</f>
        <v>0.75856471428568284</v>
      </c>
      <c r="M56">
        <f t="shared" si="5"/>
        <v>0.49699071428568287</v>
      </c>
      <c r="N56">
        <f t="shared" si="10"/>
        <v>0.26495129937316791</v>
      </c>
      <c r="O56">
        <f t="shared" si="7"/>
        <v>0.2436542033815946</v>
      </c>
      <c r="P56">
        <f t="shared" si="8"/>
        <v>8.1967611235244817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256.39487014285714</v>
      </c>
      <c r="D57">
        <f t="shared" si="2"/>
        <v>255.74093514285715</v>
      </c>
      <c r="E57">
        <f t="shared" si="9"/>
        <v>5.1788169758362826E-2</v>
      </c>
      <c r="F57">
        <f t="shared" si="3"/>
        <v>65376.939879830912</v>
      </c>
      <c r="G57">
        <f t="shared" si="4"/>
        <v>68013.242972226828</v>
      </c>
      <c r="L57">
        <f>Input!J58</f>
        <v>0.8370368571428628</v>
      </c>
      <c r="M57">
        <f t="shared" si="5"/>
        <v>0.57546285714286283</v>
      </c>
      <c r="N57">
        <f t="shared" si="10"/>
        <v>0.26519595572563287</v>
      </c>
      <c r="O57">
        <f t="shared" si="7"/>
        <v>0.32700201653367</v>
      </c>
      <c r="P57">
        <f t="shared" si="8"/>
        <v>8.195360281780081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257.36269414285715</v>
      </c>
      <c r="D58">
        <f t="shared" si="2"/>
        <v>256.70875914285716</v>
      </c>
      <c r="E58">
        <f t="shared" si="9"/>
        <v>5.5539786189230347E-2</v>
      </c>
      <c r="F58">
        <f t="shared" si="3"/>
        <v>65870.875006141912</v>
      </c>
      <c r="G58">
        <f t="shared" si="4"/>
        <v>68011.286192038082</v>
      </c>
      <c r="L58">
        <f>Input!J59</f>
        <v>0.96782400000000735</v>
      </c>
      <c r="M58">
        <f t="shared" si="5"/>
        <v>0.70625000000000737</v>
      </c>
      <c r="N58">
        <f t="shared" si="10"/>
        <v>0.26545833524328749</v>
      </c>
      <c r="O58">
        <f t="shared" si="7"/>
        <v>0.49331752702914888</v>
      </c>
      <c r="P58">
        <f t="shared" si="8"/>
        <v>8.1938580946124713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258.35667557142858</v>
      </c>
      <c r="D59">
        <f t="shared" si="2"/>
        <v>257.70274057142859</v>
      </c>
      <c r="E59">
        <f t="shared" si="9"/>
        <v>5.9563174891141414E-2</v>
      </c>
      <c r="F59">
        <f t="shared" si="3"/>
        <v>66380.006858983674</v>
      </c>
      <c r="G59">
        <f t="shared" si="4"/>
        <v>68009.187691274201</v>
      </c>
      <c r="L59">
        <f>Input!J60</f>
        <v>0.99398142857143057</v>
      </c>
      <c r="M59">
        <f t="shared" si="5"/>
        <v>0.7324074285714306</v>
      </c>
      <c r="N59">
        <f t="shared" si="10"/>
        <v>0.26573972179781846</v>
      </c>
      <c r="O59">
        <f t="shared" si="7"/>
        <v>0.53033598348454369</v>
      </c>
      <c r="P59">
        <f t="shared" si="8"/>
        <v>8.1922472404999045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259.63838842857143</v>
      </c>
      <c r="D60">
        <f t="shared" si="2"/>
        <v>258.98445342857144</v>
      </c>
      <c r="E60">
        <f t="shared" si="9"/>
        <v>6.3878023314189653E-2</v>
      </c>
      <c r="F60">
        <f t="shared" si="3"/>
        <v>67039.864368189505</v>
      </c>
      <c r="G60">
        <f t="shared" si="4"/>
        <v>68006.937208253963</v>
      </c>
      <c r="L60">
        <f>Input!J61</f>
        <v>1.2817128571428498</v>
      </c>
      <c r="M60">
        <f t="shared" si="5"/>
        <v>1.0201388571428498</v>
      </c>
      <c r="N60">
        <f t="shared" si="10"/>
        <v>0.26604149226300683</v>
      </c>
      <c r="O60">
        <f t="shared" si="7"/>
        <v>1.0315883214368831</v>
      </c>
      <c r="P60">
        <f t="shared" si="8"/>
        <v>8.1905198705570612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260.99857342857143</v>
      </c>
      <c r="D61">
        <f t="shared" si="2"/>
        <v>260.34463842857144</v>
      </c>
      <c r="E61">
        <f t="shared" si="9"/>
        <v>6.8505445070429896E-2</v>
      </c>
      <c r="F61">
        <f t="shared" si="3"/>
        <v>67743.665400845086</v>
      </c>
      <c r="G61">
        <f t="shared" si="4"/>
        <v>68004.523738643475</v>
      </c>
      <c r="L61">
        <f>Input!J62</f>
        <v>1.3601850000000013</v>
      </c>
      <c r="M61">
        <f t="shared" si="5"/>
        <v>1.0986110000000013</v>
      </c>
      <c r="N61">
        <f t="shared" si="10"/>
        <v>0.26636512325138945</v>
      </c>
      <c r="O61">
        <f t="shared" si="7"/>
        <v>1.1964419227703482</v>
      </c>
      <c r="P61">
        <f t="shared" si="8"/>
        <v>8.1886675707853538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262.25412885714286</v>
      </c>
      <c r="D62">
        <f t="shared" si="2"/>
        <v>261.60019385714287</v>
      </c>
      <c r="E62">
        <f t="shared" si="9"/>
        <v>7.3468083242833868E-2</v>
      </c>
      <c r="F62">
        <f t="shared" si="3"/>
        <v>68396.228294016692</v>
      </c>
      <c r="G62">
        <f t="shared" si="4"/>
        <v>68001.935481765322</v>
      </c>
      <c r="L62">
        <f>Input!J63</f>
        <v>1.2555554285714265</v>
      </c>
      <c r="M62">
        <f t="shared" si="5"/>
        <v>0.99398142857142657</v>
      </c>
      <c r="N62">
        <f t="shared" si="10"/>
        <v>0.26671219833884946</v>
      </c>
      <c r="O62">
        <f t="shared" si="7"/>
        <v>0.97781093397679752</v>
      </c>
      <c r="P62">
        <f t="shared" si="8"/>
        <v>8.1866813216566143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263.53584171428571</v>
      </c>
      <c r="D63">
        <f t="shared" si="2"/>
        <v>262.88190671428572</v>
      </c>
      <c r="E63">
        <f t="shared" si="9"/>
        <v>7.8790221177420086E-2</v>
      </c>
      <c r="F63">
        <f t="shared" si="3"/>
        <v>69065.478038490241</v>
      </c>
      <c r="G63">
        <f t="shared" si="4"/>
        <v>67999.159783034702</v>
      </c>
      <c r="L63">
        <f>Input!J64</f>
        <v>1.2817128571428498</v>
      </c>
      <c r="M63">
        <f t="shared" si="5"/>
        <v>1.0201388571428498</v>
      </c>
      <c r="N63">
        <f t="shared" si="10"/>
        <v>0.26708441581247044</v>
      </c>
      <c r="O63">
        <f t="shared" si="7"/>
        <v>1.0294708739565153</v>
      </c>
      <c r="P63">
        <f t="shared" si="8"/>
        <v>8.1845514548472558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264.68676757142856</v>
      </c>
      <c r="D64">
        <f t="shared" si="2"/>
        <v>264.03283257142857</v>
      </c>
      <c r="E64">
        <f t="shared" si="9"/>
        <v>8.4497901300545269E-2</v>
      </c>
      <c r="F64">
        <f t="shared" si="3"/>
        <v>69668.723375133908</v>
      </c>
      <c r="G64">
        <f t="shared" si="4"/>
        <v>67996.18307224405</v>
      </c>
      <c r="L64">
        <f>Input!J65</f>
        <v>1.1509258571428518</v>
      </c>
      <c r="M64">
        <f t="shared" si="5"/>
        <v>0.88935185714285181</v>
      </c>
      <c r="N64">
        <f t="shared" si="10"/>
        <v>0.26748359697954394</v>
      </c>
      <c r="O64">
        <f t="shared" si="7"/>
        <v>0.78047022704245372</v>
      </c>
      <c r="P64">
        <f t="shared" si="8"/>
        <v>8.1822676069282139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265.83769328571429</v>
      </c>
      <c r="D65">
        <f t="shared" si="2"/>
        <v>265.1837582857143</v>
      </c>
      <c r="E65">
        <f t="shared" si="9"/>
        <v>9.0619052542592546E-2</v>
      </c>
      <c r="F65">
        <f t="shared" si="3"/>
        <v>70274.372468497764</v>
      </c>
      <c r="G65">
        <f t="shared" si="4"/>
        <v>67992.990797398641</v>
      </c>
      <c r="L65">
        <f>Input!J66</f>
        <v>1.1509257142857336</v>
      </c>
      <c r="M65">
        <f t="shared" si="5"/>
        <v>0.88935171428573367</v>
      </c>
      <c r="N65">
        <f t="shared" si="10"/>
        <v>0.26791169507836593</v>
      </c>
      <c r="O65">
        <f t="shared" si="7"/>
        <v>0.77971375811674948</v>
      </c>
      <c r="P65">
        <f t="shared" si="8"/>
        <v>8.1798186698036766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266.88398942857145</v>
      </c>
      <c r="D66">
        <f t="shared" si="2"/>
        <v>266.23005442857146</v>
      </c>
      <c r="E66">
        <f t="shared" si="9"/>
        <v>9.7183626991378336E-2</v>
      </c>
      <c r="F66">
        <f t="shared" si="3"/>
        <v>70826.704921090539</v>
      </c>
      <c r="G66">
        <f t="shared" si="4"/>
        <v>67989.567353783612</v>
      </c>
      <c r="L66">
        <f>Input!J67</f>
        <v>1.0462961428571589</v>
      </c>
      <c r="M66">
        <f t="shared" si="5"/>
        <v>0.78472214285715891</v>
      </c>
      <c r="N66">
        <f t="shared" si="10"/>
        <v>0.26837080483439585</v>
      </c>
      <c r="O66">
        <f t="shared" si="7"/>
        <v>0.60516783153783027</v>
      </c>
      <c r="P66">
        <f t="shared" si="8"/>
        <v>8.1771927376785847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267.72102628571429</v>
      </c>
      <c r="D67">
        <f t="shared" si="2"/>
        <v>267.0670912857143</v>
      </c>
      <c r="E67">
        <f t="shared" ref="E67:E83" si="11">(_Ac/(1+EXP(-1*(B67-_Muc)/_sc)))</f>
        <v>0.10422374644373178</v>
      </c>
      <c r="F67">
        <f t="shared" si="3"/>
        <v>71269.172644790131</v>
      </c>
      <c r="G67">
        <f t="shared" si="4"/>
        <v>67985.896007921037</v>
      </c>
      <c r="L67">
        <f>Input!J68</f>
        <v>0.83703685714283438</v>
      </c>
      <c r="M67">
        <f t="shared" si="5"/>
        <v>0.57546285714283441</v>
      </c>
      <c r="N67">
        <f t="shared" ref="N67:N83" si="12">_Ac*EXP(-1*(B67-_Muc)/_sc)*(1/_sc)*(1/(1+EXP(-1*(B67-_Muc)/_sc))^2)+$L$3</f>
        <v>0.26886317270850757</v>
      </c>
      <c r="O67">
        <f t="shared" si="7"/>
        <v>0.32282133568367799</v>
      </c>
      <c r="P67">
        <f t="shared" si="8"/>
        <v>8.1743770503213806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268.37496142857145</v>
      </c>
      <c r="D68">
        <f t="shared" ref="D68:D83" si="14">C68-$C$3</f>
        <v>267.72102642857146</v>
      </c>
      <c r="E68">
        <f t="shared" si="11"/>
        <v>0.11177385957210421</v>
      </c>
      <c r="F68">
        <f t="shared" ref="F68:F83" si="15">(D68-E68)^2</f>
        <v>71614.712060538484</v>
      </c>
      <c r="G68">
        <f t="shared" ref="G68:G83" si="16">(E68-$H$4)^2</f>
        <v>67981.958816051119</v>
      </c>
      <c r="L68">
        <f>Input!J69</f>
        <v>0.65393514285716492</v>
      </c>
      <c r="M68">
        <f t="shared" ref="M68:M83" si="17">L68-$L$3</f>
        <v>0.39236114285716495</v>
      </c>
      <c r="N68">
        <f t="shared" si="12"/>
        <v>0.26939120788744209</v>
      </c>
      <c r="O68">
        <f t="shared" ref="O68:O83" si="18">(L68-N68)^2</f>
        <v>0.14787403792199844</v>
      </c>
      <c r="P68">
        <f t="shared" ref="P68:P83" si="19">(N68-$Q$4)^2</f>
        <v>8.1713579323741179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269.36894271428571</v>
      </c>
      <c r="D69">
        <f t="shared" si="14"/>
        <v>268.71500771428572</v>
      </c>
      <c r="E69">
        <f t="shared" si="11"/>
        <v>0.11987091047496438</v>
      </c>
      <c r="F69">
        <f t="shared" si="15"/>
        <v>72143.347514657813</v>
      </c>
      <c r="G69">
        <f t="shared" si="16"/>
        <v>67977.73653674555</v>
      </c>
      <c r="L69">
        <f>Input!J70</f>
        <v>0.99398128571425559</v>
      </c>
      <c r="M69">
        <f t="shared" si="17"/>
        <v>0.73240728571425562</v>
      </c>
      <c r="N69">
        <f t="shared" si="12"/>
        <v>0.26995749407019926</v>
      </c>
      <c r="O69">
        <f t="shared" si="18"/>
        <v>0.52421045086663598</v>
      </c>
      <c r="P69">
        <f t="shared" si="19"/>
        <v>8.1681207284473043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270.33676657142854</v>
      </c>
      <c r="D70">
        <f t="shared" si="14"/>
        <v>269.68283157142855</v>
      </c>
      <c r="E70">
        <f t="shared" si="11"/>
        <v>0.12855451943539531</v>
      </c>
      <c r="F70">
        <f t="shared" si="15"/>
        <v>72659.508277022687</v>
      </c>
      <c r="G70">
        <f t="shared" si="16"/>
        <v>67973.208537233644</v>
      </c>
      <c r="L70">
        <f>Input!J71</f>
        <v>0.96782385714283237</v>
      </c>
      <c r="M70">
        <f t="shared" si="17"/>
        <v>0.70624985714283239</v>
      </c>
      <c r="N70">
        <f t="shared" si="12"/>
        <v>0.27056480210799233</v>
      </c>
      <c r="O70">
        <f t="shared" si="18"/>
        <v>0.48617018982807814</v>
      </c>
      <c r="P70">
        <f t="shared" si="19"/>
        <v>8.1646497337212924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271.33074785714285</v>
      </c>
      <c r="D71">
        <f t="shared" si="14"/>
        <v>270.67681285714286</v>
      </c>
      <c r="E71">
        <f t="shared" si="11"/>
        <v>0.1378671767719937</v>
      </c>
      <c r="F71">
        <f t="shared" si="15"/>
        <v>73191.321129846663</v>
      </c>
      <c r="G71">
        <f t="shared" si="16"/>
        <v>67968.352692992616</v>
      </c>
      <c r="L71">
        <f>Input!J72</f>
        <v>0.99398128571431243</v>
      </c>
      <c r="M71">
        <f t="shared" si="17"/>
        <v>0.73240728571431246</v>
      </c>
      <c r="N71">
        <f t="shared" si="12"/>
        <v>0.27121610355956016</v>
      </c>
      <c r="O71">
        <f t="shared" si="18"/>
        <v>0.52238950853519228</v>
      </c>
      <c r="P71">
        <f t="shared" si="19"/>
        <v>8.1609281197599692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272.11547000000002</v>
      </c>
      <c r="D72">
        <f t="shared" si="14"/>
        <v>271.46153500000003</v>
      </c>
      <c r="E72">
        <f t="shared" si="11"/>
        <v>0.14785445073017586</v>
      </c>
      <c r="F72">
        <f t="shared" si="15"/>
        <v>73611.113253191259</v>
      </c>
      <c r="G72">
        <f t="shared" si="16"/>
        <v>67963.145280120909</v>
      </c>
      <c r="L72">
        <f>Input!J73</f>
        <v>0.78472214285716291</v>
      </c>
      <c r="M72">
        <f t="shared" si="17"/>
        <v>0.52314814285716293</v>
      </c>
      <c r="N72">
        <f t="shared" si="12"/>
        <v>0.27191458522810119</v>
      </c>
      <c r="O72">
        <f t="shared" si="18"/>
        <v>0.26297159116148344</v>
      </c>
      <c r="P72">
        <f t="shared" si="19"/>
        <v>8.1569378552259177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272.82171985714291</v>
      </c>
      <c r="D73">
        <f t="shared" si="14"/>
        <v>272.16778485714292</v>
      </c>
      <c r="E73">
        <f t="shared" si="11"/>
        <v>0.15856521043062735</v>
      </c>
      <c r="F73">
        <f t="shared" si="15"/>
        <v>73989.015572813354</v>
      </c>
      <c r="G73">
        <f t="shared" si="16"/>
        <v>67957.560859981022</v>
      </c>
      <c r="L73">
        <f>Input!J74</f>
        <v>0.70624985714289323</v>
      </c>
      <c r="M73">
        <f t="shared" si="17"/>
        <v>0.44467585714289326</v>
      </c>
      <c r="N73">
        <f t="shared" si="12"/>
        <v>0.2726636647508876</v>
      </c>
      <c r="O73">
        <f t="shared" si="18"/>
        <v>0.18799698623299732</v>
      </c>
      <c r="P73">
        <f t="shared" si="19"/>
        <v>8.1526596211690769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273.47565500000002</v>
      </c>
      <c r="D74">
        <f t="shared" si="14"/>
        <v>272.82172000000003</v>
      </c>
      <c r="E74">
        <f t="shared" si="11"/>
        <v>0.17005186496523214</v>
      </c>
      <c r="F74">
        <f t="shared" si="15"/>
        <v>74338.932136817151</v>
      </c>
      <c r="G74">
        <f t="shared" si="16"/>
        <v>67951.572155561269</v>
      </c>
      <c r="L74">
        <f>Input!J75</f>
        <v>0.65393514285710808</v>
      </c>
      <c r="M74">
        <f t="shared" si="17"/>
        <v>0.3923611428571081</v>
      </c>
      <c r="N74">
        <f t="shared" si="12"/>
        <v>0.2734670073177573</v>
      </c>
      <c r="O74">
        <f t="shared" si="18"/>
        <v>0.14475600216078979</v>
      </c>
      <c r="P74">
        <f t="shared" si="19"/>
        <v>8.1480727205433592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274.07727528571428</v>
      </c>
      <c r="D75">
        <f t="shared" si="14"/>
        <v>273.42334028571429</v>
      </c>
      <c r="E75">
        <f t="shared" si="11"/>
        <v>0.18237061980973807</v>
      </c>
      <c r="F75">
        <f t="shared" si="15"/>
        <v>74660.627503963784</v>
      </c>
      <c r="G75">
        <f t="shared" si="16"/>
        <v>67945.149918967916</v>
      </c>
      <c r="L75">
        <f>Input!J76</f>
        <v>0.60162028571426163</v>
      </c>
      <c r="M75">
        <f t="shared" si="17"/>
        <v>0.34004628571426165</v>
      </c>
      <c r="N75">
        <f t="shared" si="12"/>
        <v>0.27432854360019238</v>
      </c>
      <c r="O75">
        <f t="shared" si="18"/>
        <v>0.10711988445606241</v>
      </c>
      <c r="P75">
        <f t="shared" si="19"/>
        <v>8.1431549815878252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274.36500685714287</v>
      </c>
      <c r="D76">
        <f t="shared" si="14"/>
        <v>273.71107185714288</v>
      </c>
      <c r="E76">
        <f t="shared" si="11"/>
        <v>0.19558175180704415</v>
      </c>
      <c r="F76">
        <f t="shared" si="15"/>
        <v>74810.723327562082</v>
      </c>
      <c r="G76">
        <f t="shared" si="16"/>
        <v>67938.262789418703</v>
      </c>
      <c r="L76">
        <f>Input!J77</f>
        <v>0.28773157142859418</v>
      </c>
      <c r="M76">
        <f t="shared" si="17"/>
        <v>2.6157571428594206E-2</v>
      </c>
      <c r="N76">
        <f t="shared" si="12"/>
        <v>0.27525248897860149</v>
      </c>
      <c r="O76">
        <f t="shared" si="18"/>
        <v>1.5572749879371543E-4</v>
      </c>
      <c r="P76">
        <f t="shared" si="19"/>
        <v>8.1378826546909409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274.75736799999999</v>
      </c>
      <c r="D77">
        <f t="shared" si="14"/>
        <v>274.103433</v>
      </c>
      <c r="E77">
        <f t="shared" si="11"/>
        <v>0.20974990406574315</v>
      </c>
      <c r="F77">
        <f t="shared" si="15"/>
        <v>75017.749639856062</v>
      </c>
      <c r="G77">
        <f t="shared" si="16"/>
        <v>67930.877141064164</v>
      </c>
      <c r="L77">
        <f>Input!J78</f>
        <v>0.3923611428571121</v>
      </c>
      <c r="M77">
        <f t="shared" si="17"/>
        <v>0.13078714285711213</v>
      </c>
      <c r="N77">
        <f t="shared" si="12"/>
        <v>0.27624336416175876</v>
      </c>
      <c r="O77">
        <f t="shared" si="18"/>
        <v>1.3483338529143053E-2</v>
      </c>
      <c r="P77">
        <f t="shared" si="19"/>
        <v>8.13223030233811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275.17588642857146</v>
      </c>
      <c r="D78">
        <f t="shared" si="14"/>
        <v>274.52195142857147</v>
      </c>
      <c r="E78">
        <f t="shared" si="11"/>
        <v>0.22494440221586279</v>
      </c>
      <c r="F78">
        <f t="shared" si="15"/>
        <v>75238.848063616591</v>
      </c>
      <c r="G78">
        <f t="shared" si="16"/>
        <v>67922.956919917502</v>
      </c>
      <c r="L78">
        <f>Input!J79</f>
        <v>0.41851842857147403</v>
      </c>
      <c r="M78">
        <f t="shared" si="17"/>
        <v>0.15694442857147406</v>
      </c>
      <c r="N78">
        <f t="shared" si="12"/>
        <v>0.27730601729914411</v>
      </c>
      <c r="O78">
        <f t="shared" si="18"/>
        <v>1.994094509734565E-2</v>
      </c>
      <c r="P78">
        <f t="shared" si="19"/>
        <v>8.1261706817247745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275.64671971428572</v>
      </c>
      <c r="D79">
        <f t="shared" si="14"/>
        <v>274.99278471428573</v>
      </c>
      <c r="E79">
        <f t="shared" si="11"/>
        <v>0.24123959356809233</v>
      </c>
      <c r="F79">
        <f t="shared" si="15"/>
        <v>75488.411546221745</v>
      </c>
      <c r="G79">
        <f t="shared" si="16"/>
        <v>67914.463469123555</v>
      </c>
      <c r="L79">
        <f>Input!J80</f>
        <v>0.47083328571426364</v>
      </c>
      <c r="M79">
        <f t="shared" si="17"/>
        <v>0.20925928571426367</v>
      </c>
      <c r="N79">
        <f t="shared" si="12"/>
        <v>0.27844564769421232</v>
      </c>
      <c r="O79">
        <f t="shared" si="18"/>
        <v>3.7013003262934295E-2</v>
      </c>
      <c r="P79">
        <f t="shared" si="19"/>
        <v>8.1196746195994614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276.14371042857147</v>
      </c>
      <c r="D80">
        <f t="shared" si="14"/>
        <v>275.48977542857148</v>
      </c>
      <c r="E80">
        <f t="shared" si="11"/>
        <v>0.25871521083466736</v>
      </c>
      <c r="F80">
        <f t="shared" si="15"/>
        <v>75752.136508579453</v>
      </c>
      <c r="G80">
        <f t="shared" si="16"/>
        <v>67905.355341745628</v>
      </c>
      <c r="L80">
        <f>Input!J81</f>
        <v>0.49699071428574371</v>
      </c>
      <c r="M80">
        <f t="shared" si="17"/>
        <v>0.23541671428574373</v>
      </c>
      <c r="N80">
        <f t="shared" si="12"/>
        <v>0.27966783123442573</v>
      </c>
      <c r="O80">
        <f t="shared" si="18"/>
        <v>4.7229235497736825E-2</v>
      </c>
      <c r="P80">
        <f t="shared" si="19"/>
        <v>8.1127108788839966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276.61454371428573</v>
      </c>
      <c r="D81">
        <f t="shared" si="14"/>
        <v>275.96060871428574</v>
      </c>
      <c r="E81">
        <f t="shared" si="11"/>
        <v>0.27745676219005683</v>
      </c>
      <c r="F81">
        <f t="shared" si="15"/>
        <v>76001.200270242276</v>
      </c>
      <c r="G81">
        <f t="shared" si="16"/>
        <v>67895.588100191439</v>
      </c>
      <c r="L81">
        <f>Input!J82</f>
        <v>0.47083328571426364</v>
      </c>
      <c r="M81">
        <f t="shared" si="17"/>
        <v>0.20925928571426367</v>
      </c>
      <c r="N81">
        <f t="shared" si="12"/>
        <v>0.28097854766225555</v>
      </c>
      <c r="O81">
        <f t="shared" si="18"/>
        <v>3.6044821560796608E-2</v>
      </c>
      <c r="P81">
        <f t="shared" si="19"/>
        <v>8.1052460166018854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277.05921957142857</v>
      </c>
      <c r="D82">
        <f t="shared" si="14"/>
        <v>276.40528457142858</v>
      </c>
      <c r="E82">
        <f t="shared" si="11"/>
        <v>0.29755594957823583</v>
      </c>
      <c r="F82">
        <f t="shared" si="15"/>
        <v>76235.47780471736</v>
      </c>
      <c r="G82">
        <f t="shared" si="16"/>
        <v>67885.114101341256</v>
      </c>
      <c r="L82">
        <f>Input!J83</f>
        <v>0.44467585714284041</v>
      </c>
      <c r="M82">
        <f t="shared" si="17"/>
        <v>0.18310185714284044</v>
      </c>
      <c r="N82">
        <f t="shared" si="12"/>
        <v>0.28238420982033052</v>
      </c>
      <c r="O82">
        <f t="shared" si="18"/>
        <v>2.6338578790653933E-2</v>
      </c>
      <c r="P82">
        <f t="shared" si="19"/>
        <v>8.0972442326308443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277.50389542857141</v>
      </c>
      <c r="D83">
        <f t="shared" si="14"/>
        <v>276.84996042857142</v>
      </c>
      <c r="E83">
        <f t="shared" si="11"/>
        <v>0.31911111731126196</v>
      </c>
      <c r="F83">
        <f t="shared" si="15"/>
        <v>76469.310620806878</v>
      </c>
      <c r="G83">
        <f t="shared" si="16"/>
        <v>67873.882266376866</v>
      </c>
      <c r="L83">
        <f>Input!J84</f>
        <v>0.44467585714284041</v>
      </c>
      <c r="M83">
        <f t="shared" si="17"/>
        <v>0.18310185714284044</v>
      </c>
      <c r="N83">
        <f t="shared" si="12"/>
        <v>0.28389169501353184</v>
      </c>
      <c r="O83">
        <f t="shared" si="18"/>
        <v>2.5851546791623783E-2</v>
      </c>
      <c r="P83">
        <f t="shared" si="19"/>
        <v>8.088667208782212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277.81778428571431</v>
      </c>
      <c r="D84">
        <f t="shared" ref="D84" si="20">C84-$C$3</f>
        <v>277.16384928571432</v>
      </c>
      <c r="E84">
        <f t="shared" ref="E84" si="21">(_Ac/(1+EXP(-1*(B84-_Muc)/_sc)))</f>
        <v>0.34222773315176752</v>
      </c>
      <c r="F84">
        <f t="shared" ref="F84" si="22">(D84-E84)^2</f>
        <v>76630.210158990158</v>
      </c>
      <c r="G84">
        <f t="shared" ref="G84" si="23">(E84-$H$4)^2</f>
        <v>67861.837834243372</v>
      </c>
      <c r="L84">
        <f>Input!J85</f>
        <v>0.31388885714289927</v>
      </c>
      <c r="M84">
        <f t="shared" ref="M84" si="24">L84-$L$3</f>
        <v>5.2314857142899296E-2</v>
      </c>
      <c r="N84">
        <f t="shared" ref="N84" si="25">_Ac*EXP(-1*(B84-_Muc)/_sc)*(1/_sc)*(1/(1+EXP(-1*(B84-_Muc)/_sc))^2)+$L$3</f>
        <v>0.28550837864114603</v>
      </c>
      <c r="O84">
        <f t="shared" ref="O84" si="26">(L84-N84)^2</f>
        <v>8.0545155998847768E-4</v>
      </c>
      <c r="P84">
        <f t="shared" ref="P84" si="27">(N84-$Q$4)^2</f>
        <v>8.0794739376992109</v>
      </c>
    </row>
    <row r="85" spans="1:16" x14ac:dyDescent="0.25">
      <c r="A85">
        <f>Input!G86</f>
        <v>82</v>
      </c>
      <c r="B85">
        <f t="shared" ref="B85:B147" si="28">A85-$A$3</f>
        <v>82</v>
      </c>
      <c r="C85" s="4">
        <f>Input!I86</f>
        <v>278.10551571428567</v>
      </c>
      <c r="D85">
        <f t="shared" ref="D85:D147" si="29">C85-$C$3</f>
        <v>277.45158071428568</v>
      </c>
      <c r="E85">
        <f t="shared" ref="E85:E147" si="30">(_Ac/(1+EXP(-1*(B85-_Muc)/_sc)))</f>
        <v>0.36701890423055367</v>
      </c>
      <c r="F85">
        <f t="shared" ref="F85:F147" si="31">(D85-E85)^2</f>
        <v>76775.854393470247</v>
      </c>
      <c r="G85">
        <f t="shared" ref="G85:G147" si="32">(E85-$H$4)^2</f>
        <v>67848.922097603936</v>
      </c>
      <c r="L85">
        <f>Input!J86</f>
        <v>0.28773142857136236</v>
      </c>
      <c r="M85">
        <f t="shared" ref="M85:M147" si="33">L85-$L$3</f>
        <v>2.6157428571362384E-2</v>
      </c>
      <c r="N85">
        <f t="shared" ref="N85:N147" si="34">_Ac*EXP(-1*(B85-_Muc)/_sc)*(1/_sc)*(1/(1+EXP(-1*(B85-_Muc)/_sc))^2)+$L$3</f>
        <v>0.28724217026324206</v>
      </c>
      <c r="O85">
        <f t="shared" ref="O85:O147" si="35">(L85-N85)^2</f>
        <v>2.3937369206473789E-7</v>
      </c>
      <c r="P85">
        <f t="shared" ref="P85:P147" si="36">(N85-$Q$4)^2</f>
        <v>8.0696205410579793</v>
      </c>
    </row>
    <row r="86" spans="1:16" x14ac:dyDescent="0.25">
      <c r="A86">
        <f>Input!G87</f>
        <v>83</v>
      </c>
      <c r="B86">
        <f t="shared" si="28"/>
        <v>83</v>
      </c>
      <c r="C86" s="4">
        <f>Input!I87</f>
        <v>278.34093228571425</v>
      </c>
      <c r="D86">
        <f t="shared" si="29"/>
        <v>277.68699728571426</v>
      </c>
      <c r="E86">
        <f t="shared" si="30"/>
        <v>0.3936059303205024</v>
      </c>
      <c r="F86">
        <f t="shared" si="31"/>
        <v>76891.624889375555</v>
      </c>
      <c r="G86">
        <f t="shared" si="32"/>
        <v>67835.072120072218</v>
      </c>
      <c r="L86">
        <f>Input!J87</f>
        <v>0.23541657142857275</v>
      </c>
      <c r="M86">
        <f t="shared" si="33"/>
        <v>-2.6157428571427221E-2</v>
      </c>
      <c r="N86">
        <f t="shared" si="34"/>
        <v>0.28910155227729029</v>
      </c>
      <c r="O86">
        <f t="shared" si="35"/>
        <v>2.8820771687271683E-3</v>
      </c>
      <c r="P86">
        <f t="shared" si="36"/>
        <v>8.0590600765512317</v>
      </c>
    </row>
    <row r="87" spans="1:16" x14ac:dyDescent="0.25">
      <c r="A87">
        <f>Input!G88</f>
        <v>84</v>
      </c>
      <c r="B87">
        <f t="shared" si="28"/>
        <v>84</v>
      </c>
      <c r="C87" s="4">
        <f>Input!I88</f>
        <v>278.60250628571424</v>
      </c>
      <c r="D87">
        <f t="shared" si="29"/>
        <v>277.94857128571425</v>
      </c>
      <c r="E87">
        <f t="shared" si="30"/>
        <v>0.4221188971703021</v>
      </c>
      <c r="F87">
        <f t="shared" si="31"/>
        <v>77020.931775370744</v>
      </c>
      <c r="G87">
        <f t="shared" si="32"/>
        <v>67820.220433427414</v>
      </c>
      <c r="L87">
        <f>Input!J88</f>
        <v>0.26157399999999598</v>
      </c>
      <c r="M87">
        <f t="shared" si="33"/>
        <v>-3.9968028886505635E-15</v>
      </c>
      <c r="N87">
        <f t="shared" si="34"/>
        <v>0.29109562139374245</v>
      </c>
      <c r="O87">
        <f t="shared" si="35"/>
        <v>8.7152612971570971E-4</v>
      </c>
      <c r="P87">
        <f t="shared" si="36"/>
        <v>8.0477423331349449</v>
      </c>
    </row>
    <row r="88" spans="1:16" x14ac:dyDescent="0.25">
      <c r="A88">
        <f>Input!G89</f>
        <v>85</v>
      </c>
      <c r="B88">
        <f t="shared" si="28"/>
        <v>85</v>
      </c>
      <c r="C88" s="4">
        <f>Input!I89</f>
        <v>278.75945071428572</v>
      </c>
      <c r="D88">
        <f t="shared" si="29"/>
        <v>278.10551571428573</v>
      </c>
      <c r="E88">
        <f t="shared" si="30"/>
        <v>0.45269731279695358</v>
      </c>
      <c r="F88">
        <f t="shared" si="31"/>
        <v>77091.087566290109</v>
      </c>
      <c r="G88">
        <f t="shared" si="32"/>
        <v>67804.294713431344</v>
      </c>
      <c r="L88">
        <f>Input!J89</f>
        <v>0.15694442857147806</v>
      </c>
      <c r="M88">
        <f t="shared" si="33"/>
        <v>-0.10462957142852192</v>
      </c>
      <c r="N88">
        <f t="shared" si="34"/>
        <v>0.2932341331129083</v>
      </c>
      <c r="O88">
        <f t="shared" si="35"/>
        <v>1.8574883563990351E-2</v>
      </c>
      <c r="P88">
        <f t="shared" si="36"/>
        <v>8.0356136140247543</v>
      </c>
    </row>
    <row r="89" spans="1:16" x14ac:dyDescent="0.25">
      <c r="A89">
        <f>Input!G90</f>
        <v>86</v>
      </c>
      <c r="B89">
        <f t="shared" si="28"/>
        <v>86</v>
      </c>
      <c r="C89" s="4">
        <f>Input!I90</f>
        <v>278.91639514285714</v>
      </c>
      <c r="D89">
        <f t="shared" si="29"/>
        <v>278.26246014285715</v>
      </c>
      <c r="E89">
        <f t="shared" si="30"/>
        <v>0.48549078984555011</v>
      </c>
      <c r="F89">
        <f t="shared" si="31"/>
        <v>77160.044702943953</v>
      </c>
      <c r="G89">
        <f t="shared" si="32"/>
        <v>67787.217432778431</v>
      </c>
      <c r="L89">
        <f>Input!J90</f>
        <v>0.15694442857142121</v>
      </c>
      <c r="M89">
        <f t="shared" si="33"/>
        <v>-0.10462957142857876</v>
      </c>
      <c r="N89">
        <f t="shared" si="34"/>
        <v>0.29552754942005788</v>
      </c>
      <c r="O89">
        <f t="shared" si="35"/>
        <v>1.9205281384147833E-2</v>
      </c>
      <c r="P89">
        <f t="shared" si="36"/>
        <v>8.022616506942077</v>
      </c>
    </row>
    <row r="90" spans="1:16" x14ac:dyDescent="0.25">
      <c r="A90">
        <f>Input!G91</f>
        <v>87</v>
      </c>
      <c r="B90">
        <f t="shared" si="28"/>
        <v>87</v>
      </c>
      <c r="C90" s="4">
        <f>Input!I91</f>
        <v>279.09949685714281</v>
      </c>
      <c r="D90">
        <f t="shared" si="29"/>
        <v>278.44556185714282</v>
      </c>
      <c r="E90">
        <f t="shared" si="30"/>
        <v>0.5206597773494962</v>
      </c>
      <c r="F90">
        <f t="shared" si="31"/>
        <v>77242.251196062687</v>
      </c>
      <c r="G90">
        <f t="shared" si="32"/>
        <v>67768.905489614393</v>
      </c>
      <c r="L90">
        <f>Input!J91</f>
        <v>0.18310171428566946</v>
      </c>
      <c r="M90">
        <f t="shared" si="33"/>
        <v>-7.8472285714330514E-2</v>
      </c>
      <c r="N90">
        <f t="shared" si="34"/>
        <v>0.29798708993131851</v>
      </c>
      <c r="O90">
        <f t="shared" si="35"/>
        <v>1.3198649537241891E-2</v>
      </c>
      <c r="P90">
        <f t="shared" si="36"/>
        <v>8.0086896411319799</v>
      </c>
    </row>
    <row r="91" spans="1:16" x14ac:dyDescent="0.25">
      <c r="A91">
        <f>Input!G92</f>
        <v>88</v>
      </c>
      <c r="B91">
        <f t="shared" si="28"/>
        <v>88</v>
      </c>
      <c r="C91" s="4">
        <f>Input!I92</f>
        <v>279.28259857142854</v>
      </c>
      <c r="D91">
        <f t="shared" si="29"/>
        <v>278.62866357142855</v>
      </c>
      <c r="E91">
        <f t="shared" si="30"/>
        <v>0.55837634546518022</v>
      </c>
      <c r="F91">
        <f t="shared" si="31"/>
        <v>77323.084637929758</v>
      </c>
      <c r="G91">
        <f t="shared" si="32"/>
        <v>67749.269809960635</v>
      </c>
      <c r="L91">
        <f>Input!J92</f>
        <v>0.1831017142857263</v>
      </c>
      <c r="M91">
        <f t="shared" si="33"/>
        <v>-7.8472285714273671E-2</v>
      </c>
      <c r="N91">
        <f t="shared" si="34"/>
        <v>0.30062478673970078</v>
      </c>
      <c r="O91">
        <f t="shared" si="35"/>
        <v>1.3811672559022135E-2</v>
      </c>
      <c r="P91">
        <f t="shared" si="36"/>
        <v>7.9937674307069093</v>
      </c>
    </row>
    <row r="92" spans="1:16" x14ac:dyDescent="0.25">
      <c r="A92">
        <f>Input!G93</f>
        <v>89</v>
      </c>
      <c r="B92">
        <f t="shared" si="28"/>
        <v>89</v>
      </c>
      <c r="C92" s="4">
        <f>Input!I93</f>
        <v>279.49185785714286</v>
      </c>
      <c r="D92">
        <f t="shared" si="29"/>
        <v>278.83792285714287</v>
      </c>
      <c r="E92">
        <f t="shared" si="30"/>
        <v>0.5988250270133294</v>
      </c>
      <c r="F92">
        <f t="shared" si="31"/>
        <v>77416.995561324395</v>
      </c>
      <c r="G92">
        <f t="shared" si="32"/>
        <v>67728.214922275933</v>
      </c>
      <c r="L92">
        <f>Input!J93</f>
        <v>0.20925928571432451</v>
      </c>
      <c r="M92">
        <f t="shared" si="33"/>
        <v>-5.2314714285675468E-2</v>
      </c>
      <c r="N92">
        <f t="shared" si="34"/>
        <v>0.30345354322854989</v>
      </c>
      <c r="O92">
        <f t="shared" si="35"/>
        <v>8.8725581486562063E-3</v>
      </c>
      <c r="P92">
        <f t="shared" si="36"/>
        <v>7.9777798039150385</v>
      </c>
    </row>
    <row r="93" spans="1:16" x14ac:dyDescent="0.25">
      <c r="A93">
        <f>Input!G94</f>
        <v>90</v>
      </c>
      <c r="B93">
        <f t="shared" si="28"/>
        <v>90</v>
      </c>
      <c r="C93" s="4">
        <f>Input!I94</f>
        <v>279.72727457142855</v>
      </c>
      <c r="D93">
        <f t="shared" si="29"/>
        <v>279.07333957142856</v>
      </c>
      <c r="E93">
        <f t="shared" si="30"/>
        <v>0.64220371993608727</v>
      </c>
      <c r="F93">
        <f t="shared" si="31"/>
        <v>77523.897411552243</v>
      </c>
      <c r="G93">
        <f t="shared" si="32"/>
        <v>67705.638502278569</v>
      </c>
      <c r="L93">
        <f>Input!J94</f>
        <v>0.23541671428569089</v>
      </c>
      <c r="M93">
        <f t="shared" si="33"/>
        <v>-2.6157285714309086E-2</v>
      </c>
      <c r="N93">
        <f t="shared" si="34"/>
        <v>0.30648719713897293</v>
      </c>
      <c r="O93">
        <f t="shared" si="35"/>
        <v>5.0510135329986574E-3</v>
      </c>
      <c r="P93">
        <f t="shared" si="36"/>
        <v>7.9606519179912363</v>
      </c>
    </row>
    <row r="94" spans="1:16" x14ac:dyDescent="0.25">
      <c r="A94">
        <f>Input!G95</f>
        <v>91</v>
      </c>
      <c r="B94">
        <f t="shared" si="28"/>
        <v>91</v>
      </c>
      <c r="C94" s="4">
        <f>Input!I95</f>
        <v>279.9365337142857</v>
      </c>
      <c r="D94">
        <f t="shared" si="29"/>
        <v>279.28259871428571</v>
      </c>
      <c r="E94">
        <f t="shared" si="30"/>
        <v>0.68872465507559899</v>
      </c>
      <c r="F94">
        <f t="shared" si="31"/>
        <v>77614.546663319037</v>
      </c>
      <c r="G94">
        <f t="shared" si="32"/>
        <v>67681.430886036222</v>
      </c>
      <c r="L94">
        <f>Input!J95</f>
        <v>0.20925914285714953</v>
      </c>
      <c r="M94">
        <f t="shared" si="33"/>
        <v>-5.2314857142850446E-2</v>
      </c>
      <c r="N94">
        <f t="shared" si="34"/>
        <v>0.30974058819842015</v>
      </c>
      <c r="O94">
        <f t="shared" si="35"/>
        <v>1.0096520857870757E-2</v>
      </c>
      <c r="P94">
        <f t="shared" si="36"/>
        <v>7.9423038593255937</v>
      </c>
    </row>
    <row r="95" spans="1:16" x14ac:dyDescent="0.25">
      <c r="A95">
        <f>Input!G96</f>
        <v>92</v>
      </c>
      <c r="B95">
        <f t="shared" si="28"/>
        <v>92</v>
      </c>
      <c r="C95" s="4">
        <f>Input!I96</f>
        <v>280.3288947142857</v>
      </c>
      <c r="D95">
        <f t="shared" si="29"/>
        <v>279.67495971428571</v>
      </c>
      <c r="E95">
        <f t="shared" si="30"/>
        <v>0.73861543399799512</v>
      </c>
      <c r="F95">
        <f t="shared" si="31"/>
        <v>77805.484160451189</v>
      </c>
      <c r="G95">
        <f t="shared" si="32"/>
        <v>67655.47454921098</v>
      </c>
      <c r="L95">
        <f>Input!J96</f>
        <v>0.39236099999999396</v>
      </c>
      <c r="M95">
        <f t="shared" si="33"/>
        <v>0.13078699999999399</v>
      </c>
      <c r="N95">
        <f t="shared" si="34"/>
        <v>0.31322963063970366</v>
      </c>
      <c r="O95">
        <f t="shared" si="35"/>
        <v>6.261773616834691E-3</v>
      </c>
      <c r="P95">
        <f t="shared" si="36"/>
        <v>7.922650328782014</v>
      </c>
    </row>
    <row r="96" spans="1:16" x14ac:dyDescent="0.25">
      <c r="A96">
        <f>Input!G97</f>
        <v>93</v>
      </c>
      <c r="B96">
        <f t="shared" si="28"/>
        <v>93</v>
      </c>
      <c r="C96" s="4">
        <f>Input!I97</f>
        <v>280.74741314285711</v>
      </c>
      <c r="D96">
        <f t="shared" si="29"/>
        <v>280.09347814285712</v>
      </c>
      <c r="E96">
        <f t="shared" si="30"/>
        <v>0.79212014192765168</v>
      </c>
      <c r="F96">
        <f t="shared" si="31"/>
        <v>78009.248581163381</v>
      </c>
      <c r="G96">
        <f t="shared" si="32"/>
        <v>67627.643550222638</v>
      </c>
      <c r="L96">
        <f>Input!J97</f>
        <v>0.41851842857141719</v>
      </c>
      <c r="M96">
        <f t="shared" si="33"/>
        <v>0.15694442857141722</v>
      </c>
      <c r="N96">
        <f t="shared" si="34"/>
        <v>0.31697139096342075</v>
      </c>
      <c r="O96">
        <f t="shared" si="35"/>
        <v>1.0311800846959844E-2</v>
      </c>
      <c r="P96">
        <f t="shared" si="36"/>
        <v>7.901600312121646</v>
      </c>
    </row>
    <row r="97" spans="1:16" x14ac:dyDescent="0.25">
      <c r="A97">
        <f>Input!G98</f>
        <v>94</v>
      </c>
      <c r="B97">
        <f t="shared" si="28"/>
        <v>94</v>
      </c>
      <c r="C97" s="4">
        <f>Input!I98</f>
        <v>281.19208899999995</v>
      </c>
      <c r="D97">
        <f t="shared" si="29"/>
        <v>280.53815399999996</v>
      </c>
      <c r="E97">
        <f t="shared" si="30"/>
        <v>0.84950054122211283</v>
      </c>
      <c r="F97">
        <f t="shared" si="31"/>
        <v>78225.742873584342</v>
      </c>
      <c r="G97">
        <f t="shared" si="32"/>
        <v>67597.802934961961</v>
      </c>
      <c r="L97">
        <f>Input!J98</f>
        <v>0.44467585714284041</v>
      </c>
      <c r="M97">
        <f t="shared" si="33"/>
        <v>0.18310185714284044</v>
      </c>
      <c r="N97">
        <f t="shared" si="34"/>
        <v>0.32098417132212165</v>
      </c>
      <c r="O97">
        <f t="shared" si="35"/>
        <v>1.5299633141171399E-2</v>
      </c>
      <c r="P97">
        <f t="shared" si="36"/>
        <v>7.8790567356371852</v>
      </c>
    </row>
    <row r="98" spans="1:16" x14ac:dyDescent="0.25">
      <c r="A98">
        <f>Input!G99</f>
        <v>95</v>
      </c>
      <c r="B98">
        <f t="shared" si="28"/>
        <v>95</v>
      </c>
      <c r="C98" s="4">
        <f>Input!I99</f>
        <v>281.71523714285712</v>
      </c>
      <c r="D98">
        <f t="shared" si="29"/>
        <v>281.06130214285713</v>
      </c>
      <c r="E98">
        <f t="shared" si="30"/>
        <v>0.91103735120984042</v>
      </c>
      <c r="F98">
        <f t="shared" si="31"/>
        <v>78484.170862830113</v>
      </c>
      <c r="G98">
        <f t="shared" si="32"/>
        <v>67565.808100552997</v>
      </c>
      <c r="L98">
        <f>Input!J99</f>
        <v>0.52314814285716693</v>
      </c>
      <c r="M98">
        <f t="shared" si="33"/>
        <v>0.26157414285716696</v>
      </c>
      <c r="N98">
        <f t="shared" si="34"/>
        <v>0.32528759893174547</v>
      </c>
      <c r="O98">
        <f t="shared" si="35"/>
        <v>3.9148794842463634E-2</v>
      </c>
      <c r="P98">
        <f t="shared" si="36"/>
        <v>7.8549161072893305</v>
      </c>
    </row>
    <row r="99" spans="1:16" x14ac:dyDescent="0.25">
      <c r="A99">
        <f>Input!G100</f>
        <v>96</v>
      </c>
      <c r="B99">
        <f t="shared" si="28"/>
        <v>96</v>
      </c>
      <c r="C99" s="4">
        <f>Input!I100</f>
        <v>282.29069999999996</v>
      </c>
      <c r="D99">
        <f t="shared" si="29"/>
        <v>281.63676499999997</v>
      </c>
      <c r="E99">
        <f t="shared" si="30"/>
        <v>0.97703162063286586</v>
      </c>
      <c r="F99">
        <f t="shared" si="31"/>
        <v>78769.885940577413</v>
      </c>
      <c r="G99">
        <f t="shared" si="32"/>
        <v>67531.504115522839</v>
      </c>
      <c r="L99">
        <f>Input!J100</f>
        <v>0.5754628571428384</v>
      </c>
      <c r="M99">
        <f t="shared" si="33"/>
        <v>0.31388885714283843</v>
      </c>
      <c r="N99">
        <f t="shared" si="34"/>
        <v>0.32990272194496495</v>
      </c>
      <c r="O99">
        <f t="shared" si="35"/>
        <v>6.029977999839789E-2</v>
      </c>
      <c r="P99">
        <f t="shared" si="36"/>
        <v>7.8290681438621048</v>
      </c>
    </row>
    <row r="100" spans="1:16" x14ac:dyDescent="0.25">
      <c r="A100">
        <f>Input!G101</f>
        <v>97</v>
      </c>
      <c r="B100">
        <f t="shared" si="28"/>
        <v>97</v>
      </c>
      <c r="C100" s="4">
        <f>Input!I101</f>
        <v>282.84000542857143</v>
      </c>
      <c r="D100">
        <f t="shared" si="29"/>
        <v>282.18607042857144</v>
      </c>
      <c r="E100">
        <f t="shared" si="30"/>
        <v>1.0478061993864796</v>
      </c>
      <c r="F100">
        <f t="shared" si="31"/>
        <v>79038.723613799026</v>
      </c>
      <c r="G100">
        <f t="shared" si="32"/>
        <v>67494.724993596581</v>
      </c>
      <c r="L100">
        <f>Input!J101</f>
        <v>0.54930542857147202</v>
      </c>
      <c r="M100">
        <f t="shared" si="33"/>
        <v>0.28773142857147205</v>
      </c>
      <c r="N100">
        <f t="shared" si="34"/>
        <v>0.3348521122522688</v>
      </c>
      <c r="O100">
        <f t="shared" si="35"/>
        <v>4.5990224880304235E-2</v>
      </c>
      <c r="P100">
        <f t="shared" si="36"/>
        <v>7.801395384925943</v>
      </c>
    </row>
    <row r="101" spans="1:16" x14ac:dyDescent="0.25">
      <c r="A101">
        <f>Input!G102</f>
        <v>98</v>
      </c>
      <c r="B101">
        <f t="shared" si="28"/>
        <v>98</v>
      </c>
      <c r="C101" s="4">
        <f>Input!I102</f>
        <v>283.57241285714287</v>
      </c>
      <c r="D101">
        <f t="shared" si="29"/>
        <v>282.91847785714288</v>
      </c>
      <c r="E101">
        <f t="shared" si="30"/>
        <v>1.1237073167304339</v>
      </c>
      <c r="F101">
        <f t="shared" si="31"/>
        <v>79408.292703923711</v>
      </c>
      <c r="G101">
        <f t="shared" si="32"/>
        <v>67455.292918188046</v>
      </c>
      <c r="L101">
        <f>Input!J102</f>
        <v>0.73240742857143459</v>
      </c>
      <c r="M101">
        <f t="shared" si="33"/>
        <v>0.47083342857143462</v>
      </c>
      <c r="N101">
        <f t="shared" si="34"/>
        <v>0.34015997571001461</v>
      </c>
      <c r="O101">
        <f t="shared" si="35"/>
        <v>0.15385806427627188</v>
      </c>
      <c r="P101">
        <f t="shared" si="36"/>
        <v>7.7717727947246811</v>
      </c>
    </row>
    <row r="102" spans="1:16" x14ac:dyDescent="0.25">
      <c r="A102">
        <f>Input!G103</f>
        <v>99</v>
      </c>
      <c r="B102">
        <f t="shared" si="28"/>
        <v>99</v>
      </c>
      <c r="C102" s="4">
        <f>Input!I103</f>
        <v>284.12171828571428</v>
      </c>
      <c r="D102">
        <f t="shared" si="29"/>
        <v>283.46778328571429</v>
      </c>
      <c r="E102">
        <f t="shared" si="30"/>
        <v>1.2051062736630433</v>
      </c>
      <c r="F102">
        <f t="shared" si="31"/>
        <v>79672.218834009574</v>
      </c>
      <c r="G102">
        <f t="shared" si="32"/>
        <v>67413.017414511429</v>
      </c>
      <c r="L102">
        <f>Input!J103</f>
        <v>0.54930542857141518</v>
      </c>
      <c r="M102">
        <f t="shared" si="33"/>
        <v>0.2877314285714152</v>
      </c>
      <c r="N102">
        <f t="shared" si="34"/>
        <v>0.34585227033045496</v>
      </c>
      <c r="O102">
        <f t="shared" si="35"/>
        <v>4.13931875982212E-2</v>
      </c>
      <c r="P102">
        <f t="shared" si="36"/>
        <v>7.7400673534937585</v>
      </c>
    </row>
    <row r="103" spans="1:16" x14ac:dyDescent="0.25">
      <c r="A103">
        <f>Input!G104</f>
        <v>100</v>
      </c>
      <c r="B103">
        <f t="shared" si="28"/>
        <v>100</v>
      </c>
      <c r="C103" s="4">
        <f>Input!I104</f>
        <v>285.01106999999996</v>
      </c>
      <c r="D103">
        <f t="shared" si="29"/>
        <v>284.35713499999997</v>
      </c>
      <c r="E103">
        <f t="shared" si="30"/>
        <v>1.2924012577035122</v>
      </c>
      <c r="F103">
        <f t="shared" si="31"/>
        <v>80125.643488597198</v>
      </c>
      <c r="G103">
        <f t="shared" si="32"/>
        <v>67367.694466088549</v>
      </c>
      <c r="L103">
        <f>Input!J104</f>
        <v>0.88935171428568083</v>
      </c>
      <c r="M103">
        <f t="shared" si="33"/>
        <v>0.62777771428568085</v>
      </c>
      <c r="N103">
        <f t="shared" si="34"/>
        <v>0.35195683300704494</v>
      </c>
      <c r="O103">
        <f t="shared" si="35"/>
        <v>0.28879325842447917</v>
      </c>
      <c r="P103">
        <f t="shared" si="36"/>
        <v>7.7061376401831154</v>
      </c>
    </row>
    <row r="104" spans="1:16" x14ac:dyDescent="0.25">
      <c r="A104">
        <f>Input!G105</f>
        <v>101</v>
      </c>
      <c r="B104">
        <f t="shared" si="28"/>
        <v>101</v>
      </c>
      <c r="C104" s="4">
        <f>Input!I105</f>
        <v>286.08352357142854</v>
      </c>
      <c r="D104">
        <f t="shared" si="29"/>
        <v>285.42958857142855</v>
      </c>
      <c r="E104">
        <f t="shared" si="30"/>
        <v>1.3860192889213887</v>
      </c>
      <c r="F104">
        <f t="shared" si="31"/>
        <v>80680.749250746449</v>
      </c>
      <c r="G104">
        <f t="shared" si="32"/>
        <v>67319.105572279426</v>
      </c>
      <c r="L104">
        <f>Input!J105</f>
        <v>1.0724535714285821</v>
      </c>
      <c r="M104">
        <f t="shared" si="33"/>
        <v>0.81087957142858214</v>
      </c>
      <c r="N104">
        <f t="shared" si="34"/>
        <v>0.35850351538934794</v>
      </c>
      <c r="O104">
        <f t="shared" si="35"/>
        <v>0.50972468251842573</v>
      </c>
      <c r="P104">
        <f t="shared" si="36"/>
        <v>7.669833409111428</v>
      </c>
    </row>
    <row r="105" spans="1:16" x14ac:dyDescent="0.25">
      <c r="A105">
        <f>Input!G106</f>
        <v>102</v>
      </c>
      <c r="B105">
        <f t="shared" si="28"/>
        <v>102</v>
      </c>
      <c r="C105" s="4">
        <f>Input!I106</f>
        <v>287.10366228571428</v>
      </c>
      <c r="D105">
        <f t="shared" si="29"/>
        <v>286.44972728571429</v>
      </c>
      <c r="E105">
        <f t="shared" si="30"/>
        <v>1.4864183066880867</v>
      </c>
      <c r="F105">
        <f t="shared" si="31"/>
        <v>81204.087464275945</v>
      </c>
      <c r="G105">
        <f t="shared" si="32"/>
        <v>67267.01674331777</v>
      </c>
      <c r="L105">
        <f>Input!J106</f>
        <v>1.0201387142857357</v>
      </c>
      <c r="M105">
        <f t="shared" si="33"/>
        <v>0.75856471428573569</v>
      </c>
      <c r="N105">
        <f t="shared" si="34"/>
        <v>0.36552432956576253</v>
      </c>
      <c r="O105">
        <f t="shared" si="35"/>
        <v>0.428519992682309</v>
      </c>
      <c r="P105">
        <f t="shared" si="36"/>
        <v>7.6309951637330142</v>
      </c>
    </row>
    <row r="106" spans="1:16" x14ac:dyDescent="0.25">
      <c r="A106">
        <f>Input!G107</f>
        <v>103</v>
      </c>
      <c r="B106">
        <f t="shared" si="28"/>
        <v>103</v>
      </c>
      <c r="C106" s="4">
        <f>Input!I107</f>
        <v>288.04532885714286</v>
      </c>
      <c r="D106">
        <f t="shared" si="29"/>
        <v>287.39139385714287</v>
      </c>
      <c r="E106">
        <f t="shared" si="30"/>
        <v>1.5940894073068148</v>
      </c>
      <c r="F106">
        <f t="shared" si="31"/>
        <v>81680.099230792286</v>
      </c>
      <c r="G106">
        <f t="shared" si="32"/>
        <v>67211.177429190706</v>
      </c>
      <c r="L106">
        <f>Input!J107</f>
        <v>0.94166657142858412</v>
      </c>
      <c r="M106">
        <f t="shared" si="33"/>
        <v>0.68009257142858415</v>
      </c>
      <c r="N106">
        <f t="shared" si="34"/>
        <v>0.37305360425928291</v>
      </c>
      <c r="O106">
        <f t="shared" si="35"/>
        <v>0.32332070643307681</v>
      </c>
      <c r="P106">
        <f t="shared" si="36"/>
        <v>7.5894537314714778</v>
      </c>
    </row>
    <row r="107" spans="1:16" x14ac:dyDescent="0.25">
      <c r="A107">
        <f>Input!G108</f>
        <v>104</v>
      </c>
      <c r="B107">
        <f t="shared" si="28"/>
        <v>104</v>
      </c>
      <c r="C107" s="4">
        <f>Input!I108</f>
        <v>289.01315285714287</v>
      </c>
      <c r="D107">
        <f t="shared" si="29"/>
        <v>288.35921785714288</v>
      </c>
      <c r="E107">
        <f t="shared" si="30"/>
        <v>1.7095592434074187</v>
      </c>
      <c r="F107">
        <f t="shared" si="31"/>
        <v>82168.026783371097</v>
      </c>
      <c r="G107">
        <f t="shared" si="32"/>
        <v>67151.31937856703</v>
      </c>
      <c r="L107">
        <f>Input!J108</f>
        <v>0.96782400000000735</v>
      </c>
      <c r="M107">
        <f t="shared" si="33"/>
        <v>0.70625000000000737</v>
      </c>
      <c r="N107">
        <f t="shared" si="34"/>
        <v>0.38112815229180652</v>
      </c>
      <c r="O107">
        <f t="shared" si="35"/>
        <v>0.34421201771804438</v>
      </c>
      <c r="P107">
        <f t="shared" si="36"/>
        <v>7.5450298444837465</v>
      </c>
    </row>
    <row r="108" spans="1:16" x14ac:dyDescent="0.25">
      <c r="A108">
        <f>Input!G109</f>
        <v>105</v>
      </c>
      <c r="B108">
        <f t="shared" si="28"/>
        <v>105</v>
      </c>
      <c r="C108" s="4">
        <f>Input!I109</f>
        <v>290.21639342857139</v>
      </c>
      <c r="D108">
        <f t="shared" si="29"/>
        <v>289.5624584285714</v>
      </c>
      <c r="E108">
        <f t="shared" si="30"/>
        <v>1.8333925967746718</v>
      </c>
      <c r="F108">
        <f t="shared" si="31"/>
        <v>82788.015324438413</v>
      </c>
      <c r="G108">
        <f t="shared" si="32"/>
        <v>67087.155423853139</v>
      </c>
      <c r="L108">
        <f>Input!J109</f>
        <v>1.2032405714285233</v>
      </c>
      <c r="M108">
        <f t="shared" si="33"/>
        <v>0.94166657142852328</v>
      </c>
      <c r="N108">
        <f t="shared" si="34"/>
        <v>0.38978745012631677</v>
      </c>
      <c r="O108">
        <f t="shared" si="35"/>
        <v>0.66170598055630225</v>
      </c>
      <c r="P108">
        <f t="shared" si="36"/>
        <v>7.4975337322869553</v>
      </c>
    </row>
    <row r="109" spans="1:16" x14ac:dyDescent="0.25">
      <c r="A109">
        <f>Input!G110</f>
        <v>106</v>
      </c>
      <c r="B109">
        <f t="shared" si="28"/>
        <v>106</v>
      </c>
      <c r="C109" s="4">
        <f>Input!I110</f>
        <v>291.99509700000004</v>
      </c>
      <c r="D109">
        <f t="shared" si="29"/>
        <v>291.34116200000005</v>
      </c>
      <c r="E109">
        <f t="shared" si="30"/>
        <v>1.966195137116399</v>
      </c>
      <c r="F109">
        <f t="shared" si="31"/>
        <v>83737.871446895006</v>
      </c>
      <c r="G109">
        <f t="shared" si="32"/>
        <v>67018.378188342758</v>
      </c>
      <c r="L109">
        <f>Input!J110</f>
        <v>1.7787035714286503</v>
      </c>
      <c r="M109">
        <f t="shared" si="33"/>
        <v>1.5171295714286503</v>
      </c>
      <c r="N109">
        <f t="shared" si="34"/>
        <v>0.3990738303538538</v>
      </c>
      <c r="O109">
        <f t="shared" si="35"/>
        <v>1.9033782224581104</v>
      </c>
      <c r="P109">
        <f t="shared" si="36"/>
        <v>7.4467647334338949</v>
      </c>
    </row>
    <row r="110" spans="1:16" x14ac:dyDescent="0.25">
      <c r="A110">
        <f>Input!G111</f>
        <v>107</v>
      </c>
      <c r="B110">
        <f t="shared" si="28"/>
        <v>107</v>
      </c>
      <c r="C110" s="4">
        <f>Input!I111</f>
        <v>293.74764299999998</v>
      </c>
      <c r="D110">
        <f t="shared" si="29"/>
        <v>293.09370799999999</v>
      </c>
      <c r="E110">
        <f t="shared" si="30"/>
        <v>2.1086163801751669</v>
      </c>
      <c r="F110">
        <f t="shared" si="31"/>
        <v>84672.323544997838</v>
      </c>
      <c r="G110">
        <f t="shared" si="32"/>
        <v>66944.658711332508</v>
      </c>
      <c r="L110">
        <f>Input!J111</f>
        <v>1.7525459999999384</v>
      </c>
      <c r="M110">
        <f t="shared" si="33"/>
        <v>1.4909719999999385</v>
      </c>
      <c r="N110">
        <f t="shared" si="34"/>
        <v>0.40903268805378323</v>
      </c>
      <c r="O110">
        <f t="shared" si="35"/>
        <v>1.8050280193765271</v>
      </c>
      <c r="P110">
        <f t="shared" si="36"/>
        <v>7.3925109348896543</v>
      </c>
    </row>
    <row r="111" spans="1:16" x14ac:dyDescent="0.25">
      <c r="A111">
        <f>Input!G112</f>
        <v>108</v>
      </c>
      <c r="B111">
        <f t="shared" si="28"/>
        <v>108</v>
      </c>
      <c r="C111" s="4">
        <f>Input!I112</f>
        <v>295.60481871428573</v>
      </c>
      <c r="D111">
        <f t="shared" si="29"/>
        <v>294.95088371428574</v>
      </c>
      <c r="E111">
        <f t="shared" si="30"/>
        <v>2.2613528595483583</v>
      </c>
      <c r="F111">
        <f t="shared" si="31"/>
        <v>85667.161471966261</v>
      </c>
      <c r="G111">
        <f t="shared" si="32"/>
        <v>66865.644987003267</v>
      </c>
      <c r="L111">
        <f>Input!J112</f>
        <v>1.857175714285745</v>
      </c>
      <c r="M111">
        <f t="shared" si="33"/>
        <v>1.595601714285745</v>
      </c>
      <c r="N111">
        <f t="shared" si="34"/>
        <v>0.41971270202174904</v>
      </c>
      <c r="O111">
        <f t="shared" si="35"/>
        <v>2.0662999116270813</v>
      </c>
      <c r="P111">
        <f t="shared" si="36"/>
        <v>7.3345488494767821</v>
      </c>
    </row>
    <row r="112" spans="1:16" x14ac:dyDescent="0.25">
      <c r="A112">
        <f>Input!G113</f>
        <v>109</v>
      </c>
      <c r="B112">
        <f t="shared" si="28"/>
        <v>109</v>
      </c>
      <c r="C112" s="4">
        <f>Input!I113</f>
        <v>297.61893885714289</v>
      </c>
      <c r="D112">
        <f t="shared" si="29"/>
        <v>296.9650038571429</v>
      </c>
      <c r="E112">
        <f t="shared" si="30"/>
        <v>2.425151527610657</v>
      </c>
      <c r="F112">
        <f t="shared" si="31"/>
        <v>86753.72461030267</v>
      </c>
      <c r="G112">
        <f t="shared" si="32"/>
        <v>66780.960412823988</v>
      </c>
      <c r="L112">
        <f>Input!J113</f>
        <v>2.0141201428571662</v>
      </c>
      <c r="M112">
        <f t="shared" si="33"/>
        <v>1.7525461428571663</v>
      </c>
      <c r="N112">
        <f t="shared" si="34"/>
        <v>0.43116607193014322</v>
      </c>
      <c r="O112">
        <f t="shared" si="35"/>
        <v>2.5057435906644341</v>
      </c>
      <c r="P112">
        <f t="shared" si="36"/>
        <v>7.2726431437574037</v>
      </c>
    </row>
    <row r="113" spans="1:16" x14ac:dyDescent="0.25">
      <c r="A113">
        <f>Input!G114</f>
        <v>110</v>
      </c>
      <c r="B113">
        <f t="shared" si="28"/>
        <v>110</v>
      </c>
      <c r="C113" s="4">
        <f>Input!I114</f>
        <v>299.63305885714288</v>
      </c>
      <c r="D113">
        <f t="shared" si="29"/>
        <v>298.97912385714289</v>
      </c>
      <c r="E113">
        <f t="shared" si="30"/>
        <v>2.6008134020350466</v>
      </c>
      <c r="F113">
        <f t="shared" si="31"/>
        <v>87840.102908224289</v>
      </c>
      <c r="G113">
        <f t="shared" si="32"/>
        <v>66690.202143227682</v>
      </c>
      <c r="L113">
        <f>Input!J114</f>
        <v>2.0141199999999913</v>
      </c>
      <c r="M113">
        <f t="shared" si="33"/>
        <v>1.7525459999999913</v>
      </c>
      <c r="N113">
        <f t="shared" si="34"/>
        <v>0.4434487725612295</v>
      </c>
      <c r="O113">
        <f t="shared" si="35"/>
        <v>2.4670081047039862</v>
      </c>
      <c r="P113">
        <f t="shared" si="36"/>
        <v>7.2065464310534342</v>
      </c>
    </row>
    <row r="114" spans="1:16" x14ac:dyDescent="0.25">
      <c r="A114">
        <f>Input!G115</f>
        <v>111</v>
      </c>
      <c r="B114">
        <f t="shared" si="28"/>
        <v>111</v>
      </c>
      <c r="C114" s="4">
        <f>Input!I115</f>
        <v>301.6733362857143</v>
      </c>
      <c r="D114">
        <f t="shared" si="29"/>
        <v>301.01940128571431</v>
      </c>
      <c r="E114">
        <f t="shared" si="30"/>
        <v>2.7891974755883657</v>
      </c>
      <c r="F114">
        <f t="shared" si="31"/>
        <v>88941.254464629252</v>
      </c>
      <c r="G114">
        <f t="shared" si="32"/>
        <v>66592.939344346174</v>
      </c>
      <c r="L114">
        <f>Input!J115</f>
        <v>2.0402774285714145</v>
      </c>
      <c r="M114">
        <f t="shared" si="33"/>
        <v>1.7787034285714145</v>
      </c>
      <c r="N114">
        <f t="shared" si="34"/>
        <v>0.45662082633355083</v>
      </c>
      <c r="O114">
        <f t="shared" si="35"/>
        <v>2.5079682338115745</v>
      </c>
      <c r="P114">
        <f t="shared" si="36"/>
        <v>7.1359991470218116</v>
      </c>
    </row>
    <row r="115" spans="1:16" x14ac:dyDescent="0.25">
      <c r="A115">
        <f>Input!G116</f>
        <v>112</v>
      </c>
      <c r="B115">
        <f t="shared" si="28"/>
        <v>112</v>
      </c>
      <c r="C115" s="4">
        <f>Input!I116</f>
        <v>303.76592857142856</v>
      </c>
      <c r="D115">
        <f t="shared" si="29"/>
        <v>303.11199357142857</v>
      </c>
      <c r="E115">
        <f t="shared" si="30"/>
        <v>2.9912249081405959</v>
      </c>
      <c r="F115">
        <f t="shared" si="31"/>
        <v>90072.475783042799</v>
      </c>
      <c r="G115">
        <f t="shared" si="32"/>
        <v>66488.711345681877</v>
      </c>
      <c r="L115">
        <f>Input!J116</f>
        <v>2.0925922857142609</v>
      </c>
      <c r="M115">
        <f t="shared" si="33"/>
        <v>1.831018285714261</v>
      </c>
      <c r="N115">
        <f t="shared" si="34"/>
        <v>0.47074659542825448</v>
      </c>
      <c r="O115">
        <f t="shared" si="35"/>
        <v>2.630383443099293</v>
      </c>
      <c r="P115">
        <f t="shared" si="36"/>
        <v>7.060729528360512</v>
      </c>
    </row>
    <row r="116" spans="1:16" x14ac:dyDescent="0.25">
      <c r="A116">
        <f>Input!G117</f>
        <v>113</v>
      </c>
      <c r="B116">
        <f t="shared" si="28"/>
        <v>113</v>
      </c>
      <c r="C116" s="4">
        <f>Input!I117</f>
        <v>305.59694671428576</v>
      </c>
      <c r="D116">
        <f t="shared" si="29"/>
        <v>304.94301171428577</v>
      </c>
      <c r="E116">
        <f t="shared" si="30"/>
        <v>3.2078835211791632</v>
      </c>
      <c r="F116">
        <f t="shared" si="31"/>
        <v>91044.087585710484</v>
      </c>
      <c r="G116">
        <f t="shared" si="32"/>
        <v>66377.025684752487</v>
      </c>
      <c r="L116">
        <f>Input!J117</f>
        <v>1.8310181428572037</v>
      </c>
      <c r="M116">
        <f t="shared" si="33"/>
        <v>1.5694441428572037</v>
      </c>
      <c r="N116">
        <f t="shared" si="34"/>
        <v>0.48589509491384031</v>
      </c>
      <c r="O116">
        <f t="shared" si="35"/>
        <v>1.8093560141084437</v>
      </c>
      <c r="P116">
        <f t="shared" si="36"/>
        <v>6.9804537188910141</v>
      </c>
    </row>
    <row r="117" spans="1:16" x14ac:dyDescent="0.25">
      <c r="A117">
        <f>Input!G118</f>
        <v>114</v>
      </c>
      <c r="B117">
        <f t="shared" si="28"/>
        <v>114</v>
      </c>
      <c r="C117" s="4">
        <f>Input!I118</f>
        <v>307.61106685714287</v>
      </c>
      <c r="D117">
        <f t="shared" si="29"/>
        <v>306.95713185714288</v>
      </c>
      <c r="E117">
        <f t="shared" si="30"/>
        <v>3.4402326165665311</v>
      </c>
      <c r="F117">
        <f t="shared" si="31"/>
        <v>92122.508124614193</v>
      </c>
      <c r="G117">
        <f t="shared" si="32"/>
        <v>66257.356040981074</v>
      </c>
      <c r="L117">
        <f>Input!J118</f>
        <v>2.0141201428571094</v>
      </c>
      <c r="M117">
        <f t="shared" si="33"/>
        <v>1.7525461428571094</v>
      </c>
      <c r="N117">
        <f t="shared" si="34"/>
        <v>0.50214032836595346</v>
      </c>
      <c r="O117">
        <f t="shared" si="35"/>
        <v>2.2860829594287106</v>
      </c>
      <c r="P117">
        <f t="shared" si="36"/>
        <v>6.8948760315235429</v>
      </c>
    </row>
    <row r="118" spans="1:16" x14ac:dyDescent="0.25">
      <c r="A118">
        <f>Input!G119</f>
        <v>115</v>
      </c>
      <c r="B118">
        <f t="shared" si="28"/>
        <v>115</v>
      </c>
      <c r="C118" s="4">
        <f>Input!I119</f>
        <v>310.01754799999998</v>
      </c>
      <c r="D118">
        <f t="shared" si="29"/>
        <v>309.36361299999999</v>
      </c>
      <c r="E118">
        <f t="shared" si="30"/>
        <v>3.6894081428277907</v>
      </c>
      <c r="F118">
        <f t="shared" si="31"/>
        <v>93436.719515064469</v>
      </c>
      <c r="G118">
        <f t="shared" si="32"/>
        <v>66129.140055437267</v>
      </c>
      <c r="L118">
        <f>Input!J119</f>
        <v>2.4064811428571034</v>
      </c>
      <c r="M118">
        <f t="shared" si="33"/>
        <v>2.1449071428571034</v>
      </c>
      <c r="N118">
        <f t="shared" si="34"/>
        <v>0.51956164758358125</v>
      </c>
      <c r="O118">
        <f t="shared" si="35"/>
        <v>3.5604651816432829</v>
      </c>
      <c r="P118">
        <f t="shared" si="36"/>
        <v>6.803689399552959</v>
      </c>
    </row>
    <row r="119" spans="1:16" x14ac:dyDescent="0.25">
      <c r="A119">
        <f>Input!G120</f>
        <v>116</v>
      </c>
      <c r="B119">
        <f t="shared" si="28"/>
        <v>116</v>
      </c>
      <c r="C119" s="4">
        <f>Input!I120</f>
        <v>312.63328828571423</v>
      </c>
      <c r="D119">
        <f t="shared" si="29"/>
        <v>311.97935328571424</v>
      </c>
      <c r="E119">
        <f t="shared" si="30"/>
        <v>3.9566282339116094</v>
      </c>
      <c r="F119">
        <f t="shared" si="31"/>
        <v>94877.999148338407</v>
      </c>
      <c r="G119">
        <f t="shared" si="32"/>
        <v>65991.777033481674</v>
      </c>
      <c r="L119">
        <f>Input!J120</f>
        <v>2.6157402857142529</v>
      </c>
      <c r="M119">
        <f t="shared" si="33"/>
        <v>2.3541662857142529</v>
      </c>
      <c r="N119">
        <f t="shared" si="34"/>
        <v>0.53824413811479566</v>
      </c>
      <c r="O119">
        <f t="shared" si="35"/>
        <v>4.3159902432905852</v>
      </c>
      <c r="P119">
        <f t="shared" si="36"/>
        <v>6.7065760564607642</v>
      </c>
    </row>
    <row r="120" spans="1:16" x14ac:dyDescent="0.25">
      <c r="A120">
        <f>Input!G121</f>
        <v>117</v>
      </c>
      <c r="B120">
        <f t="shared" si="28"/>
        <v>117</v>
      </c>
      <c r="C120" s="4">
        <f>Input!I121</f>
        <v>315.24902871428577</v>
      </c>
      <c r="D120">
        <f t="shared" si="29"/>
        <v>314.59509371428578</v>
      </c>
      <c r="E120">
        <f t="shared" si="30"/>
        <v>4.2431991471400199</v>
      </c>
      <c r="F120">
        <f t="shared" si="31"/>
        <v>96318.298461416736</v>
      </c>
      <c r="G120">
        <f t="shared" si="32"/>
        <v>65844.625527947588</v>
      </c>
      <c r="L120">
        <f>Input!J121</f>
        <v>2.6157404285715415</v>
      </c>
      <c r="M120">
        <f t="shared" si="33"/>
        <v>2.3541664285715416</v>
      </c>
      <c r="N120">
        <f t="shared" si="34"/>
        <v>0.55827903242442567</v>
      </c>
      <c r="O120">
        <f t="shared" si="35"/>
        <v>4.2331473966356397</v>
      </c>
      <c r="P120">
        <f t="shared" si="36"/>
        <v>6.6032084900319008</v>
      </c>
    </row>
    <row r="121" spans="1:16" x14ac:dyDescent="0.25">
      <c r="A121">
        <f>Input!G122</f>
        <v>118</v>
      </c>
      <c r="B121">
        <f t="shared" si="28"/>
        <v>118</v>
      </c>
      <c r="C121" s="4">
        <f>Input!I122</f>
        <v>317.86476914285714</v>
      </c>
      <c r="D121">
        <f t="shared" si="29"/>
        <v>317.21083414285715</v>
      </c>
      <c r="E121">
        <f t="shared" si="30"/>
        <v>4.550521628957795</v>
      </c>
      <c r="F121">
        <f t="shared" si="31"/>
        <v>97756.471021289224</v>
      </c>
      <c r="G121">
        <f t="shared" si="32"/>
        <v>65687.000801239381</v>
      </c>
      <c r="L121">
        <f>Input!J122</f>
        <v>2.615740428571371</v>
      </c>
      <c r="M121">
        <f t="shared" si="33"/>
        <v>2.354166428571371</v>
      </c>
      <c r="N121">
        <f t="shared" si="34"/>
        <v>0.57976415266320136</v>
      </c>
      <c r="O121">
        <f t="shared" si="35"/>
        <v>4.1451993960609004</v>
      </c>
      <c r="P121">
        <f t="shared" si="36"/>
        <v>6.4932507242725945</v>
      </c>
    </row>
    <row r="122" spans="1:16" x14ac:dyDescent="0.25">
      <c r="A122">
        <f>Input!G123</f>
        <v>119</v>
      </c>
      <c r="B122">
        <f t="shared" si="28"/>
        <v>119</v>
      </c>
      <c r="C122" s="4">
        <f>Input!I123</f>
        <v>320.76824085714287</v>
      </c>
      <c r="D122">
        <f t="shared" si="29"/>
        <v>320.11430585714288</v>
      </c>
      <c r="E122">
        <f t="shared" si="30"/>
        <v>4.8800977391187859</v>
      </c>
      <c r="F122">
        <f t="shared" si="31"/>
        <v>99372.605967797717</v>
      </c>
      <c r="G122">
        <f t="shared" si="32"/>
        <v>65518.172165658681</v>
      </c>
      <c r="L122">
        <f>Input!J123</f>
        <v>2.9034717142857289</v>
      </c>
      <c r="M122">
        <f t="shared" si="33"/>
        <v>2.6418977142857289</v>
      </c>
      <c r="N122">
        <f t="shared" si="34"/>
        <v>0.60280438513344392</v>
      </c>
      <c r="O122">
        <f t="shared" si="35"/>
        <v>5.2930701594287077</v>
      </c>
      <c r="P122">
        <f t="shared" si="36"/>
        <v>6.3763599914957236</v>
      </c>
    </row>
    <row r="123" spans="1:16" x14ac:dyDescent="0.25">
      <c r="A123">
        <f>Input!G124</f>
        <v>120</v>
      </c>
      <c r="B123">
        <f t="shared" si="28"/>
        <v>120</v>
      </c>
      <c r="C123" s="4">
        <f>Input!I124</f>
        <v>324.71800885714293</v>
      </c>
      <c r="D123">
        <f t="shared" si="29"/>
        <v>324.06407385714294</v>
      </c>
      <c r="E123">
        <f t="shared" si="30"/>
        <v>5.233538166113056</v>
      </c>
      <c r="F123">
        <f t="shared" si="31"/>
        <v>101652.91048902906</v>
      </c>
      <c r="G123">
        <f t="shared" si="32"/>
        <v>65337.360202430718</v>
      </c>
      <c r="L123">
        <f>Input!J124</f>
        <v>3.9497680000000628</v>
      </c>
      <c r="M123">
        <f t="shared" si="33"/>
        <v>3.6881940000000628</v>
      </c>
      <c r="N123">
        <f t="shared" si="34"/>
        <v>0.62751218869076975</v>
      </c>
      <c r="O123">
        <f t="shared" si="35"/>
        <v>11.037383675778367</v>
      </c>
      <c r="P123">
        <f t="shared" si="36"/>
        <v>6.2521888672058177</v>
      </c>
    </row>
    <row r="124" spans="1:16" x14ac:dyDescent="0.25">
      <c r="A124">
        <f>Input!G125</f>
        <v>121</v>
      </c>
      <c r="B124">
        <f t="shared" si="28"/>
        <v>121</v>
      </c>
      <c r="C124" s="4">
        <f>Input!I125</f>
        <v>328.64161942857152</v>
      </c>
      <c r="D124">
        <f t="shared" si="29"/>
        <v>327.98768442857153</v>
      </c>
      <c r="E124">
        <f t="shared" si="30"/>
        <v>5.6125700689542919</v>
      </c>
      <c r="F124">
        <f t="shared" si="31"/>
        <v>103925.71435837628</v>
      </c>
      <c r="G124">
        <f t="shared" si="32"/>
        <v>65143.733861323242</v>
      </c>
      <c r="L124">
        <f>Input!J125</f>
        <v>3.9236105714285827</v>
      </c>
      <c r="M124">
        <f t="shared" si="33"/>
        <v>3.6620365714285827</v>
      </c>
      <c r="N124">
        <f t="shared" si="34"/>
        <v>0.65400813947502801</v>
      </c>
      <c r="O124">
        <f t="shared" si="35"/>
        <v>10.690300063036599</v>
      </c>
      <c r="P124">
        <f t="shared" si="36"/>
        <v>6.1203879522761628</v>
      </c>
    </row>
    <row r="125" spans="1:16" x14ac:dyDescent="0.25">
      <c r="A125">
        <f>Input!G126</f>
        <v>122</v>
      </c>
      <c r="B125">
        <f t="shared" si="28"/>
        <v>122</v>
      </c>
      <c r="C125" s="4">
        <f>Input!I126</f>
        <v>332.40828557142856</v>
      </c>
      <c r="D125">
        <f t="shared" si="29"/>
        <v>331.75435057142857</v>
      </c>
      <c r="E125">
        <f t="shared" si="30"/>
        <v>6.0190454829209274</v>
      </c>
      <c r="F125">
        <f t="shared" si="31"/>
        <v>106103.48898110315</v>
      </c>
      <c r="G125">
        <f t="shared" si="32"/>
        <v>64936.407444485667</v>
      </c>
      <c r="L125">
        <f>Input!J126</f>
        <v>3.7666661428570478</v>
      </c>
      <c r="M125">
        <f t="shared" si="33"/>
        <v>3.5050921428570478</v>
      </c>
      <c r="N125">
        <f t="shared" si="34"/>
        <v>0.68242151452730337</v>
      </c>
      <c r="O125">
        <f t="shared" si="35"/>
        <v>9.5125649273808843</v>
      </c>
      <c r="P125">
        <f t="shared" si="36"/>
        <v>5.9806092006064429</v>
      </c>
    </row>
    <row r="126" spans="1:16" x14ac:dyDescent="0.25">
      <c r="A126">
        <f>Input!G127</f>
        <v>123</v>
      </c>
      <c r="B126">
        <f t="shared" si="28"/>
        <v>123</v>
      </c>
      <c r="C126" s="4">
        <f>Input!I127</f>
        <v>335.99184985714288</v>
      </c>
      <c r="D126">
        <f t="shared" si="29"/>
        <v>335.33791485714289</v>
      </c>
      <c r="E126">
        <f t="shared" si="30"/>
        <v>6.4549503294877297</v>
      </c>
      <c r="F126">
        <f t="shared" si="31"/>
        <v>108164.0043564989</v>
      </c>
      <c r="G126">
        <f t="shared" si="32"/>
        <v>64714.437480230372</v>
      </c>
      <c r="L126">
        <f>Input!J127</f>
        <v>3.5835642857143171</v>
      </c>
      <c r="M126">
        <f t="shared" si="33"/>
        <v>3.3219902857143171</v>
      </c>
      <c r="N126">
        <f t="shared" si="34"/>
        <v>0.71289091702385421</v>
      </c>
      <c r="O126">
        <f t="shared" si="35"/>
        <v>8.2407655897086514</v>
      </c>
      <c r="P126">
        <f t="shared" si="36"/>
        <v>5.8325100062565998</v>
      </c>
    </row>
    <row r="127" spans="1:16" x14ac:dyDescent="0.25">
      <c r="A127">
        <f>Input!G128</f>
        <v>124</v>
      </c>
      <c r="B127">
        <f t="shared" si="28"/>
        <v>124</v>
      </c>
      <c r="C127" s="4">
        <f>Input!I128</f>
        <v>339.57541414285714</v>
      </c>
      <c r="D127">
        <f t="shared" si="29"/>
        <v>338.92147914285715</v>
      </c>
      <c r="E127">
        <f t="shared" si="30"/>
        <v>6.9224140735066539</v>
      </c>
      <c r="F127">
        <f t="shared" si="31"/>
        <v>110223.37920692281</v>
      </c>
      <c r="G127">
        <f t="shared" si="32"/>
        <v>64476.81949500004</v>
      </c>
      <c r="L127">
        <f>Input!J128</f>
        <v>3.5835642857142602</v>
      </c>
      <c r="M127">
        <f t="shared" si="33"/>
        <v>3.3219902857142602</v>
      </c>
      <c r="N127">
        <f t="shared" si="34"/>
        <v>0.74556494604279488</v>
      </c>
      <c r="O127">
        <f t="shared" si="35"/>
        <v>8.0542402519756724</v>
      </c>
      <c r="P127">
        <f t="shared" si="36"/>
        <v>5.6757581822885905</v>
      </c>
    </row>
    <row r="128" spans="1:16" x14ac:dyDescent="0.25">
      <c r="A128">
        <f>Input!G129</f>
        <v>125</v>
      </c>
      <c r="B128">
        <f t="shared" si="28"/>
        <v>125</v>
      </c>
      <c r="C128" s="4">
        <f>Input!I129</f>
        <v>343.26360800000003</v>
      </c>
      <c r="D128">
        <f t="shared" si="29"/>
        <v>342.60967300000004</v>
      </c>
      <c r="E128">
        <f t="shared" si="30"/>
        <v>7.423720073709041</v>
      </c>
      <c r="F128">
        <f t="shared" si="31"/>
        <v>112349.62303910578</v>
      </c>
      <c r="G128">
        <f t="shared" si="32"/>
        <v>64222.484694781044</v>
      </c>
      <c r="L128">
        <f>Input!J129</f>
        <v>3.6881938571428918</v>
      </c>
      <c r="M128">
        <f t="shared" si="33"/>
        <v>3.4266198571428919</v>
      </c>
      <c r="N128">
        <f t="shared" si="34"/>
        <v>0.78060291397577009</v>
      </c>
      <c r="O128">
        <f t="shared" si="35"/>
        <v>8.4540850927874711</v>
      </c>
      <c r="P128">
        <f t="shared" si="36"/>
        <v>5.5100379845754777</v>
      </c>
    </row>
    <row r="129" spans="1:16" x14ac:dyDescent="0.25">
      <c r="A129">
        <f>Input!G130</f>
        <v>126</v>
      </c>
      <c r="B129">
        <f t="shared" si="28"/>
        <v>126</v>
      </c>
      <c r="C129" s="4">
        <f>Input!I130</f>
        <v>346.63791314285714</v>
      </c>
      <c r="D129">
        <f t="shared" si="29"/>
        <v>345.98397814285715</v>
      </c>
      <c r="E129">
        <f t="shared" si="30"/>
        <v>7.9613166758165947</v>
      </c>
      <c r="F129">
        <f t="shared" si="31"/>
        <v>114259.31966526152</v>
      </c>
      <c r="G129">
        <f t="shared" si="32"/>
        <v>63950.29657081874</v>
      </c>
      <c r="L129">
        <f>Input!J130</f>
        <v>3.3743051428571107</v>
      </c>
      <c r="M129">
        <f t="shared" si="33"/>
        <v>3.1127311428571107</v>
      </c>
      <c r="N129">
        <f t="shared" si="34"/>
        <v>0.8181756149053363</v>
      </c>
      <c r="O129">
        <f t="shared" si="35"/>
        <v>6.53379816366696</v>
      </c>
      <c r="P129">
        <f t="shared" si="36"/>
        <v>5.3350573580738292</v>
      </c>
    </row>
    <row r="130" spans="1:16" x14ac:dyDescent="0.25">
      <c r="A130">
        <f>Input!G131</f>
        <v>127</v>
      </c>
      <c r="B130">
        <f t="shared" si="28"/>
        <v>127</v>
      </c>
      <c r="C130" s="4">
        <f>Input!I131</f>
        <v>349.25365357142857</v>
      </c>
      <c r="D130">
        <f t="shared" si="29"/>
        <v>348.59971857142858</v>
      </c>
      <c r="E130">
        <f t="shared" si="30"/>
        <v>8.5378291009787723</v>
      </c>
      <c r="F130">
        <f t="shared" si="31"/>
        <v>115642.08867021241</v>
      </c>
      <c r="G130">
        <f t="shared" si="32"/>
        <v>63659.047448758691</v>
      </c>
      <c r="L130">
        <f>Input!J131</f>
        <v>2.6157404285714279</v>
      </c>
      <c r="M130">
        <f t="shared" si="33"/>
        <v>2.3541664285714279</v>
      </c>
      <c r="N130">
        <f t="shared" si="34"/>
        <v>0.85846614748978001</v>
      </c>
      <c r="O130">
        <f t="shared" si="35"/>
        <v>3.0880128989510225</v>
      </c>
      <c r="P130">
        <f t="shared" si="36"/>
        <v>5.1505566109785388</v>
      </c>
    </row>
    <row r="131" spans="1:16" x14ac:dyDescent="0.25">
      <c r="A131">
        <f>Input!G132</f>
        <v>128</v>
      </c>
      <c r="B131">
        <f t="shared" si="28"/>
        <v>128</v>
      </c>
      <c r="C131" s="4">
        <f>Input!I132</f>
        <v>351.73860685714288</v>
      </c>
      <c r="D131">
        <f t="shared" si="29"/>
        <v>351.08467185714289</v>
      </c>
      <c r="E131">
        <f t="shared" si="30"/>
        <v>9.1560721859118726</v>
      </c>
      <c r="F131">
        <f t="shared" si="31"/>
        <v>116915.16727312899</v>
      </c>
      <c r="G131">
        <f t="shared" si="32"/>
        <v>63347.455005390235</v>
      </c>
      <c r="L131">
        <f>Input!J132</f>
        <v>2.4849532857143117</v>
      </c>
      <c r="M131">
        <f t="shared" si="33"/>
        <v>2.2233792857143118</v>
      </c>
      <c r="N131">
        <f t="shared" si="34"/>
        <v>0.90167079613124701</v>
      </c>
      <c r="O131">
        <f t="shared" si="35"/>
        <v>2.5067834418203478</v>
      </c>
      <c r="P131">
        <f t="shared" si="36"/>
        <v>4.956318754335963</v>
      </c>
    </row>
    <row r="132" spans="1:16" x14ac:dyDescent="0.25">
      <c r="A132">
        <f>Input!G133</f>
        <v>129</v>
      </c>
      <c r="B132">
        <f t="shared" si="28"/>
        <v>129</v>
      </c>
      <c r="C132" s="4">
        <f>Input!I133</f>
        <v>353.90967128571435</v>
      </c>
      <c r="D132">
        <f t="shared" si="29"/>
        <v>353.25573628571436</v>
      </c>
      <c r="E132">
        <f t="shared" si="30"/>
        <v>9.8190640350137333</v>
      </c>
      <c r="F132">
        <f t="shared" si="31"/>
        <v>117948.74784663515</v>
      </c>
      <c r="G132">
        <f t="shared" si="32"/>
        <v>63014.158783130559</v>
      </c>
      <c r="L132">
        <f>Input!J133</f>
        <v>2.1710644285714693</v>
      </c>
      <c r="M132">
        <f t="shared" si="33"/>
        <v>1.9094904285714693</v>
      </c>
      <c r="N132">
        <f t="shared" si="34"/>
        <v>0.94799997445080519</v>
      </c>
      <c r="O132">
        <f t="shared" si="35"/>
        <v>1.4958866589334781</v>
      </c>
      <c r="P132">
        <f t="shared" si="36"/>
        <v>4.7521817817090923</v>
      </c>
    </row>
    <row r="133" spans="1:16" x14ac:dyDescent="0.25">
      <c r="A133">
        <f>Input!G134</f>
        <v>130</v>
      </c>
      <c r="B133">
        <f t="shared" si="28"/>
        <v>130</v>
      </c>
      <c r="C133" s="4">
        <f>Input!I134</f>
        <v>355.94994885714283</v>
      </c>
      <c r="D133">
        <f t="shared" si="29"/>
        <v>355.29601385714284</v>
      </c>
      <c r="E133">
        <f t="shared" si="30"/>
        <v>10.530040648881283</v>
      </c>
      <c r="F133">
        <f t="shared" si="31"/>
        <v>118863.57628223975</v>
      </c>
      <c r="G133">
        <f t="shared" si="32"/>
        <v>62657.716739405325</v>
      </c>
      <c r="L133">
        <f>Input!J134</f>
        <v>2.0402775714284758</v>
      </c>
      <c r="M133">
        <f t="shared" si="33"/>
        <v>1.7787035714284758</v>
      </c>
      <c r="N133">
        <f t="shared" si="34"/>
        <v>0.99767923535593594</v>
      </c>
      <c r="O133">
        <f t="shared" si="35"/>
        <v>1.087011290381229</v>
      </c>
      <c r="P133">
        <f t="shared" si="36"/>
        <v>4.5380532060845358</v>
      </c>
    </row>
    <row r="134" spans="1:16" x14ac:dyDescent="0.25">
      <c r="A134">
        <f>Input!G135</f>
        <v>131</v>
      </c>
      <c r="B134">
        <f t="shared" si="28"/>
        <v>131</v>
      </c>
      <c r="C134" s="4">
        <f>Input!I135</f>
        <v>357.9902262857143</v>
      </c>
      <c r="D134">
        <f t="shared" si="29"/>
        <v>357.33629128571431</v>
      </c>
      <c r="E134">
        <f t="shared" si="30"/>
        <v>11.292471598080704</v>
      </c>
      <c r="F134">
        <f t="shared" si="31"/>
        <v>119746.3251440075</v>
      </c>
      <c r="G134">
        <f t="shared" si="32"/>
        <v>62276.601876324596</v>
      </c>
      <c r="L134">
        <f>Input!J135</f>
        <v>2.0402774285714713</v>
      </c>
      <c r="M134">
        <f t="shared" si="33"/>
        <v>1.7787034285714713</v>
      </c>
      <c r="N134">
        <f t="shared" si="34"/>
        <v>1.0509503522623875</v>
      </c>
      <c r="O134">
        <f t="shared" si="35"/>
        <v>0.97876806391827964</v>
      </c>
      <c r="P134">
        <f t="shared" si="36"/>
        <v>4.3139272202069998</v>
      </c>
    </row>
    <row r="135" spans="1:16" x14ac:dyDescent="0.25">
      <c r="A135">
        <f>Input!G136</f>
        <v>132</v>
      </c>
      <c r="B135">
        <f t="shared" si="28"/>
        <v>132</v>
      </c>
      <c r="C135" s="4">
        <f>Input!I136</f>
        <v>360.94601285714288</v>
      </c>
      <c r="D135">
        <f t="shared" si="29"/>
        <v>360.29207785714289</v>
      </c>
      <c r="E135">
        <f t="shared" si="30"/>
        <v>12.110076815726297</v>
      </c>
      <c r="F135">
        <f t="shared" si="31"/>
        <v>121230.70584920501</v>
      </c>
      <c r="G135">
        <f t="shared" si="32"/>
        <v>61869.199005713177</v>
      </c>
      <c r="L135">
        <f>Input!J136</f>
        <v>2.9557865714285754</v>
      </c>
      <c r="M135">
        <f t="shared" si="33"/>
        <v>2.6942125714285754</v>
      </c>
      <c r="N135">
        <f t="shared" si="34"/>
        <v>1.1080724763237439</v>
      </c>
      <c r="O135">
        <f t="shared" si="35"/>
        <v>3.4140473772490658</v>
      </c>
      <c r="P135">
        <f t="shared" si="36"/>
        <v>4.0799049028616814</v>
      </c>
    </row>
    <row r="136" spans="1:16" x14ac:dyDescent="0.25">
      <c r="A136">
        <f>Input!G137</f>
        <v>133</v>
      </c>
      <c r="B136">
        <f t="shared" si="28"/>
        <v>133</v>
      </c>
      <c r="C136" s="4">
        <f>Input!I137</f>
        <v>364.37263271428577</v>
      </c>
      <c r="D136">
        <f t="shared" si="29"/>
        <v>363.71869771428578</v>
      </c>
      <c r="E136">
        <f t="shared" si="30"/>
        <v>12.986844587429637</v>
      </c>
      <c r="F136">
        <f t="shared" si="31"/>
        <v>123012.83279779859</v>
      </c>
      <c r="G136">
        <f t="shared" si="32"/>
        <v>61433.801715856724</v>
      </c>
      <c r="L136">
        <f>Input!J137</f>
        <v>3.4266198571428959</v>
      </c>
      <c r="M136">
        <f t="shared" si="33"/>
        <v>3.1650458571428959</v>
      </c>
      <c r="N136">
        <f t="shared" si="34"/>
        <v>1.1693233748287899</v>
      </c>
      <c r="O136">
        <f t="shared" si="35"/>
        <v>5.0953874090676381</v>
      </c>
      <c r="P136">
        <f t="shared" si="36"/>
        <v>3.8362179583721909</v>
      </c>
    </row>
    <row r="137" spans="1:16" x14ac:dyDescent="0.25">
      <c r="A137">
        <f>Input!G138</f>
        <v>134</v>
      </c>
      <c r="B137">
        <f t="shared" si="28"/>
        <v>134</v>
      </c>
      <c r="C137" s="4">
        <f>Input!I138</f>
        <v>367.98235428571428</v>
      </c>
      <c r="D137">
        <f t="shared" si="29"/>
        <v>367.32841928571429</v>
      </c>
      <c r="E137">
        <f t="shared" si="30"/>
        <v>13.927050822500451</v>
      </c>
      <c r="F137">
        <f t="shared" si="31"/>
        <v>124892.52723167223</v>
      </c>
      <c r="G137">
        <f t="shared" si="32"/>
        <v>60968.609619525676</v>
      </c>
      <c r="L137">
        <f>Input!J138</f>
        <v>3.6097215714285085</v>
      </c>
      <c r="M137">
        <f t="shared" si="33"/>
        <v>3.3481475714285085</v>
      </c>
      <c r="N137">
        <f t="shared" si="34"/>
        <v>1.2350007562490637</v>
      </c>
      <c r="O137">
        <f t="shared" si="35"/>
        <v>5.6392989500465269</v>
      </c>
      <c r="P137">
        <f t="shared" si="36"/>
        <v>3.58325655096785</v>
      </c>
    </row>
    <row r="138" spans="1:16" x14ac:dyDescent="0.25">
      <c r="A138">
        <f>Input!G139</f>
        <v>135</v>
      </c>
      <c r="B138">
        <f t="shared" si="28"/>
        <v>135</v>
      </c>
      <c r="C138" s="4">
        <f>Input!I139</f>
        <v>371.98443700000001</v>
      </c>
      <c r="D138">
        <f t="shared" si="29"/>
        <v>371.33050200000002</v>
      </c>
      <c r="E138">
        <f t="shared" si="30"/>
        <v>14.935279695930889</v>
      </c>
      <c r="F138">
        <f t="shared" si="31"/>
        <v>127017.55448116687</v>
      </c>
      <c r="G138">
        <f t="shared" si="32"/>
        <v>60471.725978233131</v>
      </c>
      <c r="L138">
        <f>Input!J139</f>
        <v>4.0020827142857343</v>
      </c>
      <c r="M138">
        <f t="shared" si="33"/>
        <v>3.7405087142857343</v>
      </c>
      <c r="N138">
        <f t="shared" si="34"/>
        <v>1.3054236877570191</v>
      </c>
      <c r="O138">
        <f t="shared" si="35"/>
        <v>7.2719699053587972</v>
      </c>
      <c r="P138">
        <f t="shared" si="36"/>
        <v>3.321601881099721</v>
      </c>
    </row>
    <row r="139" spans="1:16" x14ac:dyDescent="0.25">
      <c r="A139">
        <f>Input!G140</f>
        <v>136</v>
      </c>
      <c r="B139">
        <f t="shared" si="28"/>
        <v>136</v>
      </c>
      <c r="C139" s="4">
        <f>Input!I140</f>
        <v>376.30040857142859</v>
      </c>
      <c r="D139">
        <f t="shared" si="29"/>
        <v>375.6464735714286</v>
      </c>
      <c r="E139">
        <f t="shared" si="30"/>
        <v>16.01644575669054</v>
      </c>
      <c r="F139">
        <f t="shared" si="31"/>
        <v>129333.75690602927</v>
      </c>
      <c r="G139">
        <f t="shared" si="32"/>
        <v>59941.155815609804</v>
      </c>
      <c r="L139">
        <f>Input!J140</f>
        <v>4.3159715714285767</v>
      </c>
      <c r="M139">
        <f t="shared" si="33"/>
        <v>4.0543975714285772</v>
      </c>
      <c r="N139">
        <f t="shared" si="34"/>
        <v>1.3809341113889566</v>
      </c>
      <c r="O139">
        <f t="shared" si="35"/>
        <v>8.6144448918358236</v>
      </c>
      <c r="P139">
        <f t="shared" si="36"/>
        <v>3.0520642488475045</v>
      </c>
    </row>
    <row r="140" spans="1:16" x14ac:dyDescent="0.25">
      <c r="A140">
        <f>Input!G141</f>
        <v>137</v>
      </c>
      <c r="B140">
        <f t="shared" si="28"/>
        <v>137</v>
      </c>
      <c r="C140" s="4">
        <f>Input!I141</f>
        <v>381.53188928571427</v>
      </c>
      <c r="D140">
        <f t="shared" si="29"/>
        <v>380.87795428571428</v>
      </c>
      <c r="E140">
        <f t="shared" si="30"/>
        <v>17.175817604217592</v>
      </c>
      <c r="F140">
        <f t="shared" si="31"/>
        <v>132279.2442266861</v>
      </c>
      <c r="G140">
        <f t="shared" si="32"/>
        <v>59374.804653629893</v>
      </c>
      <c r="L140">
        <f>Input!J141</f>
        <v>5.2314807142856807</v>
      </c>
      <c r="M140">
        <f t="shared" si="33"/>
        <v>4.9699067142856812</v>
      </c>
      <c r="N140">
        <f t="shared" si="34"/>
        <v>1.4618984653962919</v>
      </c>
      <c r="O140">
        <f t="shared" si="35"/>
        <v>14.209750331141983</v>
      </c>
      <c r="P140">
        <f t="shared" si="36"/>
        <v>2.7757274620808667</v>
      </c>
    </row>
    <row r="141" spans="1:16" x14ac:dyDescent="0.25">
      <c r="A141">
        <f>Input!G142</f>
        <v>138</v>
      </c>
      <c r="B141">
        <f t="shared" si="28"/>
        <v>138</v>
      </c>
      <c r="C141" s="4">
        <f>Input!I142</f>
        <v>386.78952742857143</v>
      </c>
      <c r="D141">
        <f t="shared" si="29"/>
        <v>386.13559242857144</v>
      </c>
      <c r="E141">
        <f t="shared" si="30"/>
        <v>18.419043241725671</v>
      </c>
      <c r="F141">
        <f t="shared" si="31"/>
        <v>135215.46054588197</v>
      </c>
      <c r="G141">
        <f t="shared" si="32"/>
        <v>58770.47802964205</v>
      </c>
      <c r="L141">
        <f>Input!J142</f>
        <v>5.2576381428571608</v>
      </c>
      <c r="M141">
        <f t="shared" si="33"/>
        <v>4.9960641428571613</v>
      </c>
      <c r="N141">
        <f t="shared" si="34"/>
        <v>1.5487094177133056</v>
      </c>
      <c r="O141">
        <f t="shared" si="35"/>
        <v>13.756152288197224</v>
      </c>
      <c r="P141">
        <f t="shared" si="36"/>
        <v>2.4940005760950488</v>
      </c>
    </row>
    <row r="142" spans="1:16" x14ac:dyDescent="0.25">
      <c r="A142">
        <f>Input!G143</f>
        <v>139</v>
      </c>
      <c r="B142">
        <f t="shared" si="28"/>
        <v>139</v>
      </c>
      <c r="C142" s="4">
        <f>Input!I143</f>
        <v>391.57633228571427</v>
      </c>
      <c r="D142">
        <f t="shared" si="29"/>
        <v>390.92239728571428</v>
      </c>
      <c r="E142">
        <f t="shared" si="30"/>
        <v>19.752177222072767</v>
      </c>
      <c r="F142">
        <f t="shared" si="31"/>
        <v>137767.33226209207</v>
      </c>
      <c r="G142">
        <f t="shared" si="32"/>
        <v>58125.881980264661</v>
      </c>
      <c r="L142">
        <f>Input!J143</f>
        <v>4.7868048571428403</v>
      </c>
      <c r="M142">
        <f t="shared" si="33"/>
        <v>4.5252308571428408</v>
      </c>
      <c r="N142">
        <f t="shared" si="34"/>
        <v>1.6417877188688483</v>
      </c>
      <c r="O142">
        <f t="shared" si="35"/>
        <v>9.8911328000371306</v>
      </c>
      <c r="P142">
        <f t="shared" si="36"/>
        <v>2.2086780993941391</v>
      </c>
    </row>
    <row r="143" spans="1:16" x14ac:dyDescent="0.25">
      <c r="A143">
        <f>Input!G144</f>
        <v>140</v>
      </c>
      <c r="B143">
        <f t="shared" si="28"/>
        <v>140</v>
      </c>
      <c r="C143" s="4">
        <f>Input!I144</f>
        <v>396.46776671428569</v>
      </c>
      <c r="D143">
        <f t="shared" si="29"/>
        <v>395.8138317142857</v>
      </c>
      <c r="E143">
        <f t="shared" si="30"/>
        <v>21.181709709471559</v>
      </c>
      <c r="F143">
        <f t="shared" si="31"/>
        <v>140349.22683782998</v>
      </c>
      <c r="G143">
        <f t="shared" si="32"/>
        <v>57438.624710783224</v>
      </c>
      <c r="L143">
        <f>Input!J144</f>
        <v>4.8914344285714151</v>
      </c>
      <c r="M143">
        <f t="shared" si="33"/>
        <v>4.6298604285714156</v>
      </c>
      <c r="N143">
        <f t="shared" si="34"/>
        <v>1.7415841820825799</v>
      </c>
      <c r="O143">
        <f t="shared" si="35"/>
        <v>9.9215565753057771</v>
      </c>
      <c r="P143">
        <f t="shared" si="36"/>
        <v>1.9220099698341073</v>
      </c>
    </row>
    <row r="144" spans="1:16" x14ac:dyDescent="0.25">
      <c r="A144">
        <f>Input!G145</f>
        <v>141</v>
      </c>
      <c r="B144">
        <f t="shared" si="28"/>
        <v>141</v>
      </c>
      <c r="C144" s="4">
        <f>Input!I145</f>
        <v>401.07146985714292</v>
      </c>
      <c r="D144">
        <f t="shared" si="29"/>
        <v>400.41753485714293</v>
      </c>
      <c r="E144">
        <f t="shared" si="30"/>
        <v>22.714597588272827</v>
      </c>
      <c r="F144">
        <f t="shared" si="31"/>
        <v>142659.50882153201</v>
      </c>
      <c r="G144">
        <f t="shared" si="32"/>
        <v>56706.219706413336</v>
      </c>
      <c r="L144">
        <f>Input!J145</f>
        <v>4.6037031428572277</v>
      </c>
      <c r="M144">
        <f t="shared" si="33"/>
        <v>4.3421291428572282</v>
      </c>
      <c r="N144">
        <f t="shared" si="34"/>
        <v>1.8485817987120885</v>
      </c>
      <c r="O144">
        <f t="shared" si="35"/>
        <v>7.5906936209641174</v>
      </c>
      <c r="P144">
        <f t="shared" si="36"/>
        <v>1.6367827995153343</v>
      </c>
    </row>
    <row r="145" spans="1:16" x14ac:dyDescent="0.25">
      <c r="A145">
        <f>Input!G146</f>
        <v>142</v>
      </c>
      <c r="B145">
        <f t="shared" si="28"/>
        <v>142</v>
      </c>
      <c r="C145" s="4">
        <f>Input!I146</f>
        <v>405.62285814285713</v>
      </c>
      <c r="D145">
        <f t="shared" si="29"/>
        <v>404.96892314285714</v>
      </c>
      <c r="E145">
        <f t="shared" si="30"/>
        <v>24.35829775843759</v>
      </c>
      <c r="F145">
        <f t="shared" si="31"/>
        <v>144864.44815551897</v>
      </c>
      <c r="G145">
        <f t="shared" si="32"/>
        <v>55926.090585441329</v>
      </c>
      <c r="L145">
        <f>Input!J146</f>
        <v>4.5513882857142107</v>
      </c>
      <c r="M145">
        <f t="shared" si="33"/>
        <v>4.2898142857142112</v>
      </c>
      <c r="N145">
        <f t="shared" si="34"/>
        <v>1.9632979976539939</v>
      </c>
      <c r="O145">
        <f t="shared" si="35"/>
        <v>6.6982113391516158</v>
      </c>
      <c r="P145">
        <f t="shared" si="36"/>
        <v>1.3564141090977926</v>
      </c>
    </row>
    <row r="146" spans="1:16" x14ac:dyDescent="0.25">
      <c r="A146">
        <f>Input!G147</f>
        <v>143</v>
      </c>
      <c r="B146">
        <f t="shared" si="28"/>
        <v>143</v>
      </c>
      <c r="C146" s="4">
        <f>Input!I147</f>
        <v>410.74970928571429</v>
      </c>
      <c r="D146">
        <f t="shared" si="29"/>
        <v>410.0957742857143</v>
      </c>
      <c r="E146">
        <f t="shared" si="30"/>
        <v>26.120802766138951</v>
      </c>
      <c r="F146">
        <f t="shared" si="31"/>
        <v>147436.77875345867</v>
      </c>
      <c r="G146">
        <f t="shared" si="32"/>
        <v>55095.578044708767</v>
      </c>
      <c r="L146">
        <f>Input!J147</f>
        <v>5.1268511428571628</v>
      </c>
      <c r="M146">
        <f t="shared" si="33"/>
        <v>4.8652771428571633</v>
      </c>
      <c r="N146">
        <f t="shared" si="34"/>
        <v>2.0862870577478896</v>
      </c>
      <c r="O146">
        <f t="shared" si="35"/>
        <v>9.245029955656392</v>
      </c>
      <c r="P146">
        <f t="shared" si="36"/>
        <v>1.0850615265317443</v>
      </c>
    </row>
    <row r="147" spans="1:16" x14ac:dyDescent="0.25">
      <c r="A147">
        <f>Input!G148</f>
        <v>144</v>
      </c>
      <c r="B147">
        <f t="shared" si="28"/>
        <v>144</v>
      </c>
      <c r="C147" s="4">
        <f>Input!I148</f>
        <v>415.06568085714281</v>
      </c>
      <c r="D147">
        <f t="shared" si="29"/>
        <v>414.41174585714282</v>
      </c>
      <c r="E147">
        <f t="shared" si="30"/>
        <v>28.010678927209028</v>
      </c>
      <c r="F147">
        <f t="shared" si="31"/>
        <v>149305.78452459117</v>
      </c>
      <c r="G147">
        <f t="shared" si="32"/>
        <v>54211.949306180715</v>
      </c>
      <c r="L147">
        <f>Input!J148</f>
        <v>4.3159715714285198</v>
      </c>
      <c r="M147">
        <f t="shared" si="33"/>
        <v>4.0543975714285203</v>
      </c>
      <c r="N147">
        <f t="shared" si="34"/>
        <v>2.2181426826840167</v>
      </c>
      <c r="O147">
        <f t="shared" si="35"/>
        <v>4.4008860464509967</v>
      </c>
      <c r="P147">
        <f t="shared" si="36"/>
        <v>0.82774921600441198</v>
      </c>
    </row>
    <row r="148" spans="1:16" x14ac:dyDescent="0.25">
      <c r="A148">
        <f>Input!G149</f>
        <v>145</v>
      </c>
      <c r="B148">
        <f t="shared" ref="B148:B211" si="37">A148-$A$3</f>
        <v>145</v>
      </c>
      <c r="C148" s="4">
        <f>Input!I149</f>
        <v>419.59091171428571</v>
      </c>
      <c r="D148">
        <f t="shared" ref="D148:D211" si="38">C148-$C$3</f>
        <v>418.93697671428572</v>
      </c>
      <c r="E148">
        <f t="shared" ref="E148:E211" si="39">(_Ac/(1+EXP(-1*(B148-_Muc)/_sc)))</f>
        <v>30.037107110874924</v>
      </c>
      <c r="F148">
        <f t="shared" ref="F148:F211" si="40">(D148-E148)^2</f>
        <v>151243.10857754995</v>
      </c>
      <c r="G148">
        <f t="shared" ref="G148:G211" si="41">(E148-$H$4)^2</f>
        <v>53272.410540588076</v>
      </c>
      <c r="L148">
        <f>Input!J149</f>
        <v>4.5252308571429012</v>
      </c>
      <c r="M148">
        <f t="shared" ref="M148:M211" si="42">L148-$L$3</f>
        <v>4.2636568571429017</v>
      </c>
      <c r="N148">
        <f t="shared" ref="N148:N211" si="43">_Ac*EXP(-1*(B148-_Muc)/_sc)*(1/_sc)*(1/(1+EXP(-1*(B148-_Muc)/_sc))^2)+$L$3</f>
        <v>2.3595007483706989</v>
      </c>
      <c r="O148">
        <f t="shared" ref="O148:O211" si="44">(L148-N148)^2</f>
        <v>4.6903869040424553</v>
      </c>
      <c r="P148">
        <f t="shared" ref="P148:P211" si="45">(N148-$Q$4)^2</f>
        <v>0.59051413523261442</v>
      </c>
    </row>
    <row r="149" spans="1:16" x14ac:dyDescent="0.25">
      <c r="A149">
        <f>Input!G150</f>
        <v>146</v>
      </c>
      <c r="B149">
        <f t="shared" si="37"/>
        <v>146</v>
      </c>
      <c r="C149" s="4">
        <f>Input!I150</f>
        <v>423.88072599999998</v>
      </c>
      <c r="D149">
        <f t="shared" si="38"/>
        <v>423.22679099999999</v>
      </c>
      <c r="E149">
        <f t="shared" si="39"/>
        <v>32.209926361410503</v>
      </c>
      <c r="F149">
        <f t="shared" si="40"/>
        <v>152894.18843179301</v>
      </c>
      <c r="G149">
        <f t="shared" si="41"/>
        <v>52274.122821683653</v>
      </c>
      <c r="L149">
        <f>Input!J150</f>
        <v>4.2898142857142716</v>
      </c>
      <c r="M149">
        <f t="shared" si="42"/>
        <v>4.0282402857142721</v>
      </c>
      <c r="N149">
        <f t="shared" si="43"/>
        <v>2.5110422331716302</v>
      </c>
      <c r="O149">
        <f t="shared" si="44"/>
        <v>3.1640300149067615</v>
      </c>
      <c r="P149">
        <f t="shared" si="45"/>
        <v>0.38057509876818263</v>
      </c>
    </row>
    <row r="150" spans="1:16" x14ac:dyDescent="0.25">
      <c r="A150">
        <f>Input!G151</f>
        <v>147</v>
      </c>
      <c r="B150">
        <f t="shared" si="37"/>
        <v>147</v>
      </c>
      <c r="C150" s="4">
        <f>Input!I151</f>
        <v>428.3797994285714</v>
      </c>
      <c r="D150">
        <f t="shared" si="38"/>
        <v>427.72586442857141</v>
      </c>
      <c r="E150">
        <f t="shared" si="39"/>
        <v>34.539680545966512</v>
      </c>
      <c r="F150">
        <f t="shared" si="40"/>
        <v>154595.37519616558</v>
      </c>
      <c r="G150">
        <f t="shared" si="41"/>
        <v>51214.222254008673</v>
      </c>
      <c r="L150">
        <f>Input!J151</f>
        <v>4.4990734285714211</v>
      </c>
      <c r="M150">
        <f t="shared" si="42"/>
        <v>4.2374994285714216</v>
      </c>
      <c r="N150">
        <f t="shared" si="43"/>
        <v>2.6734963418713402</v>
      </c>
      <c r="O150">
        <f t="shared" si="44"/>
        <v>3.3327316994843548</v>
      </c>
      <c r="P150">
        <f t="shared" si="45"/>
        <v>0.20652805813644801</v>
      </c>
    </row>
    <row r="151" spans="1:16" x14ac:dyDescent="0.25">
      <c r="A151">
        <f>Input!G152</f>
        <v>148</v>
      </c>
      <c r="B151">
        <f t="shared" si="37"/>
        <v>148</v>
      </c>
      <c r="C151" s="4">
        <f>Input!I152</f>
        <v>434.00364114285719</v>
      </c>
      <c r="D151">
        <f t="shared" si="38"/>
        <v>433.3497061428572</v>
      </c>
      <c r="E151">
        <f t="shared" si="39"/>
        <v>37.037668227918466</v>
      </c>
      <c r="F151">
        <f t="shared" si="40"/>
        <v>157063.23139629184</v>
      </c>
      <c r="G151">
        <f t="shared" si="41"/>
        <v>50089.845019954329</v>
      </c>
      <c r="L151">
        <f>Input!J152</f>
        <v>5.6238417142857884</v>
      </c>
      <c r="M151">
        <f t="shared" si="42"/>
        <v>5.3622677142857889</v>
      </c>
      <c r="N151">
        <f t="shared" si="43"/>
        <v>2.847643834663403</v>
      </c>
      <c r="O151">
        <f t="shared" si="44"/>
        <v>7.7072746668198286</v>
      </c>
      <c r="P151">
        <f t="shared" si="45"/>
        <v>7.8571503612394678E-2</v>
      </c>
    </row>
    <row r="152" spans="1:16" x14ac:dyDescent="0.25">
      <c r="A152">
        <f>Input!G153</f>
        <v>149</v>
      </c>
      <c r="B152">
        <f t="shared" si="37"/>
        <v>149</v>
      </c>
      <c r="C152" s="4">
        <f>Input!I153</f>
        <v>440.04600142857146</v>
      </c>
      <c r="D152">
        <f t="shared" si="38"/>
        <v>439.39206642857147</v>
      </c>
      <c r="E152">
        <f t="shared" si="39"/>
        <v>39.715995976577332</v>
      </c>
      <c r="F152">
        <f t="shared" si="40"/>
        <v>159740.96129194737</v>
      </c>
      <c r="G152">
        <f t="shared" si="41"/>
        <v>48898.158210281086</v>
      </c>
      <c r="L152">
        <f>Input!J153</f>
        <v>6.0423602857142669</v>
      </c>
      <c r="M152">
        <f t="shared" si="42"/>
        <v>5.7807862857142673</v>
      </c>
      <c r="N152">
        <f t="shared" si="43"/>
        <v>3.0343205728731966</v>
      </c>
      <c r="O152">
        <f t="shared" si="44"/>
        <v>9.048302914028989</v>
      </c>
      <c r="P152">
        <f t="shared" si="45"/>
        <v>8.7664553567584728E-3</v>
      </c>
    </row>
    <row r="153" spans="1:16" x14ac:dyDescent="0.25">
      <c r="A153">
        <f>Input!G154</f>
        <v>150</v>
      </c>
      <c r="B153">
        <f t="shared" si="37"/>
        <v>150</v>
      </c>
      <c r="C153" s="4">
        <f>Input!I154</f>
        <v>446.03604685714288</v>
      </c>
      <c r="D153">
        <f t="shared" si="38"/>
        <v>445.38211185714289</v>
      </c>
      <c r="E153">
        <f t="shared" si="39"/>
        <v>42.5876353360172</v>
      </c>
      <c r="F153">
        <f t="shared" si="40"/>
        <v>162243.39031592768</v>
      </c>
      <c r="G153">
        <f t="shared" si="41"/>
        <v>47636.397438362445</v>
      </c>
      <c r="L153">
        <f>Input!J154</f>
        <v>5.9900454285714204</v>
      </c>
      <c r="M153">
        <f t="shared" si="42"/>
        <v>5.7284714285714209</v>
      </c>
      <c r="N153">
        <f t="shared" si="43"/>
        <v>3.2344212935166654</v>
      </c>
      <c r="O153">
        <f t="shared" si="44"/>
        <v>7.5934643736962668</v>
      </c>
      <c r="P153">
        <f t="shared" si="45"/>
        <v>1.1336152567314205E-2</v>
      </c>
    </row>
    <row r="154" spans="1:16" x14ac:dyDescent="0.25">
      <c r="A154">
        <f>Input!G155</f>
        <v>151</v>
      </c>
      <c r="B154">
        <f t="shared" si="37"/>
        <v>151</v>
      </c>
      <c r="C154" s="4">
        <f>Input!I155</f>
        <v>452.62771257142862</v>
      </c>
      <c r="D154">
        <f t="shared" si="38"/>
        <v>451.97377757142863</v>
      </c>
      <c r="E154">
        <f t="shared" si="39"/>
        <v>45.666483688055166</v>
      </c>
      <c r="F154">
        <f t="shared" si="40"/>
        <v>165085.61706283002</v>
      </c>
      <c r="G154">
        <f t="shared" si="41"/>
        <v>46301.912394787876</v>
      </c>
      <c r="L154">
        <f>Input!J155</f>
        <v>6.5916657142857389</v>
      </c>
      <c r="M154">
        <f t="shared" si="42"/>
        <v>6.3300917142857394</v>
      </c>
      <c r="N154">
        <f t="shared" si="43"/>
        <v>3.4489036251484202</v>
      </c>
      <c r="O154">
        <f t="shared" si="44"/>
        <v>9.8769535489187632</v>
      </c>
      <c r="P154">
        <f t="shared" si="45"/>
        <v>0.10301127840313562</v>
      </c>
    </row>
    <row r="155" spans="1:16" x14ac:dyDescent="0.25">
      <c r="A155">
        <f>Input!G156</f>
        <v>152</v>
      </c>
      <c r="B155">
        <f t="shared" si="37"/>
        <v>152</v>
      </c>
      <c r="C155" s="4">
        <f>Input!I156</f>
        <v>459.03627642857145</v>
      </c>
      <c r="D155">
        <f t="shared" si="38"/>
        <v>458.38234142857146</v>
      </c>
      <c r="E155">
        <f t="shared" si="39"/>
        <v>48.967429257027703</v>
      </c>
      <c r="F155">
        <f t="shared" si="40"/>
        <v>167620.57030843286</v>
      </c>
      <c r="G155">
        <f t="shared" si="41"/>
        <v>44892.221678480411</v>
      </c>
      <c r="L155">
        <f>Input!J156</f>
        <v>6.4085638571428376</v>
      </c>
      <c r="M155">
        <f t="shared" si="42"/>
        <v>6.1469898571428381</v>
      </c>
      <c r="N155">
        <f t="shared" si="43"/>
        <v>3.6787923577547366</v>
      </c>
      <c r="O155">
        <f t="shared" si="44"/>
        <v>7.4516524388715615</v>
      </c>
      <c r="P155">
        <f t="shared" si="45"/>
        <v>0.30342738703468286</v>
      </c>
    </row>
    <row r="156" spans="1:16" x14ac:dyDescent="0.25">
      <c r="A156">
        <f>Input!G157</f>
        <v>153</v>
      </c>
      <c r="B156">
        <f t="shared" si="37"/>
        <v>153</v>
      </c>
      <c r="C156" s="4">
        <f>Input!I157</f>
        <v>465.4971551428572</v>
      </c>
      <c r="D156">
        <f t="shared" si="38"/>
        <v>464.84322014285721</v>
      </c>
      <c r="E156">
        <f t="shared" si="39"/>
        <v>52.506420516888809</v>
      </c>
      <c r="F156">
        <f t="shared" si="40"/>
        <v>170021.63632578604</v>
      </c>
      <c r="G156">
        <f t="shared" si="41"/>
        <v>43405.078446430132</v>
      </c>
      <c r="L156">
        <f>Input!J157</f>
        <v>6.4608787142857409</v>
      </c>
      <c r="M156">
        <f t="shared" si="42"/>
        <v>6.1993047142857414</v>
      </c>
      <c r="N156">
        <f t="shared" si="43"/>
        <v>3.9251839796854475</v>
      </c>
      <c r="O156">
        <f t="shared" si="44"/>
        <v>6.429747787079652</v>
      </c>
      <c r="P156">
        <f t="shared" si="45"/>
        <v>0.63558213984837075</v>
      </c>
    </row>
    <row r="157" spans="1:16" x14ac:dyDescent="0.25">
      <c r="A157">
        <f>Input!G158</f>
        <v>154</v>
      </c>
      <c r="B157">
        <f t="shared" si="37"/>
        <v>154</v>
      </c>
      <c r="C157" s="4">
        <f>Input!I158</f>
        <v>472.63812642857141</v>
      </c>
      <c r="D157">
        <f t="shared" si="38"/>
        <v>471.98419142857142</v>
      </c>
      <c r="E157">
        <f t="shared" si="39"/>
        <v>56.300540274235338</v>
      </c>
      <c r="F157">
        <f t="shared" si="40"/>
        <v>172792.89783699976</v>
      </c>
      <c r="G157">
        <f t="shared" si="41"/>
        <v>41838.548660231252</v>
      </c>
      <c r="L157">
        <f>Input!J158</f>
        <v>7.1409712857142154</v>
      </c>
      <c r="M157">
        <f t="shared" si="42"/>
        <v>6.8793972857142158</v>
      </c>
      <c r="N157">
        <f t="shared" si="43"/>
        <v>4.1892514947769515</v>
      </c>
      <c r="O157">
        <f t="shared" si="44"/>
        <v>8.7126497242107241</v>
      </c>
      <c r="P157">
        <f t="shared" si="45"/>
        <v>1.1263610245379236</v>
      </c>
    </row>
    <row r="158" spans="1:16" x14ac:dyDescent="0.25">
      <c r="A158">
        <f>Input!G159</f>
        <v>155</v>
      </c>
      <c r="B158">
        <f t="shared" si="37"/>
        <v>155</v>
      </c>
      <c r="C158" s="4">
        <f>Input!I159</f>
        <v>479.41289399999999</v>
      </c>
      <c r="D158">
        <f t="shared" si="38"/>
        <v>478.758959</v>
      </c>
      <c r="E158">
        <f t="shared" si="39"/>
        <v>60.368084714056252</v>
      </c>
      <c r="F158">
        <f t="shared" si="40"/>
        <v>175050.9236857564</v>
      </c>
      <c r="G158">
        <f t="shared" si="41"/>
        <v>40191.103978038198</v>
      </c>
      <c r="L158">
        <f>Input!J159</f>
        <v>6.7747675714285833</v>
      </c>
      <c r="M158">
        <f t="shared" si="42"/>
        <v>6.5131935714285838</v>
      </c>
      <c r="N158">
        <f t="shared" si="43"/>
        <v>4.472249532877365</v>
      </c>
      <c r="O158">
        <f t="shared" si="44"/>
        <v>5.3015893178537494</v>
      </c>
      <c r="P158">
        <f t="shared" si="45"/>
        <v>1.8071414389399429</v>
      </c>
    </row>
    <row r="159" spans="1:16" x14ac:dyDescent="0.25">
      <c r="A159">
        <f>Input!G160</f>
        <v>156</v>
      </c>
      <c r="B159">
        <f t="shared" si="37"/>
        <v>156</v>
      </c>
      <c r="C159" s="4">
        <f>Input!I160</f>
        <v>486.68465214285709</v>
      </c>
      <c r="D159">
        <f t="shared" si="38"/>
        <v>486.0307171428571</v>
      </c>
      <c r="E159">
        <f t="shared" si="39"/>
        <v>64.728647708192398</v>
      </c>
      <c r="F159">
        <f t="shared" si="40"/>
        <v>177495.43370993104</v>
      </c>
      <c r="G159">
        <f t="shared" si="41"/>
        <v>38461.731650075577</v>
      </c>
      <c r="L159">
        <f>Input!J160</f>
        <v>7.2717581428570952</v>
      </c>
      <c r="M159">
        <f t="shared" si="42"/>
        <v>7.0101841428570957</v>
      </c>
      <c r="N159">
        <f t="shared" si="43"/>
        <v>4.7755197669217928</v>
      </c>
      <c r="O159">
        <f t="shared" si="44"/>
        <v>6.2312060294921165</v>
      </c>
      <c r="P159">
        <f t="shared" si="45"/>
        <v>2.7144863879329768</v>
      </c>
    </row>
    <row r="160" spans="1:16" x14ac:dyDescent="0.25">
      <c r="A160">
        <f>Input!G161</f>
        <v>157</v>
      </c>
      <c r="B160">
        <f t="shared" si="37"/>
        <v>157</v>
      </c>
      <c r="C160" s="4">
        <f>Input!I161</f>
        <v>494.24414185714289</v>
      </c>
      <c r="D160">
        <f t="shared" si="38"/>
        <v>493.5902068571429</v>
      </c>
      <c r="E160">
        <f t="shared" si="39"/>
        <v>69.403210699550797</v>
      </c>
      <c r="F160">
        <f t="shared" si="40"/>
        <v>179934.60770920105</v>
      </c>
      <c r="G160">
        <f t="shared" si="41"/>
        <v>36650.064129809463</v>
      </c>
      <c r="L160">
        <f>Input!J161</f>
        <v>7.5594897142858031</v>
      </c>
      <c r="M160">
        <f t="shared" si="42"/>
        <v>7.2979157142858035</v>
      </c>
      <c r="N160">
        <f t="shared" si="43"/>
        <v>5.1004966494951827</v>
      </c>
      <c r="O160">
        <f t="shared" si="44"/>
        <v>6.0466468926883685</v>
      </c>
      <c r="P160">
        <f t="shared" si="45"/>
        <v>3.8909405850132024</v>
      </c>
    </row>
    <row r="161" spans="1:16" x14ac:dyDescent="0.25">
      <c r="A161">
        <f>Input!G162</f>
        <v>158</v>
      </c>
      <c r="B161">
        <f t="shared" si="37"/>
        <v>158</v>
      </c>
      <c r="C161" s="4">
        <f>Input!I162</f>
        <v>502.24830742857142</v>
      </c>
      <c r="D161">
        <f t="shared" si="38"/>
        <v>501.59437242857143</v>
      </c>
      <c r="E161">
        <f t="shared" si="39"/>
        <v>74.41423848787565</v>
      </c>
      <c r="F161">
        <f t="shared" si="40"/>
        <v>182482.86683359079</v>
      </c>
      <c r="G161">
        <f t="shared" si="41"/>
        <v>34756.531517350581</v>
      </c>
      <c r="L161">
        <f>Input!J162</f>
        <v>8.0041655714285298</v>
      </c>
      <c r="M161">
        <f t="shared" si="42"/>
        <v>7.7425915714285303</v>
      </c>
      <c r="N161">
        <f t="shared" si="43"/>
        <v>5.4487134814319305</v>
      </c>
      <c r="O161">
        <f t="shared" si="44"/>
        <v>6.5303353842679881</v>
      </c>
      <c r="P161">
        <f t="shared" si="45"/>
        <v>5.385943490388196</v>
      </c>
    </row>
    <row r="162" spans="1:16" x14ac:dyDescent="0.25">
      <c r="A162">
        <f>Input!G163</f>
        <v>159</v>
      </c>
      <c r="B162">
        <f t="shared" si="37"/>
        <v>159</v>
      </c>
      <c r="C162" s="4">
        <f>Input!I163</f>
        <v>510.30478785714286</v>
      </c>
      <c r="D162">
        <f t="shared" si="38"/>
        <v>509.65085285714287</v>
      </c>
      <c r="E162">
        <f t="shared" si="39"/>
        <v>79.785781255147555</v>
      </c>
      <c r="F162">
        <f t="shared" si="40"/>
        <v>184783.97978338852</v>
      </c>
      <c r="G162">
        <f t="shared" si="41"/>
        <v>32782.540413405892</v>
      </c>
      <c r="L162">
        <f>Input!J163</f>
        <v>8.0564804285714331</v>
      </c>
      <c r="M162">
        <f t="shared" si="42"/>
        <v>7.7949064285714336</v>
      </c>
      <c r="N162">
        <f t="shared" si="43"/>
        <v>5.8218088244013444</v>
      </c>
      <c r="O162">
        <f t="shared" si="44"/>
        <v>4.9937571784841177</v>
      </c>
      <c r="P162">
        <f t="shared" si="45"/>
        <v>7.2568757762977567</v>
      </c>
    </row>
    <row r="163" spans="1:16" x14ac:dyDescent="0.25">
      <c r="A163">
        <f>Input!G164</f>
        <v>160</v>
      </c>
      <c r="B163">
        <f t="shared" si="37"/>
        <v>160</v>
      </c>
      <c r="C163" s="4">
        <f>Input!I164</f>
        <v>518.33511071428575</v>
      </c>
      <c r="D163">
        <f t="shared" si="38"/>
        <v>517.6811757142857</v>
      </c>
      <c r="E163">
        <f t="shared" si="39"/>
        <v>85.543583180227941</v>
      </c>
      <c r="F163">
        <f t="shared" si="40"/>
        <v>186742.89888113135</v>
      </c>
      <c r="G163">
        <f t="shared" si="41"/>
        <v>30730.683288741104</v>
      </c>
      <c r="L163">
        <f>Input!J164</f>
        <v>8.0303228571428917</v>
      </c>
      <c r="M163">
        <f t="shared" si="42"/>
        <v>7.7687488571428922</v>
      </c>
      <c r="N163">
        <f t="shared" si="43"/>
        <v>6.2215332685764437</v>
      </c>
      <c r="O163">
        <f t="shared" si="44"/>
        <v>3.2717197757063801</v>
      </c>
      <c r="P163">
        <f t="shared" si="45"/>
        <v>9.5702579110192652</v>
      </c>
    </row>
    <row r="164" spans="1:16" x14ac:dyDescent="0.25">
      <c r="A164">
        <f>Input!G165</f>
        <v>161</v>
      </c>
      <c r="B164">
        <f t="shared" si="37"/>
        <v>161</v>
      </c>
      <c r="C164" s="4">
        <f>Input!I165</f>
        <v>527.01936871428575</v>
      </c>
      <c r="D164">
        <f t="shared" si="38"/>
        <v>526.3654337142857</v>
      </c>
      <c r="E164">
        <f t="shared" si="39"/>
        <v>91.715198002916054</v>
      </c>
      <c r="F164">
        <f t="shared" si="40"/>
        <v>188920.8274039492</v>
      </c>
      <c r="G164">
        <f t="shared" si="41"/>
        <v>28604.983074193435</v>
      </c>
      <c r="L164">
        <f>Input!J165</f>
        <v>8.6842579999999998</v>
      </c>
      <c r="M164">
        <f t="shared" si="42"/>
        <v>8.4226840000000003</v>
      </c>
      <c r="N164">
        <f t="shared" si="43"/>
        <v>6.6497565653351316</v>
      </c>
      <c r="O164">
        <f t="shared" si="44"/>
        <v>4.1391960876534073</v>
      </c>
      <c r="P164">
        <f t="shared" si="45"/>
        <v>12.403122020293861</v>
      </c>
    </row>
    <row r="165" spans="1:16" x14ac:dyDescent="0.25">
      <c r="A165">
        <f>Input!G166</f>
        <v>162</v>
      </c>
      <c r="B165">
        <f t="shared" si="37"/>
        <v>162</v>
      </c>
      <c r="C165" s="4">
        <f>Input!I166</f>
        <v>536.51450628571422</v>
      </c>
      <c r="D165">
        <f t="shared" si="38"/>
        <v>535.86057128571417</v>
      </c>
      <c r="E165">
        <f t="shared" si="39"/>
        <v>98.330111906817635</v>
      </c>
      <c r="F165">
        <f t="shared" si="40"/>
        <v>191432.90288430822</v>
      </c>
      <c r="G165">
        <f t="shared" si="41"/>
        <v>26411.178359306163</v>
      </c>
      <c r="L165">
        <f>Input!J166</f>
        <v>9.4951375714284723</v>
      </c>
      <c r="M165">
        <f t="shared" si="42"/>
        <v>9.2335635714284727</v>
      </c>
      <c r="N165">
        <f t="shared" si="43"/>
        <v>7.1084751334459959</v>
      </c>
      <c r="O165">
        <f t="shared" si="44"/>
        <v>5.6961575928764576</v>
      </c>
      <c r="P165">
        <f t="shared" si="45"/>
        <v>15.844580944551456</v>
      </c>
    </row>
    <row r="166" spans="1:16" x14ac:dyDescent="0.25">
      <c r="A166">
        <f>Input!G167</f>
        <v>163</v>
      </c>
      <c r="B166">
        <f t="shared" si="37"/>
        <v>163</v>
      </c>
      <c r="C166" s="4">
        <f>Input!I167</f>
        <v>547.60524542857149</v>
      </c>
      <c r="D166">
        <f t="shared" si="38"/>
        <v>546.95131042857145</v>
      </c>
      <c r="E166">
        <f t="shared" si="39"/>
        <v>105.41987409796155</v>
      </c>
      <c r="F166">
        <f t="shared" si="40"/>
        <v>194950.00926817142</v>
      </c>
      <c r="G166">
        <f t="shared" si="41"/>
        <v>24157.055364247874</v>
      </c>
      <c r="L166">
        <f>Input!J167</f>
        <v>11.090739142857274</v>
      </c>
      <c r="M166">
        <f t="shared" si="42"/>
        <v>10.829165142857274</v>
      </c>
      <c r="N166">
        <f t="shared" si="43"/>
        <v>7.5998199452869866</v>
      </c>
      <c r="O166">
        <f t="shared" si="44"/>
        <v>12.186516843964778</v>
      </c>
      <c r="P166">
        <f t="shared" si="45"/>
        <v>19.997621488988816</v>
      </c>
    </row>
    <row r="167" spans="1:16" x14ac:dyDescent="0.25">
      <c r="A167">
        <f>Input!G168</f>
        <v>164</v>
      </c>
      <c r="B167">
        <f t="shared" si="37"/>
        <v>164</v>
      </c>
      <c r="C167" s="4">
        <f>Input!I168</f>
        <v>559.66380842857143</v>
      </c>
      <c r="D167">
        <f t="shared" si="38"/>
        <v>559.00987342857138</v>
      </c>
      <c r="E167">
        <f t="shared" si="39"/>
        <v>113.01823546150227</v>
      </c>
      <c r="F167">
        <f t="shared" si="40"/>
        <v>198908.54113654923</v>
      </c>
      <c r="G167">
        <f t="shared" si="41"/>
        <v>21852.833731602681</v>
      </c>
      <c r="L167">
        <f>Input!J168</f>
        <v>12.058562999999936</v>
      </c>
      <c r="M167">
        <f t="shared" si="42"/>
        <v>11.796988999999936</v>
      </c>
      <c r="N167">
        <f t="shared" si="43"/>
        <v>8.1260647972671922</v>
      </c>
      <c r="O167">
        <f t="shared" si="44"/>
        <v>15.464542114496256</v>
      </c>
      <c r="P167">
        <f t="shared" si="45"/>
        <v>24.981152288278736</v>
      </c>
    </row>
    <row r="168" spans="1:16" x14ac:dyDescent="0.25">
      <c r="A168">
        <f>Input!G169</f>
        <v>165</v>
      </c>
      <c r="B168">
        <f t="shared" si="37"/>
        <v>165</v>
      </c>
      <c r="C168" s="4">
        <f>Input!I169</f>
        <v>571.53926957142846</v>
      </c>
      <c r="D168">
        <f t="shared" si="38"/>
        <v>570.88533457142842</v>
      </c>
      <c r="E168">
        <f t="shared" si="39"/>
        <v>121.16129568160083</v>
      </c>
      <c r="F168">
        <f t="shared" si="40"/>
        <v>202251.71115537913</v>
      </c>
      <c r="G168">
        <f t="shared" si="41"/>
        <v>19511.614184890739</v>
      </c>
      <c r="L168">
        <f>Input!J169</f>
        <v>11.875461142857034</v>
      </c>
      <c r="M168">
        <f t="shared" si="42"/>
        <v>11.613887142857035</v>
      </c>
      <c r="N168">
        <f t="shared" si="43"/>
        <v>8.6896349656945588</v>
      </c>
      <c r="O168">
        <f t="shared" si="44"/>
        <v>10.149488431093673</v>
      </c>
      <c r="P168">
        <f t="shared" si="45"/>
        <v>30.932340505127712</v>
      </c>
    </row>
    <row r="169" spans="1:16" x14ac:dyDescent="0.25">
      <c r="A169">
        <f>Input!G170</f>
        <v>166</v>
      </c>
      <c r="B169">
        <f t="shared" si="37"/>
        <v>166</v>
      </c>
      <c r="C169" s="4">
        <f>Input!I170</f>
        <v>585.06264714285714</v>
      </c>
      <c r="D169">
        <f t="shared" si="38"/>
        <v>584.4087121428571</v>
      </c>
      <c r="E169">
        <f t="shared" si="39"/>
        <v>129.88765920909805</v>
      </c>
      <c r="F169">
        <f t="shared" si="40"/>
        <v>206589.38756001298</v>
      </c>
      <c r="G169">
        <f t="shared" si="41"/>
        <v>17149.897233641503</v>
      </c>
      <c r="L169">
        <f>Input!J170</f>
        <v>13.523377571428682</v>
      </c>
      <c r="M169">
        <f t="shared" si="42"/>
        <v>13.261803571428683</v>
      </c>
      <c r="N169">
        <f t="shared" si="43"/>
        <v>9.2931162457707561</v>
      </c>
      <c r="O169">
        <f t="shared" si="44"/>
        <v>17.895110883357155</v>
      </c>
      <c r="P169">
        <f t="shared" si="45"/>
        <v>38.009275777444955</v>
      </c>
    </row>
    <row r="170" spans="1:16" x14ac:dyDescent="0.25">
      <c r="A170">
        <f>Input!G171</f>
        <v>167</v>
      </c>
      <c r="B170">
        <f t="shared" si="37"/>
        <v>167</v>
      </c>
      <c r="C170" s="4">
        <f>Input!I171</f>
        <v>598.92607114285715</v>
      </c>
      <c r="D170">
        <f t="shared" si="38"/>
        <v>598.27213614285711</v>
      </c>
      <c r="E170">
        <f t="shared" si="39"/>
        <v>139.23860045719132</v>
      </c>
      <c r="F170">
        <f t="shared" si="40"/>
        <v>210711.78688408344</v>
      </c>
      <c r="G170">
        <f t="shared" si="41"/>
        <v>14788.183386223882</v>
      </c>
      <c r="L170">
        <f>Input!J171</f>
        <v>13.863424000000009</v>
      </c>
      <c r="M170">
        <f t="shared" si="42"/>
        <v>13.60185000000001</v>
      </c>
      <c r="N170">
        <f t="shared" si="43"/>
        <v>9.9392643671024192</v>
      </c>
      <c r="O170">
        <f t="shared" si="44"/>
        <v>15.399028824462947</v>
      </c>
      <c r="P170">
        <f t="shared" si="45"/>
        <v>46.394004445410367</v>
      </c>
    </row>
    <row r="171" spans="1:16" x14ac:dyDescent="0.25">
      <c r="A171">
        <f>Input!G172</f>
        <v>168</v>
      </c>
      <c r="B171">
        <f t="shared" si="37"/>
        <v>168</v>
      </c>
      <c r="C171" s="4">
        <f>Input!I172</f>
        <v>612.37097657142851</v>
      </c>
      <c r="D171">
        <f t="shared" si="38"/>
        <v>611.71704157142847</v>
      </c>
      <c r="E171">
        <f t="shared" si="39"/>
        <v>149.25823859622747</v>
      </c>
      <c r="F171">
        <f t="shared" si="40"/>
        <v>213868.14444925581</v>
      </c>
      <c r="G171">
        <f t="shared" si="41"/>
        <v>12451.666778588784</v>
      </c>
      <c r="L171">
        <f>Input!J172</f>
        <v>13.44490542857136</v>
      </c>
      <c r="M171">
        <f t="shared" si="42"/>
        <v>13.183331428571361</v>
      </c>
      <c r="N171">
        <f t="shared" si="43"/>
        <v>10.631014773989561</v>
      </c>
      <c r="O171">
        <f t="shared" si="44"/>
        <v>7.9179806159427866</v>
      </c>
      <c r="P171">
        <f t="shared" si="45"/>
        <v>56.295982146007141</v>
      </c>
    </row>
    <row r="172" spans="1:16" x14ac:dyDescent="0.25">
      <c r="A172">
        <f>Input!G173</f>
        <v>169</v>
      </c>
      <c r="B172">
        <f t="shared" si="37"/>
        <v>169</v>
      </c>
      <c r="C172" s="4">
        <f>Input!I173</f>
        <v>626.07745599999998</v>
      </c>
      <c r="D172">
        <f t="shared" si="38"/>
        <v>625.42352099999994</v>
      </c>
      <c r="E172">
        <f t="shared" si="39"/>
        <v>159.99372230402733</v>
      </c>
      <c r="F172">
        <f t="shared" si="40"/>
        <v>216624.89751417362</v>
      </c>
      <c r="G172">
        <f t="shared" si="41"/>
        <v>10171.035758202475</v>
      </c>
      <c r="L172">
        <f>Input!J173</f>
        <v>13.70647942857147</v>
      </c>
      <c r="M172">
        <f t="shared" si="42"/>
        <v>13.44490542857147</v>
      </c>
      <c r="N172">
        <f t="shared" si="43"/>
        <v>11.371492752667395</v>
      </c>
      <c r="O172">
        <f t="shared" si="44"/>
        <v>5.4521627766495602</v>
      </c>
      <c r="P172">
        <f t="shared" si="45"/>
        <v>67.955998371213994</v>
      </c>
    </row>
    <row r="173" spans="1:16" x14ac:dyDescent="0.25">
      <c r="A173">
        <f>Input!G174</f>
        <v>170</v>
      </c>
      <c r="B173">
        <f t="shared" si="37"/>
        <v>170</v>
      </c>
      <c r="C173" s="4">
        <f>Input!I174</f>
        <v>639.23463000000004</v>
      </c>
      <c r="D173">
        <f t="shared" si="38"/>
        <v>638.58069499999999</v>
      </c>
      <c r="E173">
        <f t="shared" si="39"/>
        <v>171.49542480684369</v>
      </c>
      <c r="F173">
        <f t="shared" si="40"/>
        <v>218168.64963141383</v>
      </c>
      <c r="G173">
        <f t="shared" si="41"/>
        <v>7983.3957977702776</v>
      </c>
      <c r="L173">
        <f>Input!J174</f>
        <v>13.157174000000055</v>
      </c>
      <c r="M173">
        <f t="shared" si="42"/>
        <v>12.895600000000055</v>
      </c>
      <c r="N173">
        <f t="shared" si="43"/>
        <v>12.164023880505145</v>
      </c>
      <c r="O173">
        <f t="shared" si="44"/>
        <v>0.9863471598527539</v>
      </c>
      <c r="P173">
        <f t="shared" si="45"/>
        <v>81.650632550872785</v>
      </c>
    </row>
    <row r="174" spans="1:16" x14ac:dyDescent="0.25">
      <c r="A174">
        <f>Input!G175</f>
        <v>171</v>
      </c>
      <c r="B174">
        <f t="shared" si="37"/>
        <v>171</v>
      </c>
      <c r="C174" s="4">
        <f>Input!I175</f>
        <v>652.99342442857153</v>
      </c>
      <c r="D174">
        <f t="shared" si="38"/>
        <v>652.33948942857148</v>
      </c>
      <c r="E174">
        <f t="shared" si="39"/>
        <v>183.81714951696483</v>
      </c>
      <c r="F174">
        <f t="shared" si="40"/>
        <v>219513.18299624708</v>
      </c>
      <c r="G174">
        <f t="shared" si="41"/>
        <v>5933.3321742516964</v>
      </c>
      <c r="L174">
        <f>Input!J175</f>
        <v>13.758794428571491</v>
      </c>
      <c r="M174">
        <f t="shared" si="42"/>
        <v>13.497220428571492</v>
      </c>
      <c r="N174">
        <f t="shared" si="43"/>
        <v>13.012144763759112</v>
      </c>
      <c r="O174">
        <f t="shared" si="44"/>
        <v>0.55748572196443802</v>
      </c>
      <c r="P174">
        <f t="shared" si="45"/>
        <v>97.69730763408603</v>
      </c>
    </row>
    <row r="175" spans="1:16" x14ac:dyDescent="0.25">
      <c r="A175">
        <f>Input!G176</f>
        <v>172</v>
      </c>
      <c r="B175">
        <f t="shared" si="37"/>
        <v>172</v>
      </c>
      <c r="C175" s="4">
        <f>Input!I176</f>
        <v>666.59527442857143</v>
      </c>
      <c r="D175">
        <f t="shared" si="38"/>
        <v>665.94133942857138</v>
      </c>
      <c r="E175">
        <f t="shared" si="39"/>
        <v>197.01634653479482</v>
      </c>
      <c r="F175">
        <f t="shared" si="40"/>
        <v>219890.6489604284</v>
      </c>
      <c r="G175">
        <f t="shared" si="41"/>
        <v>4074.1321577583767</v>
      </c>
      <c r="L175">
        <f>Input!J176</f>
        <v>13.601849999999899</v>
      </c>
      <c r="M175">
        <f t="shared" si="42"/>
        <v>13.3402759999999</v>
      </c>
      <c r="N175">
        <f t="shared" si="43"/>
        <v>13.919614020676576</v>
      </c>
      <c r="O175">
        <f t="shared" si="44"/>
        <v>0.10097397283660745</v>
      </c>
      <c r="P175">
        <f t="shared" si="45"/>
        <v>116.46001397960929</v>
      </c>
    </row>
    <row r="176" spans="1:16" x14ac:dyDescent="0.25">
      <c r="A176">
        <f>Input!G177</f>
        <v>173</v>
      </c>
      <c r="B176">
        <f t="shared" si="37"/>
        <v>173</v>
      </c>
      <c r="C176" s="4">
        <f>Input!I177</f>
        <v>679.49087442857137</v>
      </c>
      <c r="D176">
        <f t="shared" si="38"/>
        <v>678.83693942857133</v>
      </c>
      <c r="E176">
        <f t="shared" si="39"/>
        <v>211.15434023449342</v>
      </c>
      <c r="F176">
        <f t="shared" si="40"/>
        <v>218727.01358892853</v>
      </c>
      <c r="G176">
        <f t="shared" si="41"/>
        <v>2469.1890358156397</v>
      </c>
      <c r="L176">
        <f>Input!J177</f>
        <v>12.895599999999945</v>
      </c>
      <c r="M176">
        <f t="shared" si="42"/>
        <v>12.634025999999945</v>
      </c>
      <c r="N176">
        <f t="shared" si="43"/>
        <v>14.890423455378283</v>
      </c>
      <c r="O176">
        <f t="shared" si="44"/>
        <v>3.9793206181275718</v>
      </c>
      <c r="P176">
        <f t="shared" si="45"/>
        <v>138.35578358085553</v>
      </c>
    </row>
    <row r="177" spans="1:16" x14ac:dyDescent="0.25">
      <c r="A177">
        <f>Input!G178</f>
        <v>174</v>
      </c>
      <c r="B177">
        <f t="shared" si="37"/>
        <v>174</v>
      </c>
      <c r="C177" s="4">
        <f>Input!I178</f>
        <v>693.53740014285711</v>
      </c>
      <c r="D177">
        <f t="shared" si="38"/>
        <v>692.88346514285706</v>
      </c>
      <c r="E177">
        <f t="shared" si="39"/>
        <v>226.29656809127752</v>
      </c>
      <c r="F177">
        <f t="shared" si="40"/>
        <v>217703.33250022127</v>
      </c>
      <c r="G177">
        <f t="shared" si="41"/>
        <v>1193.6131754474604</v>
      </c>
      <c r="L177">
        <f>Input!J178</f>
        <v>14.046525714285735</v>
      </c>
      <c r="M177">
        <f t="shared" si="42"/>
        <v>13.784951714285736</v>
      </c>
      <c r="N177">
        <f t="shared" si="43"/>
        <v>15.928809354820251</v>
      </c>
      <c r="O177">
        <f t="shared" si="44"/>
        <v>3.5429917034238687</v>
      </c>
      <c r="P177">
        <f t="shared" si="45"/>
        <v>163.86200217249623</v>
      </c>
    </row>
    <row r="178" spans="1:16" x14ac:dyDescent="0.25">
      <c r="A178">
        <f>Input!G179</f>
        <v>175</v>
      </c>
      <c r="B178">
        <f t="shared" si="37"/>
        <v>175</v>
      </c>
      <c r="C178" s="4">
        <f>Input!I179</f>
        <v>706.77304642857143</v>
      </c>
      <c r="D178">
        <f t="shared" si="38"/>
        <v>706.11911142857139</v>
      </c>
      <c r="E178">
        <f t="shared" si="39"/>
        <v>242.5128308334119</v>
      </c>
      <c r="F178">
        <f t="shared" si="40"/>
        <v>214930.78340727775</v>
      </c>
      <c r="G178">
        <f t="shared" si="41"/>
        <v>336.07852312039296</v>
      </c>
      <c r="L178">
        <f>Input!J179</f>
        <v>13.235646285714324</v>
      </c>
      <c r="M178">
        <f t="shared" si="42"/>
        <v>12.974072285714325</v>
      </c>
      <c r="N178">
        <f t="shared" si="43"/>
        <v>17.039263826047378</v>
      </c>
      <c r="O178">
        <f t="shared" si="44"/>
        <v>14.467506393129272</v>
      </c>
      <c r="P178">
        <f t="shared" si="45"/>
        <v>193.52465448659609</v>
      </c>
    </row>
    <row r="179" spans="1:16" x14ac:dyDescent="0.25">
      <c r="A179">
        <f>Input!G180</f>
        <v>176</v>
      </c>
      <c r="B179">
        <f t="shared" si="37"/>
        <v>176</v>
      </c>
      <c r="C179" s="4">
        <f>Input!I180</f>
        <v>720.81957228571423</v>
      </c>
      <c r="D179">
        <f t="shared" si="38"/>
        <v>720.16563728571418</v>
      </c>
      <c r="E179">
        <f t="shared" si="39"/>
        <v>259.87755391069396</v>
      </c>
      <c r="F179">
        <f t="shared" si="40"/>
        <v>211865.11969704958</v>
      </c>
      <c r="G179">
        <f t="shared" si="41"/>
        <v>0.93648484567490986</v>
      </c>
      <c r="L179">
        <f>Input!J180</f>
        <v>14.046525857142797</v>
      </c>
      <c r="M179">
        <f t="shared" si="42"/>
        <v>13.784951857142797</v>
      </c>
      <c r="N179">
        <f t="shared" si="43"/>
        <v>18.226546073686407</v>
      </c>
      <c r="O179">
        <f t="shared" si="44"/>
        <v>17.472569010713293</v>
      </c>
      <c r="P179">
        <f t="shared" si="45"/>
        <v>227.96760569707692</v>
      </c>
    </row>
    <row r="180" spans="1:16" x14ac:dyDescent="0.25">
      <c r="A180">
        <f>Input!G181</f>
        <v>177</v>
      </c>
      <c r="B180">
        <f t="shared" si="37"/>
        <v>177</v>
      </c>
      <c r="C180" s="4">
        <f>Input!I181</f>
        <v>735.78160728571413</v>
      </c>
      <c r="D180">
        <f t="shared" si="38"/>
        <v>735.12767228571408</v>
      </c>
      <c r="E180">
        <f t="shared" si="39"/>
        <v>278.47006016155285</v>
      </c>
      <c r="F180">
        <f t="shared" si="40"/>
        <v>208536.17471094089</v>
      </c>
      <c r="G180">
        <f t="shared" si="41"/>
        <v>310.63303853196533</v>
      </c>
      <c r="L180">
        <f>Input!J181</f>
        <v>14.962034999999901</v>
      </c>
      <c r="M180">
        <f t="shared" si="42"/>
        <v>14.700460999999901</v>
      </c>
      <c r="N180">
        <f t="shared" si="43"/>
        <v>19.495693497954704</v>
      </c>
      <c r="O180">
        <f t="shared" si="44"/>
        <v>20.554059376077806</v>
      </c>
      <c r="P180">
        <f t="shared" si="45"/>
        <v>267.90302970897073</v>
      </c>
    </row>
    <row r="181" spans="1:16" x14ac:dyDescent="0.25">
      <c r="A181">
        <f>Input!G182</f>
        <v>178</v>
      </c>
      <c r="B181">
        <f t="shared" si="37"/>
        <v>178</v>
      </c>
      <c r="C181" s="4">
        <f>Input!I182</f>
        <v>753.67327128571435</v>
      </c>
      <c r="D181">
        <f t="shared" si="38"/>
        <v>753.0193362857143</v>
      </c>
      <c r="E181">
        <f t="shared" si="39"/>
        <v>298.37485343023786</v>
      </c>
      <c r="F181">
        <f t="shared" si="40"/>
        <v>206701.60579092361</v>
      </c>
      <c r="G181">
        <f t="shared" si="41"/>
        <v>1408.4692284924211</v>
      </c>
      <c r="L181">
        <f>Input!J182</f>
        <v>17.891664000000219</v>
      </c>
      <c r="M181">
        <f t="shared" si="42"/>
        <v>17.630090000000219</v>
      </c>
      <c r="N181">
        <f t="shared" si="43"/>
        <v>20.852032471149951</v>
      </c>
      <c r="O181">
        <f t="shared" si="44"/>
        <v>8.7637814849773985</v>
      </c>
      <c r="P181">
        <f t="shared" si="45"/>
        <v>314.14310214493736</v>
      </c>
    </row>
    <row r="182" spans="1:16" x14ac:dyDescent="0.25">
      <c r="A182">
        <f>Input!G183</f>
        <v>179</v>
      </c>
      <c r="B182">
        <f t="shared" si="37"/>
        <v>179</v>
      </c>
      <c r="C182" s="4">
        <f>Input!I183</f>
        <v>772.97743514285708</v>
      </c>
      <c r="D182">
        <f t="shared" si="38"/>
        <v>772.32350014285703</v>
      </c>
      <c r="E182">
        <f t="shared" si="39"/>
        <v>319.68191273118907</v>
      </c>
      <c r="F182">
        <f t="shared" si="40"/>
        <v>204884.40665455465</v>
      </c>
      <c r="G182">
        <f t="shared" si="41"/>
        <v>3461.7498945813804</v>
      </c>
      <c r="L182">
        <f>Input!J183</f>
        <v>19.304163857142726</v>
      </c>
      <c r="M182">
        <f t="shared" si="42"/>
        <v>19.042589857142726</v>
      </c>
      <c r="N182">
        <f t="shared" si="43"/>
        <v>22.301188625392118</v>
      </c>
      <c r="O182">
        <f t="shared" si="44"/>
        <v>8.982157461500325</v>
      </c>
      <c r="P182">
        <f t="shared" si="45"/>
        <v>367.61308230786449</v>
      </c>
    </row>
    <row r="183" spans="1:16" x14ac:dyDescent="0.25">
      <c r="A183">
        <f>Input!G184</f>
        <v>180</v>
      </c>
      <c r="B183">
        <f t="shared" si="37"/>
        <v>180</v>
      </c>
      <c r="C183" s="4">
        <f>Input!I184</f>
        <v>791.78460842857146</v>
      </c>
      <c r="D183">
        <f t="shared" si="38"/>
        <v>791.13067342857141</v>
      </c>
      <c r="E183">
        <f t="shared" si="39"/>
        <v>342.48699637656563</v>
      </c>
      <c r="F183">
        <f t="shared" si="40"/>
        <v>201281.14895874445</v>
      </c>
      <c r="G183">
        <f t="shared" si="41"/>
        <v>6665.3706069841792</v>
      </c>
      <c r="L183">
        <f>Input!J184</f>
        <v>18.807173285714384</v>
      </c>
      <c r="M183">
        <f t="shared" si="42"/>
        <v>18.545599285714385</v>
      </c>
      <c r="N183">
        <f t="shared" si="43"/>
        <v>23.849096456073305</v>
      </c>
      <c r="O183">
        <f t="shared" si="44"/>
        <v>25.420989255802148</v>
      </c>
      <c r="P183">
        <f t="shared" si="45"/>
        <v>429.36591361154717</v>
      </c>
    </row>
    <row r="184" spans="1:16" x14ac:dyDescent="0.25">
      <c r="A184">
        <f>Input!G185</f>
        <v>181</v>
      </c>
      <c r="B184">
        <f t="shared" si="37"/>
        <v>181</v>
      </c>
      <c r="C184" s="4">
        <f>Input!I185</f>
        <v>811.0887722857143</v>
      </c>
      <c r="D184">
        <f t="shared" si="38"/>
        <v>810.43483728571425</v>
      </c>
      <c r="E184">
        <f t="shared" si="39"/>
        <v>366.89195527181732</v>
      </c>
      <c r="F184">
        <f t="shared" si="40"/>
        <v>196730.2881851937</v>
      </c>
      <c r="G184">
        <f t="shared" si="41"/>
        <v>11245.898315691938</v>
      </c>
      <c r="L184">
        <f>Input!J185</f>
        <v>19.304163857142839</v>
      </c>
      <c r="M184">
        <f t="shared" si="42"/>
        <v>19.04258985714284</v>
      </c>
      <c r="N184">
        <f t="shared" si="43"/>
        <v>25.502008013801213</v>
      </c>
      <c r="O184">
        <f t="shared" si="44"/>
        <v>38.41327219022434</v>
      </c>
      <c r="P184">
        <f t="shared" si="45"/>
        <v>500.59847541432237</v>
      </c>
    </row>
    <row r="185" spans="1:16" x14ac:dyDescent="0.25">
      <c r="A185">
        <f>Input!G186</f>
        <v>182</v>
      </c>
      <c r="B185">
        <f t="shared" si="37"/>
        <v>182</v>
      </c>
      <c r="C185" s="4">
        <f>Input!I186</f>
        <v>833.21793571428577</v>
      </c>
      <c r="D185">
        <f t="shared" si="38"/>
        <v>832.56400071428573</v>
      </c>
      <c r="E185">
        <f t="shared" si="39"/>
        <v>393.00505433965742</v>
      </c>
      <c r="F185">
        <f t="shared" si="40"/>
        <v>193212.06733797336</v>
      </c>
      <c r="G185">
        <f t="shared" si="41"/>
        <v>17466.207174184914</v>
      </c>
      <c r="L185">
        <f>Input!J186</f>
        <v>22.129163428571474</v>
      </c>
      <c r="M185">
        <f t="shared" si="42"/>
        <v>21.867589428571474</v>
      </c>
      <c r="N185">
        <f t="shared" si="43"/>
        <v>27.266500422383388</v>
      </c>
      <c r="O185">
        <f t="shared" si="44"/>
        <v>26.392231387988435</v>
      </c>
      <c r="P185">
        <f t="shared" si="45"/>
        <v>582.66962017220033</v>
      </c>
    </row>
    <row r="186" spans="1:16" x14ac:dyDescent="0.25">
      <c r="A186">
        <f>Input!G187</f>
        <v>183</v>
      </c>
      <c r="B186">
        <f t="shared" si="37"/>
        <v>183</v>
      </c>
      <c r="C186" s="4">
        <f>Input!I187</f>
        <v>856.8380711428573</v>
      </c>
      <c r="D186">
        <f t="shared" si="38"/>
        <v>856.18413614285726</v>
      </c>
      <c r="E186">
        <f t="shared" si="39"/>
        <v>420.94130075116527</v>
      </c>
      <c r="F186">
        <f t="shared" si="40"/>
        <v>189436.32575979948</v>
      </c>
      <c r="G186">
        <f t="shared" si="41"/>
        <v>25630.737339062613</v>
      </c>
      <c r="L186">
        <f>Input!J187</f>
        <v>23.62013542857153</v>
      </c>
      <c r="M186">
        <f t="shared" si="42"/>
        <v>23.35856142857153</v>
      </c>
      <c r="N186">
        <f t="shared" si="43"/>
        <v>29.149481921405531</v>
      </c>
      <c r="O186">
        <f t="shared" si="44"/>
        <v>30.573672637815672</v>
      </c>
      <c r="P186">
        <f t="shared" si="45"/>
        <v>677.12012750191263</v>
      </c>
    </row>
    <row r="187" spans="1:16" x14ac:dyDescent="0.25">
      <c r="A187">
        <f>Input!G188</f>
        <v>184</v>
      </c>
      <c r="B187">
        <f t="shared" si="37"/>
        <v>184</v>
      </c>
      <c r="C187" s="4">
        <f>Input!I188</f>
        <v>881.73991928571434</v>
      </c>
      <c r="D187">
        <f t="shared" si="38"/>
        <v>881.08598428571429</v>
      </c>
      <c r="E187">
        <f t="shared" si="39"/>
        <v>450.82277732017826</v>
      </c>
      <c r="F187">
        <f t="shared" si="40"/>
        <v>185126.4272682677</v>
      </c>
      <c r="G187">
        <f t="shared" si="41"/>
        <v>36091.451242739589</v>
      </c>
      <c r="L187">
        <f>Input!J188</f>
        <v>24.901848142857034</v>
      </c>
      <c r="M187">
        <f t="shared" si="42"/>
        <v>24.640274142857034</v>
      </c>
      <c r="N187">
        <f t="shared" si="43"/>
        <v>31.158196089067495</v>
      </c>
      <c r="O187">
        <f t="shared" si="44"/>
        <v>39.141889624051856</v>
      </c>
      <c r="P187">
        <f t="shared" si="45"/>
        <v>785.69470008495898</v>
      </c>
    </row>
    <row r="188" spans="1:16" x14ac:dyDescent="0.25">
      <c r="A188">
        <f>Input!G189</f>
        <v>185</v>
      </c>
      <c r="B188">
        <f t="shared" si="37"/>
        <v>185</v>
      </c>
      <c r="C188" s="4">
        <f>Input!I189</f>
        <v>905.98783242857155</v>
      </c>
      <c r="D188">
        <f t="shared" si="38"/>
        <v>905.3338974285715</v>
      </c>
      <c r="E188">
        <f t="shared" si="39"/>
        <v>482.77897904971206</v>
      </c>
      <c r="F188">
        <f t="shared" si="40"/>
        <v>178552.65904616457</v>
      </c>
      <c r="G188">
        <f t="shared" si="41"/>
        <v>49254.568823748516</v>
      </c>
      <c r="L188">
        <f>Input!J189</f>
        <v>24.247913142857215</v>
      </c>
      <c r="M188">
        <f t="shared" si="42"/>
        <v>23.986339142857215</v>
      </c>
      <c r="N188">
        <f t="shared" si="43"/>
        <v>33.30022385407608</v>
      </c>
      <c r="O188">
        <f t="shared" si="44"/>
        <v>81.944329212447798</v>
      </c>
      <c r="P188">
        <f t="shared" si="45"/>
        <v>910.36611412304262</v>
      </c>
    </row>
    <row r="189" spans="1:16" x14ac:dyDescent="0.25">
      <c r="A189">
        <f>Input!G190</f>
        <v>186</v>
      </c>
      <c r="B189">
        <f t="shared" si="37"/>
        <v>186</v>
      </c>
      <c r="C189" s="4">
        <f>Input!I190</f>
        <v>930.00032900000008</v>
      </c>
      <c r="D189">
        <f t="shared" si="38"/>
        <v>929.34639400000003</v>
      </c>
      <c r="E189">
        <f t="shared" si="39"/>
        <v>516.94715040283802</v>
      </c>
      <c r="F189">
        <f t="shared" si="40"/>
        <v>170073.13611951139</v>
      </c>
      <c r="G189">
        <f t="shared" si="41"/>
        <v>65588.170389282037</v>
      </c>
      <c r="L189">
        <f>Input!J190</f>
        <v>24.012496571428528</v>
      </c>
      <c r="M189">
        <f t="shared" si="42"/>
        <v>23.750922571428529</v>
      </c>
      <c r="N189">
        <f t="shared" si="43"/>
        <v>35.583482854559719</v>
      </c>
      <c r="O189">
        <f t="shared" si="44"/>
        <v>133.88772356441018</v>
      </c>
      <c r="P189">
        <f t="shared" si="45"/>
        <v>1053.3616178190102</v>
      </c>
    </row>
    <row r="190" spans="1:16" x14ac:dyDescent="0.25">
      <c r="A190">
        <f>Input!G191</f>
        <v>187</v>
      </c>
      <c r="B190">
        <f t="shared" si="37"/>
        <v>187</v>
      </c>
      <c r="C190" s="4">
        <f>Input!I191</f>
        <v>954.69291799999996</v>
      </c>
      <c r="D190">
        <f t="shared" si="38"/>
        <v>954.03898299999992</v>
      </c>
      <c r="E190">
        <f t="shared" si="39"/>
        <v>553.47262040139697</v>
      </c>
      <c r="F190">
        <f t="shared" si="40"/>
        <v>160453.41084547545</v>
      </c>
      <c r="G190">
        <f t="shared" si="41"/>
        <v>85630.763053207571</v>
      </c>
      <c r="L190">
        <f>Input!J191</f>
        <v>24.692588999999884</v>
      </c>
      <c r="M190">
        <f t="shared" si="42"/>
        <v>24.431014999999885</v>
      </c>
      <c r="N190">
        <f t="shared" si="43"/>
        <v>38.016223647287006</v>
      </c>
      <c r="O190">
        <f t="shared" si="44"/>
        <v>177.51924021438984</v>
      </c>
      <c r="P190">
        <f t="shared" si="45"/>
        <v>1217.1916434042894</v>
      </c>
    </row>
    <row r="191" spans="1:16" x14ac:dyDescent="0.25">
      <c r="A191">
        <f>Input!G192</f>
        <v>188</v>
      </c>
      <c r="B191">
        <f t="shared" si="37"/>
        <v>188</v>
      </c>
      <c r="C191" s="4">
        <f>Input!I192</f>
        <v>981.92277514285706</v>
      </c>
      <c r="D191">
        <f t="shared" si="38"/>
        <v>981.26884014285702</v>
      </c>
      <c r="E191">
        <f t="shared" si="39"/>
        <v>592.50913213035471</v>
      </c>
      <c r="F191">
        <f t="shared" si="40"/>
        <v>151134.11057396606</v>
      </c>
      <c r="G191">
        <f t="shared" si="41"/>
        <v>110000.91387331374</v>
      </c>
      <c r="L191">
        <f>Input!J192</f>
        <v>27.229857142857099</v>
      </c>
      <c r="M191">
        <f t="shared" si="42"/>
        <v>26.9682831428571</v>
      </c>
      <c r="N191">
        <f t="shared" si="43"/>
        <v>40.607022212202779</v>
      </c>
      <c r="O191">
        <f t="shared" si="44"/>
        <v>178.9485452925222</v>
      </c>
      <c r="P191">
        <f t="shared" si="45"/>
        <v>1404.6808595986072</v>
      </c>
    </row>
    <row r="192" spans="1:16" x14ac:dyDescent="0.25">
      <c r="A192">
        <f>Input!G193</f>
        <v>189</v>
      </c>
      <c r="B192">
        <f t="shared" si="37"/>
        <v>189</v>
      </c>
      <c r="C192" s="4">
        <f>Input!I193</f>
        <v>1007.3477714285715</v>
      </c>
      <c r="D192">
        <f t="shared" si="38"/>
        <v>1006.6938364285714</v>
      </c>
      <c r="E192">
        <f t="shared" si="39"/>
        <v>634.21916264015078</v>
      </c>
      <c r="F192">
        <f t="shared" si="40"/>
        <v>138737.3826137904</v>
      </c>
      <c r="G192">
        <f t="shared" si="41"/>
        <v>139408.05968639805</v>
      </c>
      <c r="L192">
        <f>Input!J193</f>
        <v>25.424996285714428</v>
      </c>
      <c r="M192">
        <f t="shared" si="42"/>
        <v>25.163422285714429</v>
      </c>
      <c r="N192">
        <f t="shared" si="43"/>
        <v>43.36476813588672</v>
      </c>
      <c r="O192">
        <f t="shared" si="44"/>
        <v>321.83541403623417</v>
      </c>
      <c r="P192">
        <f t="shared" si="45"/>
        <v>1619.0015398317471</v>
      </c>
    </row>
    <row r="193" spans="1:16" x14ac:dyDescent="0.25">
      <c r="A193">
        <f>Input!G194</f>
        <v>190</v>
      </c>
      <c r="B193">
        <f t="shared" si="37"/>
        <v>190</v>
      </c>
      <c r="C193" s="4">
        <f>Input!I194</f>
        <v>1032.3280918571429</v>
      </c>
      <c r="D193">
        <f t="shared" si="38"/>
        <v>1031.6741568571429</v>
      </c>
      <c r="E193">
        <f t="shared" si="39"/>
        <v>678.77422859123328</v>
      </c>
      <c r="F193">
        <f t="shared" si="40"/>
        <v>124538.35937008413</v>
      </c>
      <c r="G193">
        <f t="shared" si="41"/>
        <v>174664.60993071744</v>
      </c>
      <c r="L193">
        <f>Input!J194</f>
        <v>24.980320428571417</v>
      </c>
      <c r="M193">
        <f t="shared" si="42"/>
        <v>24.718746428571418</v>
      </c>
      <c r="N193">
        <f t="shared" si="43"/>
        <v>46.298647793668096</v>
      </c>
      <c r="O193">
        <f t="shared" si="44"/>
        <v>454.47108164542988</v>
      </c>
      <c r="P193">
        <f t="shared" si="45"/>
        <v>1863.7091545706114</v>
      </c>
    </row>
    <row r="194" spans="1:16" x14ac:dyDescent="0.25">
      <c r="A194">
        <f>Input!G195</f>
        <v>191</v>
      </c>
      <c r="B194">
        <f t="shared" si="37"/>
        <v>191</v>
      </c>
      <c r="C194" s="4">
        <f>Input!I195</f>
        <v>1058.5901251428572</v>
      </c>
      <c r="D194">
        <f t="shared" si="38"/>
        <v>1057.9361901428572</v>
      </c>
      <c r="E194">
        <f t="shared" si="39"/>
        <v>726.35517227208936</v>
      </c>
      <c r="F194">
        <f t="shared" si="40"/>
        <v>109945.97141221445</v>
      </c>
      <c r="G194">
        <f t="shared" si="41"/>
        <v>216699.46410279087</v>
      </c>
      <c r="L194">
        <f>Input!J195</f>
        <v>26.262033285714324</v>
      </c>
      <c r="M194">
        <f t="shared" si="42"/>
        <v>26.000459285714324</v>
      </c>
      <c r="N194">
        <f t="shared" si="43"/>
        <v>49.418121784742681</v>
      </c>
      <c r="O194">
        <f t="shared" si="44"/>
        <v>536.20443457483339</v>
      </c>
      <c r="P194">
        <f t="shared" si="45"/>
        <v>2142.7800109147279</v>
      </c>
    </row>
    <row r="195" spans="1:16" x14ac:dyDescent="0.25">
      <c r="A195">
        <f>Input!G196</f>
        <v>192</v>
      </c>
      <c r="B195">
        <f t="shared" si="37"/>
        <v>192</v>
      </c>
      <c r="C195" s="4">
        <f>Input!I196</f>
        <v>1087.1801674285714</v>
      </c>
      <c r="D195">
        <f t="shared" si="38"/>
        <v>1086.5262324285713</v>
      </c>
      <c r="E195">
        <f t="shared" si="39"/>
        <v>777.15242184357328</v>
      </c>
      <c r="F195">
        <f t="shared" si="40"/>
        <v>95712.154675882266</v>
      </c>
      <c r="G195">
        <f t="shared" si="41"/>
        <v>266573.06948748021</v>
      </c>
      <c r="L195">
        <f>Input!J196</f>
        <v>28.590042285714162</v>
      </c>
      <c r="M195">
        <f t="shared" si="42"/>
        <v>28.328468285714163</v>
      </c>
      <c r="N195">
        <f t="shared" si="43"/>
        <v>52.732895809022672</v>
      </c>
      <c r="O195">
        <f t="shared" si="44"/>
        <v>582.8773762479301</v>
      </c>
      <c r="P195">
        <f t="shared" si="45"/>
        <v>2460.650656274925</v>
      </c>
    </row>
    <row r="196" spans="1:16" x14ac:dyDescent="0.25">
      <c r="A196">
        <f>Input!G197</f>
        <v>193</v>
      </c>
      <c r="B196">
        <f t="shared" si="37"/>
        <v>193</v>
      </c>
      <c r="C196" s="4">
        <f>Input!I197</f>
        <v>1117.1303945714285</v>
      </c>
      <c r="D196">
        <f t="shared" si="38"/>
        <v>1116.4764595714284</v>
      </c>
      <c r="E196">
        <f t="shared" si="39"/>
        <v>831.36621881878671</v>
      </c>
      <c r="F196">
        <f t="shared" si="40"/>
        <v>81287.849382029337</v>
      </c>
      <c r="G196">
        <f t="shared" si="41"/>
        <v>325494.14690020867</v>
      </c>
      <c r="L196">
        <f>Input!J197</f>
        <v>29.950227142857102</v>
      </c>
      <c r="M196">
        <f t="shared" si="42"/>
        <v>29.688653142857103</v>
      </c>
      <c r="N196">
        <f t="shared" si="43"/>
        <v>56.252884110283382</v>
      </c>
      <c r="O196">
        <f t="shared" si="44"/>
        <v>691.82976354609821</v>
      </c>
      <c r="P196">
        <f t="shared" si="45"/>
        <v>2822.258632317179</v>
      </c>
    </row>
    <row r="197" spans="1:16" x14ac:dyDescent="0.25">
      <c r="A197">
        <f>Input!G198</f>
        <v>194</v>
      </c>
      <c r="B197">
        <f t="shared" si="37"/>
        <v>194</v>
      </c>
      <c r="C197" s="4">
        <f>Input!I198</f>
        <v>1147.8915012857144</v>
      </c>
      <c r="D197">
        <f t="shared" si="38"/>
        <v>1147.2375662857144</v>
      </c>
      <c r="E197">
        <f t="shared" si="39"/>
        <v>889.20680488162725</v>
      </c>
      <c r="F197">
        <f t="shared" si="40"/>
        <v>66579.873830772936</v>
      </c>
      <c r="G197">
        <f t="shared" si="41"/>
        <v>394838.21175533929</v>
      </c>
      <c r="L197">
        <f>Input!J198</f>
        <v>30.761106714285916</v>
      </c>
      <c r="M197">
        <f t="shared" si="42"/>
        <v>30.499532714285916</v>
      </c>
      <c r="N197">
        <f t="shared" si="43"/>
        <v>59.988164549593314</v>
      </c>
      <c r="O197">
        <f t="shared" si="44"/>
        <v>854.22090970840361</v>
      </c>
      <c r="P197">
        <f t="shared" si="45"/>
        <v>3233.084007290197</v>
      </c>
    </row>
    <row r="198" spans="1:16" x14ac:dyDescent="0.25">
      <c r="A198">
        <f>Input!G199</f>
        <v>195</v>
      </c>
      <c r="B198">
        <f t="shared" si="37"/>
        <v>195</v>
      </c>
      <c r="C198" s="4">
        <f>Input!I199</f>
        <v>1178.3125617142857</v>
      </c>
      <c r="D198">
        <f t="shared" si="38"/>
        <v>1177.6586267142857</v>
      </c>
      <c r="E198">
        <f t="shared" si="39"/>
        <v>950.8945591833143</v>
      </c>
      <c r="F198">
        <f t="shared" si="40"/>
        <v>51421.942323190946</v>
      </c>
      <c r="G198">
        <f t="shared" si="41"/>
        <v>476168.01407495775</v>
      </c>
      <c r="L198">
        <f>Input!J199</f>
        <v>30.421060428571309</v>
      </c>
      <c r="M198">
        <f t="shared" si="42"/>
        <v>30.159486428571309</v>
      </c>
      <c r="N198">
        <f t="shared" si="43"/>
        <v>63.948924318697046</v>
      </c>
      <c r="O198">
        <f t="shared" si="44"/>
        <v>1124.1176570347973</v>
      </c>
      <c r="P198">
        <f t="shared" si="45"/>
        <v>3699.1909263435637</v>
      </c>
    </row>
    <row r="199" spans="1:16" x14ac:dyDescent="0.25">
      <c r="A199">
        <f>Input!G200</f>
        <v>196</v>
      </c>
      <c r="B199">
        <f t="shared" si="37"/>
        <v>196</v>
      </c>
      <c r="C199" s="4">
        <f>Input!I200</f>
        <v>1215.1683434285715</v>
      </c>
      <c r="D199">
        <f t="shared" si="38"/>
        <v>1214.5144084285714</v>
      </c>
      <c r="E199">
        <f t="shared" si="39"/>
        <v>1016.6600762425128</v>
      </c>
      <c r="F199">
        <f t="shared" si="40"/>
        <v>39146.336764791238</v>
      </c>
      <c r="G199">
        <f t="shared" si="41"/>
        <v>571256.01320009131</v>
      </c>
      <c r="L199">
        <f>Input!J200</f>
        <v>36.85578171428574</v>
      </c>
      <c r="M199">
        <f t="shared" si="42"/>
        <v>36.594207714285737</v>
      </c>
      <c r="N199">
        <f t="shared" si="43"/>
        <v>68.145395258230039</v>
      </c>
      <c r="O199">
        <f t="shared" si="44"/>
        <v>979.03991572938253</v>
      </c>
      <c r="P199">
        <f t="shared" si="45"/>
        <v>4227.2681978143601</v>
      </c>
    </row>
    <row r="200" spans="1:16" x14ac:dyDescent="0.25">
      <c r="A200">
        <f>Input!G201</f>
        <v>197</v>
      </c>
      <c r="B200">
        <f t="shared" si="37"/>
        <v>197</v>
      </c>
      <c r="C200" s="4">
        <f>Input!I201</f>
        <v>1257.2294485714285</v>
      </c>
      <c r="D200">
        <f t="shared" si="38"/>
        <v>1256.5755135714285</v>
      </c>
      <c r="E200">
        <f t="shared" si="39"/>
        <v>1086.7441735226057</v>
      </c>
      <c r="F200">
        <f t="shared" si="40"/>
        <v>28842.684062778873</v>
      </c>
      <c r="G200">
        <f t="shared" si="41"/>
        <v>682108.98995016678</v>
      </c>
      <c r="L200">
        <f>Input!J201</f>
        <v>42.061105142857059</v>
      </c>
      <c r="M200">
        <f t="shared" si="42"/>
        <v>41.799531142857056</v>
      </c>
      <c r="N200">
        <f t="shared" si="43"/>
        <v>72.58777771431717</v>
      </c>
      <c r="O200">
        <f t="shared" si="44"/>
        <v>931.87773828513502</v>
      </c>
      <c r="P200">
        <f t="shared" si="45"/>
        <v>4824.6676766869787</v>
      </c>
    </row>
    <row r="201" spans="1:16" x14ac:dyDescent="0.25">
      <c r="A201">
        <f>Input!G202</f>
        <v>198</v>
      </c>
      <c r="B201">
        <f t="shared" si="37"/>
        <v>198</v>
      </c>
      <c r="C201" s="4">
        <f>Input!I202</f>
        <v>1304.1035159999999</v>
      </c>
      <c r="D201">
        <f t="shared" si="38"/>
        <v>1303.4495809999999</v>
      </c>
      <c r="E201">
        <f t="shared" si="39"/>
        <v>1161.3978166848674</v>
      </c>
      <c r="F201">
        <f t="shared" si="40"/>
        <v>20178.703745041941</v>
      </c>
      <c r="G201">
        <f t="shared" si="41"/>
        <v>810994.87964737997</v>
      </c>
      <c r="L201">
        <f>Input!J202</f>
        <v>46.874067428571379</v>
      </c>
      <c r="M201">
        <f t="shared" si="42"/>
        <v>46.612493428571376</v>
      </c>
      <c r="N201">
        <f t="shared" si="43"/>
        <v>77.286151853888441</v>
      </c>
      <c r="O201">
        <f t="shared" si="44"/>
        <v>924.89487909261254</v>
      </c>
      <c r="P201">
        <f t="shared" si="45"/>
        <v>5499.4389135023603</v>
      </c>
    </row>
    <row r="202" spans="1:16" x14ac:dyDescent="0.25">
      <c r="A202">
        <f>Input!G203</f>
        <v>199</v>
      </c>
      <c r="B202">
        <f t="shared" si="37"/>
        <v>199</v>
      </c>
      <c r="C202" s="4">
        <f>Input!I203</f>
        <v>1357.830823</v>
      </c>
      <c r="D202">
        <f t="shared" si="38"/>
        <v>1357.176888</v>
      </c>
      <c r="E202">
        <f t="shared" si="39"/>
        <v>1240.8819494395855</v>
      </c>
      <c r="F202">
        <f t="shared" si="40"/>
        <v>13524.512734770582</v>
      </c>
      <c r="G202">
        <f t="shared" si="41"/>
        <v>960471.88249821018</v>
      </c>
      <c r="L202">
        <f>Input!J203</f>
        <v>53.72730700000011</v>
      </c>
      <c r="M202">
        <f t="shared" si="42"/>
        <v>53.465733000000107</v>
      </c>
      <c r="N202">
        <f t="shared" si="43"/>
        <v>82.250375369357272</v>
      </c>
      <c r="O202">
        <f t="shared" si="44"/>
        <v>813.56542920302309</v>
      </c>
      <c r="P202">
        <f t="shared" si="45"/>
        <v>6260.358208386262</v>
      </c>
    </row>
    <row r="203" spans="1:16" x14ac:dyDescent="0.25">
      <c r="A203">
        <f>Input!G204</f>
        <v>200</v>
      </c>
      <c r="B203">
        <f t="shared" si="37"/>
        <v>200</v>
      </c>
      <c r="C203" s="4">
        <f>Input!I204</f>
        <v>1420.6347491428571</v>
      </c>
      <c r="D203">
        <f t="shared" si="38"/>
        <v>1419.9808141428571</v>
      </c>
      <c r="E203">
        <f t="shared" si="39"/>
        <v>1325.4672138650747</v>
      </c>
      <c r="F203">
        <f t="shared" si="40"/>
        <v>8932.8206374684323</v>
      </c>
      <c r="G203">
        <f t="shared" si="41"/>
        <v>1133419.8718998465</v>
      </c>
      <c r="L203">
        <f>Input!J204</f>
        <v>62.803926142857108</v>
      </c>
      <c r="M203">
        <f t="shared" si="42"/>
        <v>62.542352142857105</v>
      </c>
      <c r="N203">
        <f t="shared" si="43"/>
        <v>87.489966543328705</v>
      </c>
      <c r="O203">
        <f t="shared" si="44"/>
        <v>609.40059065371588</v>
      </c>
      <c r="P203">
        <f t="shared" si="45"/>
        <v>7116.9498481120308</v>
      </c>
    </row>
    <row r="204" spans="1:16" x14ac:dyDescent="0.25">
      <c r="A204">
        <f>Input!G205</f>
        <v>201</v>
      </c>
      <c r="B204">
        <f t="shared" si="37"/>
        <v>201</v>
      </c>
      <c r="C204" s="4">
        <f>Input!I205</f>
        <v>1488.3039524285716</v>
      </c>
      <c r="D204">
        <f t="shared" si="38"/>
        <v>1487.6500174285716</v>
      </c>
      <c r="E204">
        <f t="shared" si="39"/>
        <v>1415.4335460701739</v>
      </c>
      <c r="F204">
        <f t="shared" si="40"/>
        <v>5215.2187354582775</v>
      </c>
      <c r="G204">
        <f t="shared" si="41"/>
        <v>1333074.0748111275</v>
      </c>
      <c r="L204">
        <f>Input!J205</f>
        <v>67.669203285714502</v>
      </c>
      <c r="M204">
        <f t="shared" si="42"/>
        <v>67.407629285714506</v>
      </c>
      <c r="N204">
        <f t="shared" si="43"/>
        <v>93.013971720691274</v>
      </c>
      <c r="O204">
        <f t="shared" si="44"/>
        <v>642.35728702259485</v>
      </c>
      <c r="P204">
        <f t="shared" si="45"/>
        <v>8079.4969144695006</v>
      </c>
    </row>
    <row r="205" spans="1:16" x14ac:dyDescent="0.25">
      <c r="A205">
        <f>Input!G206</f>
        <v>202</v>
      </c>
      <c r="B205">
        <f t="shared" si="37"/>
        <v>202</v>
      </c>
      <c r="C205" s="4">
        <f>Input!I206</f>
        <v>1557.4379702857145</v>
      </c>
      <c r="D205">
        <f t="shared" si="38"/>
        <v>1556.7840352857145</v>
      </c>
      <c r="E205">
        <f t="shared" si="39"/>
        <v>1511.0696311796387</v>
      </c>
      <c r="F205">
        <f t="shared" si="40"/>
        <v>2089.8067427735991</v>
      </c>
      <c r="G205">
        <f t="shared" si="41"/>
        <v>1563060.939830075</v>
      </c>
      <c r="L205">
        <f>Input!J206</f>
        <v>69.134017857142908</v>
      </c>
      <c r="M205">
        <f t="shared" si="42"/>
        <v>68.872443857142912</v>
      </c>
      <c r="N205">
        <f t="shared" si="43"/>
        <v>98.830816356431271</v>
      </c>
      <c r="O205">
        <f t="shared" si="44"/>
        <v>881.89984110733553</v>
      </c>
      <c r="P205">
        <f t="shared" si="45"/>
        <v>9159.0386434202392</v>
      </c>
    </row>
    <row r="206" spans="1:16" x14ac:dyDescent="0.25">
      <c r="A206">
        <f>Input!G207</f>
        <v>203</v>
      </c>
      <c r="B206">
        <f t="shared" si="37"/>
        <v>203</v>
      </c>
      <c r="C206" s="4">
        <f>Input!I207</f>
        <v>1632.5620335714284</v>
      </c>
      <c r="D206">
        <f t="shared" si="38"/>
        <v>1631.9080985714284</v>
      </c>
      <c r="E206">
        <f t="shared" si="39"/>
        <v>1612.6722008722002</v>
      </c>
      <c r="F206">
        <f t="shared" si="40"/>
        <v>370.01976029517238</v>
      </c>
      <c r="G206">
        <f t="shared" si="41"/>
        <v>1827436.0364807786</v>
      </c>
      <c r="L206">
        <f>Input!J207</f>
        <v>75.124063285713873</v>
      </c>
      <c r="M206">
        <f t="shared" si="42"/>
        <v>74.862489285713878</v>
      </c>
      <c r="N206">
        <f t="shared" si="43"/>
        <v>104.94813898099423</v>
      </c>
      <c r="O206">
        <f t="shared" si="44"/>
        <v>889.47549107781253</v>
      </c>
      <c r="P206">
        <f t="shared" si="45"/>
        <v>10367.350899640836</v>
      </c>
    </row>
    <row r="207" spans="1:16" x14ac:dyDescent="0.25">
      <c r="A207">
        <f>Input!G208</f>
        <v>204</v>
      </c>
      <c r="B207">
        <f t="shared" si="37"/>
        <v>204</v>
      </c>
      <c r="C207" s="4">
        <f>Input!I208</f>
        <v>1719.1168821428569</v>
      </c>
      <c r="D207">
        <f t="shared" si="38"/>
        <v>1718.4629471428568</v>
      </c>
      <c r="E207">
        <f t="shared" si="39"/>
        <v>1720.5451561546952</v>
      </c>
      <c r="F207">
        <f t="shared" si="40"/>
        <v>4.3355943689808729</v>
      </c>
      <c r="G207">
        <f t="shared" si="41"/>
        <v>2130723.7419283511</v>
      </c>
      <c r="L207">
        <f>Input!J208</f>
        <v>86.554848571428465</v>
      </c>
      <c r="M207">
        <f t="shared" si="42"/>
        <v>86.293274571428469</v>
      </c>
      <c r="N207">
        <f t="shared" si="43"/>
        <v>111.37260765956405</v>
      </c>
      <c r="O207">
        <f t="shared" si="44"/>
        <v>615.9211661567366</v>
      </c>
      <c r="P207">
        <f t="shared" si="45"/>
        <v>11716.905928330643</v>
      </c>
    </row>
    <row r="208" spans="1:16" x14ac:dyDescent="0.25">
      <c r="A208">
        <f>Input!G209</f>
        <v>205</v>
      </c>
      <c r="B208">
        <f t="shared" si="37"/>
        <v>205</v>
      </c>
      <c r="C208" s="4">
        <f>Input!I209</f>
        <v>1812.4726557142858</v>
      </c>
      <c r="D208">
        <f t="shared" si="38"/>
        <v>1811.8187207142857</v>
      </c>
      <c r="E208">
        <f t="shared" si="39"/>
        <v>1834.9984977780136</v>
      </c>
      <c r="F208">
        <f t="shared" si="40"/>
        <v>537.3020647241259</v>
      </c>
      <c r="G208">
        <f t="shared" si="41"/>
        <v>2477958.3675803258</v>
      </c>
      <c r="L208">
        <f>Input!J209</f>
        <v>93.355773571428927</v>
      </c>
      <c r="M208">
        <f t="shared" si="42"/>
        <v>93.094199571428931</v>
      </c>
      <c r="N208">
        <f t="shared" si="43"/>
        <v>118.10971882585095</v>
      </c>
      <c r="O208">
        <f t="shared" si="44"/>
        <v>612.75780565892251</v>
      </c>
      <c r="P208">
        <f t="shared" si="45"/>
        <v>13220.807179842461</v>
      </c>
    </row>
    <row r="209" spans="1:16" x14ac:dyDescent="0.25">
      <c r="A209">
        <f>Input!G210</f>
        <v>206</v>
      </c>
      <c r="B209">
        <f t="shared" si="37"/>
        <v>206</v>
      </c>
      <c r="C209" s="4">
        <f>Input!I210</f>
        <v>1909.8043547142859</v>
      </c>
      <c r="D209">
        <f t="shared" si="38"/>
        <v>1909.1504197142858</v>
      </c>
      <c r="E209">
        <f t="shared" si="39"/>
        <v>1956.347046765432</v>
      </c>
      <c r="F209">
        <f t="shared" si="40"/>
        <v>2227.5216050049808</v>
      </c>
      <c r="G209">
        <f t="shared" si="41"/>
        <v>2874726.2567649717</v>
      </c>
      <c r="L209">
        <f>Input!J210</f>
        <v>97.331699000000071</v>
      </c>
      <c r="M209">
        <f t="shared" si="42"/>
        <v>97.070125000000075</v>
      </c>
      <c r="N209">
        <f t="shared" si="43"/>
        <v>125.16357875312831</v>
      </c>
      <c r="O209">
        <f t="shared" si="44"/>
        <v>774.61353059258931</v>
      </c>
      <c r="P209">
        <f t="shared" si="45"/>
        <v>14892.694703767262</v>
      </c>
    </row>
    <row r="210" spans="1:16" x14ac:dyDescent="0.25">
      <c r="A210">
        <f>Input!G211</f>
        <v>207</v>
      </c>
      <c r="B210">
        <f t="shared" si="37"/>
        <v>207</v>
      </c>
      <c r="C210" s="4">
        <f>Input!I211</f>
        <v>2016.029570857143</v>
      </c>
      <c r="D210">
        <f t="shared" si="38"/>
        <v>2015.3756358571429</v>
      </c>
      <c r="E210">
        <f t="shared" si="39"/>
        <v>2084.9089380130154</v>
      </c>
      <c r="F210">
        <f t="shared" si="40"/>
        <v>4834.8801086998537</v>
      </c>
      <c r="G210">
        <f t="shared" si="41"/>
        <v>3327208.2453315374</v>
      </c>
      <c r="L210">
        <f>Input!J211</f>
        <v>106.22521614285711</v>
      </c>
      <c r="M210">
        <f t="shared" si="42"/>
        <v>105.96364214285711</v>
      </c>
      <c r="N210">
        <f t="shared" si="43"/>
        <v>132.53666839269965</v>
      </c>
      <c r="O210">
        <f t="shared" si="44"/>
        <v>692.29251949574439</v>
      </c>
      <c r="P210">
        <f t="shared" si="45"/>
        <v>16746.616415760465</v>
      </c>
    </row>
    <row r="211" spans="1:16" x14ac:dyDescent="0.25">
      <c r="A211">
        <f>Input!G212</f>
        <v>208</v>
      </c>
      <c r="B211">
        <f t="shared" si="37"/>
        <v>208</v>
      </c>
      <c r="C211" s="4">
        <f>Input!I212</f>
        <v>2124.5566384285712</v>
      </c>
      <c r="D211">
        <f t="shared" si="38"/>
        <v>2123.9027034285714</v>
      </c>
      <c r="E211">
        <f t="shared" si="39"/>
        <v>2221.0038709233954</v>
      </c>
      <c r="F211">
        <f t="shared" si="40"/>
        <v>9428.6367288578731</v>
      </c>
      <c r="G211">
        <f t="shared" si="41"/>
        <v>3842221.7196755284</v>
      </c>
      <c r="L211">
        <f>Input!J212</f>
        <v>108.52706757142823</v>
      </c>
      <c r="M211">
        <f t="shared" si="42"/>
        <v>108.26549357142824</v>
      </c>
      <c r="N211">
        <f t="shared" si="43"/>
        <v>140.22959286848359</v>
      </c>
      <c r="O211">
        <f t="shared" si="44"/>
        <v>1005.050110210435</v>
      </c>
      <c r="P211">
        <f t="shared" si="45"/>
        <v>18796.860498128895</v>
      </c>
    </row>
    <row r="212" spans="1:16" x14ac:dyDescent="0.25">
      <c r="A212">
        <f>Input!G213</f>
        <v>209</v>
      </c>
      <c r="B212">
        <f t="shared" ref="B212:B262" si="46">A212-$A$3</f>
        <v>209</v>
      </c>
      <c r="C212" s="4">
        <f>Input!I213</f>
        <v>2235.4117151428572</v>
      </c>
      <c r="D212">
        <f t="shared" ref="D212:D262" si="47">C212-$C$3</f>
        <v>2234.7577801428574</v>
      </c>
      <c r="E212">
        <f t="shared" ref="E212:E262" si="48">(_Ac/(1+EXP(-1*(B212-_Muc)/_sc)))</f>
        <v>2364.951102641498</v>
      </c>
      <c r="F212">
        <f t="shared" ref="F212:F262" si="49">(D212-E212)^2</f>
        <v>16950.301223235027</v>
      </c>
      <c r="G212">
        <f t="shared" ref="G212:G262" si="50">(E212-$H$4)^2</f>
        <v>4427261.3323081415</v>
      </c>
      <c r="L212">
        <f>Input!J213</f>
        <v>110.85507671428604</v>
      </c>
      <c r="M212">
        <f t="shared" ref="M212:M262" si="51">L212-$L$3</f>
        <v>110.59350271428605</v>
      </c>
      <c r="N212">
        <f t="shared" ref="N212:N262" si="52">_Ac*EXP(-1*(B212-_Muc)/_sc)*(1/_sc)*(1/(1+EXP(-1*(B212-_Muc)/_sc))^2)+$L$3</f>
        <v>148.24081756936656</v>
      </c>
      <c r="O212">
        <f t="shared" ref="O212:O262" si="53">(L212-N212)^2</f>
        <v>1397.6936192832363</v>
      </c>
      <c r="P212">
        <f t="shared" ref="P212:P262" si="54">(N212-$Q$4)^2</f>
        <v>21057.744356316955</v>
      </c>
    </row>
    <row r="213" spans="1:16" x14ac:dyDescent="0.25">
      <c r="A213">
        <f>Input!G214</f>
        <v>210</v>
      </c>
      <c r="B213">
        <f t="shared" si="46"/>
        <v>210</v>
      </c>
      <c r="C213" s="4">
        <f>Input!I214</f>
        <v>2354.3755869999995</v>
      </c>
      <c r="D213">
        <f t="shared" si="47"/>
        <v>2353.7216519999997</v>
      </c>
      <c r="E213">
        <f t="shared" si="48"/>
        <v>2517.0671717683886</v>
      </c>
      <c r="F213">
        <f t="shared" si="49"/>
        <v>26681.758828405109</v>
      </c>
      <c r="G213">
        <f t="shared" si="50"/>
        <v>5090537.2457342111</v>
      </c>
      <c r="L213">
        <f>Input!J214</f>
        <v>118.96387185714229</v>
      </c>
      <c r="M213">
        <f t="shared" si="51"/>
        <v>118.7022978571423</v>
      </c>
      <c r="N213">
        <f t="shared" si="52"/>
        <v>156.5663935284075</v>
      </c>
      <c r="O213">
        <f t="shared" si="53"/>
        <v>1413.9496360379696</v>
      </c>
      <c r="P213">
        <f t="shared" si="54"/>
        <v>23543.355975801394</v>
      </c>
    </row>
    <row r="214" spans="1:16" x14ac:dyDescent="0.25">
      <c r="A214">
        <f>Input!G215</f>
        <v>211</v>
      </c>
      <c r="B214">
        <f t="shared" si="46"/>
        <v>211</v>
      </c>
      <c r="C214" s="4">
        <f>Input!I215</f>
        <v>2479.6172357142859</v>
      </c>
      <c r="D214">
        <f t="shared" si="47"/>
        <v>2478.9633007142861</v>
      </c>
      <c r="E214">
        <f t="shared" si="48"/>
        <v>2677.6633435300282</v>
      </c>
      <c r="F214">
        <f t="shared" si="49"/>
        <v>39481.70701497775</v>
      </c>
      <c r="G214">
        <f t="shared" si="50"/>
        <v>5841009.5745276455</v>
      </c>
      <c r="L214">
        <f>Input!J215</f>
        <v>125.24164871428638</v>
      </c>
      <c r="M214">
        <f t="shared" si="51"/>
        <v>124.98007471428639</v>
      </c>
      <c r="N214">
        <f t="shared" si="52"/>
        <v>165.19967561547051</v>
      </c>
      <c r="O214">
        <f t="shared" si="53"/>
        <v>1596.6439138357543</v>
      </c>
      <c r="P214">
        <f t="shared" si="54"/>
        <v>26267.244268673003</v>
      </c>
    </row>
    <row r="215" spans="1:16" x14ac:dyDescent="0.25">
      <c r="A215">
        <f>Input!G216</f>
        <v>212</v>
      </c>
      <c r="B215">
        <f t="shared" si="46"/>
        <v>212</v>
      </c>
      <c r="C215" s="4">
        <f>Input!I216</f>
        <v>2618.0683731428576</v>
      </c>
      <c r="D215">
        <f t="shared" si="47"/>
        <v>2617.4144381428578</v>
      </c>
      <c r="E215">
        <f t="shared" si="48"/>
        <v>2847.0427713570434</v>
      </c>
      <c r="F215">
        <f t="shared" si="49"/>
        <v>52729.171414725082</v>
      </c>
      <c r="G215">
        <f t="shared" si="50"/>
        <v>6688417.4881885247</v>
      </c>
      <c r="L215">
        <f>Input!J216</f>
        <v>138.45113742857166</v>
      </c>
      <c r="M215">
        <f t="shared" si="51"/>
        <v>138.18956342857166</v>
      </c>
      <c r="N215">
        <f t="shared" si="52"/>
        <v>174.1310379874067</v>
      </c>
      <c r="O215">
        <f t="shared" si="53"/>
        <v>1273.0553038883572</v>
      </c>
      <c r="P215">
        <f t="shared" si="54"/>
        <v>29242.056127286371</v>
      </c>
    </row>
    <row r="216" spans="1:16" x14ac:dyDescent="0.25">
      <c r="A216">
        <f>Input!G217</f>
        <v>213</v>
      </c>
      <c r="B216">
        <f t="shared" si="46"/>
        <v>213</v>
      </c>
      <c r="C216" s="4">
        <f>Input!I217</f>
        <v>2787.4637191428569</v>
      </c>
      <c r="D216">
        <f t="shared" si="47"/>
        <v>2786.8097841428571</v>
      </c>
      <c r="E216">
        <f t="shared" si="48"/>
        <v>3025.4973747617223</v>
      </c>
      <c r="F216">
        <f t="shared" si="49"/>
        <v>56971.765915438991</v>
      </c>
      <c r="G216">
        <f t="shared" si="50"/>
        <v>7643301.2306057103</v>
      </c>
      <c r="L216">
        <f>Input!J217</f>
        <v>169.39534599999934</v>
      </c>
      <c r="M216">
        <f t="shared" si="51"/>
        <v>169.13377199999934</v>
      </c>
      <c r="N216">
        <f t="shared" si="52"/>
        <v>183.34759222070579</v>
      </c>
      <c r="O216">
        <f t="shared" si="53"/>
        <v>194.66517460321759</v>
      </c>
      <c r="P216">
        <f t="shared" si="54"/>
        <v>32479.119469621241</v>
      </c>
    </row>
    <row r="217" spans="1:16" x14ac:dyDescent="0.25">
      <c r="A217">
        <f>Input!G218</f>
        <v>214</v>
      </c>
      <c r="B217">
        <f t="shared" si="46"/>
        <v>214</v>
      </c>
      <c r="C217" s="4">
        <f>Input!I218</f>
        <v>2963.0322124285713</v>
      </c>
      <c r="D217">
        <f t="shared" si="47"/>
        <v>2962.3782774285714</v>
      </c>
      <c r="E217">
        <f t="shared" si="48"/>
        <v>3213.3044393311143</v>
      </c>
      <c r="F217">
        <f t="shared" si="49"/>
        <v>62963.938727141147</v>
      </c>
      <c r="G217">
        <f t="shared" si="50"/>
        <v>8717015.1147881765</v>
      </c>
      <c r="L217">
        <f>Input!J218</f>
        <v>175.56849328571434</v>
      </c>
      <c r="M217">
        <f t="shared" si="51"/>
        <v>175.30691928571434</v>
      </c>
      <c r="N217">
        <f t="shared" si="52"/>
        <v>192.83291457092636</v>
      </c>
      <c r="O217">
        <f t="shared" si="53"/>
        <v>298.06024231328195</v>
      </c>
      <c r="P217">
        <f t="shared" si="54"/>
        <v>35987.973611763853</v>
      </c>
    </row>
    <row r="218" spans="1:16" x14ac:dyDescent="0.25">
      <c r="A218">
        <f>Input!G219</f>
        <v>215</v>
      </c>
      <c r="B218">
        <f t="shared" si="46"/>
        <v>215</v>
      </c>
      <c r="C218" s="4">
        <f>Input!I219</f>
        <v>3142.550473714286</v>
      </c>
      <c r="D218">
        <f t="shared" si="47"/>
        <v>3141.8965387142862</v>
      </c>
      <c r="E218">
        <f t="shared" si="48"/>
        <v>3410.7229516128841</v>
      </c>
      <c r="F218">
        <f t="shared" si="49"/>
        <v>72267.640271927463</v>
      </c>
      <c r="G218">
        <f t="shared" si="50"/>
        <v>9921729.3752188198</v>
      </c>
      <c r="L218">
        <f>Input!J219</f>
        <v>179.51826128571474</v>
      </c>
      <c r="M218">
        <f t="shared" si="51"/>
        <v>179.25668728571475</v>
      </c>
      <c r="N218">
        <f t="shared" si="52"/>
        <v>202.56678982768233</v>
      </c>
      <c r="O218">
        <f t="shared" si="53"/>
        <v>531.2346679498944</v>
      </c>
      <c r="P218">
        <f t="shared" si="54"/>
        <v>39775.850862202606</v>
      </c>
    </row>
    <row r="219" spans="1:16" x14ac:dyDescent="0.25">
      <c r="A219">
        <f>Input!G220</f>
        <v>216</v>
      </c>
      <c r="B219">
        <f t="shared" si="46"/>
        <v>216</v>
      </c>
      <c r="C219" s="4">
        <f>Input!I220</f>
        <v>3327.5879470000004</v>
      </c>
      <c r="D219">
        <f t="shared" si="47"/>
        <v>3326.9340120000006</v>
      </c>
      <c r="E219">
        <f t="shared" si="48"/>
        <v>3617.9896896378477</v>
      </c>
      <c r="F219">
        <f t="shared" si="49"/>
        <v>84713.407485226373</v>
      </c>
      <c r="G219">
        <f t="shared" si="50"/>
        <v>11270418.618170459</v>
      </c>
      <c r="L219">
        <f>Input!J220</f>
        <v>185.03747328571444</v>
      </c>
      <c r="M219">
        <f t="shared" si="51"/>
        <v>184.77589928571444</v>
      </c>
      <c r="N219">
        <f t="shared" si="52"/>
        <v>212.52498022057256</v>
      </c>
      <c r="O219">
        <f t="shared" si="53"/>
        <v>755.56303749387314</v>
      </c>
      <c r="P219">
        <f t="shared" si="54"/>
        <v>43847.116297103494</v>
      </c>
    </row>
    <row r="220" spans="1:16" x14ac:dyDescent="0.25">
      <c r="A220">
        <f>Input!G221</f>
        <v>217</v>
      </c>
      <c r="B220">
        <f t="shared" si="46"/>
        <v>217</v>
      </c>
      <c r="C220" s="4">
        <f>Input!I221</f>
        <v>3526.5673164285722</v>
      </c>
      <c r="D220">
        <f t="shared" si="47"/>
        <v>3525.9133814285724</v>
      </c>
      <c r="E220">
        <f t="shared" si="48"/>
        <v>3835.3150987365666</v>
      </c>
      <c r="F220">
        <f t="shared" si="49"/>
        <v>95729.422673135967</v>
      </c>
      <c r="G220">
        <f t="shared" si="50"/>
        <v>12776834.518073726</v>
      </c>
      <c r="L220">
        <f>Input!J221</f>
        <v>198.97936942857177</v>
      </c>
      <c r="M220">
        <f t="shared" si="51"/>
        <v>198.71779542857178</v>
      </c>
      <c r="N220">
        <f t="shared" si="52"/>
        <v>222.67902872768425</v>
      </c>
      <c r="O220">
        <f t="shared" si="53"/>
        <v>561.67385089400875</v>
      </c>
      <c r="P220">
        <f t="shared" si="54"/>
        <v>48202.676203945215</v>
      </c>
    </row>
    <row r="221" spans="1:16" x14ac:dyDescent="0.25">
      <c r="A221">
        <f>Input!G222</f>
        <v>218</v>
      </c>
      <c r="B221">
        <f t="shared" si="46"/>
        <v>218</v>
      </c>
      <c r="C221" s="4">
        <f>Input!I222</f>
        <v>3748.8790898571428</v>
      </c>
      <c r="D221">
        <f t="shared" si="47"/>
        <v>3748.225154857143</v>
      </c>
      <c r="E221">
        <f t="shared" si="48"/>
        <v>4062.8789920466643</v>
      </c>
      <c r="F221">
        <f t="shared" si="49"/>
        <v>99007.037258089753</v>
      </c>
      <c r="G221">
        <f t="shared" si="50"/>
        <v>14455460.382656302</v>
      </c>
      <c r="L221">
        <f>Input!J222</f>
        <v>222.31177342857063</v>
      </c>
      <c r="M221">
        <f t="shared" si="51"/>
        <v>222.05019942857064</v>
      </c>
      <c r="N221">
        <f t="shared" si="52"/>
        <v>232.99610688264153</v>
      </c>
      <c r="O221">
        <f t="shared" si="53"/>
        <v>114.15498135777851</v>
      </c>
      <c r="P221">
        <f t="shared" si="54"/>
        <v>52839.369583650223</v>
      </c>
    </row>
    <row r="222" spans="1:16" x14ac:dyDescent="0.25">
      <c r="A222">
        <f>Input!G223</f>
        <v>219</v>
      </c>
      <c r="B222">
        <f t="shared" si="46"/>
        <v>219</v>
      </c>
      <c r="C222" s="4">
        <f>Input!I223</f>
        <v>3994.4971100000002</v>
      </c>
      <c r="D222">
        <f t="shared" si="47"/>
        <v>3993.8431750000004</v>
      </c>
      <c r="E222">
        <f t="shared" si="48"/>
        <v>4300.8261254865456</v>
      </c>
      <c r="F222">
        <f t="shared" si="49"/>
        <v>94238.531889424645</v>
      </c>
      <c r="G222">
        <f t="shared" si="50"/>
        <v>16321445.269212915</v>
      </c>
      <c r="L222">
        <f>Input!J223</f>
        <v>245.6180201428574</v>
      </c>
      <c r="M222">
        <f t="shared" si="51"/>
        <v>245.35644614285741</v>
      </c>
      <c r="N222">
        <f t="shared" si="52"/>
        <v>243.4389176994319</v>
      </c>
      <c r="O222">
        <f t="shared" si="53"/>
        <v>4.7484874589430124</v>
      </c>
      <c r="P222">
        <f t="shared" si="54"/>
        <v>57749.361233256212</v>
      </c>
    </row>
    <row r="223" spans="1:16" x14ac:dyDescent="0.25">
      <c r="A223">
        <f>Input!G224</f>
        <v>220</v>
      </c>
      <c r="B223">
        <f t="shared" si="46"/>
        <v>220</v>
      </c>
      <c r="C223" s="4">
        <f>Input!I224</f>
        <v>4242.2338798571427</v>
      </c>
      <c r="D223">
        <f t="shared" si="47"/>
        <v>4241.5799448571424</v>
      </c>
      <c r="E223">
        <f t="shared" si="48"/>
        <v>4549.2617077321629</v>
      </c>
      <c r="F223">
        <f t="shared" si="49"/>
        <v>94668.067205880317</v>
      </c>
      <c r="G223">
        <f t="shared" si="50"/>
        <v>18390515.497252457</v>
      </c>
      <c r="L223">
        <f>Input!J224</f>
        <v>247.73676985714246</v>
      </c>
      <c r="M223">
        <f t="shared" si="51"/>
        <v>247.47519585714247</v>
      </c>
      <c r="N223">
        <f t="shared" si="52"/>
        <v>253.96566456200344</v>
      </c>
      <c r="O223">
        <f t="shared" si="53"/>
        <v>38.799129244245115</v>
      </c>
      <c r="P223">
        <f t="shared" si="54"/>
        <v>62919.559084912005</v>
      </c>
    </row>
    <row r="224" spans="1:16" x14ac:dyDescent="0.25">
      <c r="A224">
        <f>Input!G225</f>
        <v>221</v>
      </c>
      <c r="B224">
        <f t="shared" si="46"/>
        <v>221</v>
      </c>
      <c r="C224" s="4">
        <f>Input!I225</f>
        <v>4503.3893977142861</v>
      </c>
      <c r="D224">
        <f t="shared" si="47"/>
        <v>4502.7354627142859</v>
      </c>
      <c r="E224">
        <f t="shared" si="48"/>
        <v>4808.2469165425791</v>
      </c>
      <c r="F224">
        <f t="shared" si="49"/>
        <v>93337.248420277378</v>
      </c>
      <c r="G224">
        <f t="shared" si="50"/>
        <v>20678861.68603158</v>
      </c>
      <c r="L224">
        <f>Input!J225</f>
        <v>261.15551785714342</v>
      </c>
      <c r="M224">
        <f t="shared" si="51"/>
        <v>260.89394385714343</v>
      </c>
      <c r="N224">
        <f t="shared" si="52"/>
        <v>264.53009678173055</v>
      </c>
      <c r="O224">
        <f t="shared" si="53"/>
        <v>11.387782918267607</v>
      </c>
      <c r="P224">
        <f t="shared" si="54"/>
        <v>68331.082381930115</v>
      </c>
    </row>
    <row r="225" spans="1:16" x14ac:dyDescent="0.25">
      <c r="A225">
        <f>Input!G226</f>
        <v>222</v>
      </c>
      <c r="B225">
        <f t="shared" si="46"/>
        <v>222</v>
      </c>
      <c r="C225" s="4">
        <f>Input!I226</f>
        <v>4773.8569512857148</v>
      </c>
      <c r="D225">
        <f t="shared" si="47"/>
        <v>4773.2030162857145</v>
      </c>
      <c r="E225">
        <f t="shared" si="48"/>
        <v>5077.7945032288053</v>
      </c>
      <c r="F225">
        <f t="shared" si="49"/>
        <v>92775.973918203046</v>
      </c>
      <c r="G225">
        <f t="shared" si="50"/>
        <v>23202999.863655683</v>
      </c>
      <c r="L225">
        <f>Input!J226</f>
        <v>270.46755357142865</v>
      </c>
      <c r="M225">
        <f t="shared" si="51"/>
        <v>270.20597957142866</v>
      </c>
      <c r="N225">
        <f t="shared" si="52"/>
        <v>275.08164193712855</v>
      </c>
      <c r="O225">
        <f t="shared" si="53"/>
        <v>21.289811446487168</v>
      </c>
      <c r="P225">
        <f t="shared" si="54"/>
        <v>73958.810599675184</v>
      </c>
    </row>
    <row r="226" spans="1:16" x14ac:dyDescent="0.25">
      <c r="A226">
        <f>Input!G227</f>
        <v>223</v>
      </c>
      <c r="B226">
        <f t="shared" si="46"/>
        <v>223</v>
      </c>
      <c r="C226" s="4">
        <f>Input!I227</f>
        <v>5048.8758931428574</v>
      </c>
      <c r="D226">
        <f t="shared" si="47"/>
        <v>5048.2219581428571</v>
      </c>
      <c r="E226">
        <f t="shared" si="48"/>
        <v>5357.8645766704976</v>
      </c>
      <c r="F226">
        <f t="shared" si="49"/>
        <v>95878.55120865388</v>
      </c>
      <c r="G226">
        <f t="shared" si="50"/>
        <v>25979605.757709336</v>
      </c>
      <c r="L226">
        <f>Input!J227</f>
        <v>275.01894185714264</v>
      </c>
      <c r="M226">
        <f t="shared" si="51"/>
        <v>274.75736785714264</v>
      </c>
      <c r="N226">
        <f t="shared" si="52"/>
        <v>285.56563401220626</v>
      </c>
      <c r="O226">
        <f t="shared" si="53"/>
        <v>111.23271541368059</v>
      </c>
      <c r="P226">
        <f t="shared" si="54"/>
        <v>79771.045393216991</v>
      </c>
    </row>
    <row r="227" spans="1:16" x14ac:dyDescent="0.25">
      <c r="A227">
        <f>Input!G228</f>
        <v>224</v>
      </c>
      <c r="B227">
        <f t="shared" si="46"/>
        <v>224</v>
      </c>
      <c r="C227" s="4">
        <f>Input!I228</f>
        <v>5344.6114987142855</v>
      </c>
      <c r="D227">
        <f t="shared" si="47"/>
        <v>5343.9575637142852</v>
      </c>
      <c r="E227">
        <f t="shared" si="48"/>
        <v>5648.3606665214002</v>
      </c>
      <c r="F227">
        <f t="shared" si="49"/>
        <v>92661.248998598981</v>
      </c>
      <c r="G227">
        <f t="shared" si="50"/>
        <v>29025322.08976588</v>
      </c>
      <c r="L227">
        <f>Input!J228</f>
        <v>295.7356055714281</v>
      </c>
      <c r="M227">
        <f t="shared" si="51"/>
        <v>295.4740315714281</v>
      </c>
      <c r="N227">
        <f t="shared" si="52"/>
        <v>295.92364469357409</v>
      </c>
      <c r="O227">
        <f t="shared" si="53"/>
        <v>3.5358711457436236E-2</v>
      </c>
      <c r="P227">
        <f t="shared" si="54"/>
        <v>85729.318875709141</v>
      </c>
    </row>
    <row r="228" spans="1:16" x14ac:dyDescent="0.25">
      <c r="A228">
        <f>Input!G229</f>
        <v>225</v>
      </c>
      <c r="B228">
        <f t="shared" si="46"/>
        <v>225</v>
      </c>
      <c r="C228" s="4">
        <f>Input!I229</f>
        <v>5635.0894662857145</v>
      </c>
      <c r="D228">
        <f t="shared" si="47"/>
        <v>5634.4355312857142</v>
      </c>
      <c r="E228">
        <f t="shared" si="48"/>
        <v>5949.126171533143</v>
      </c>
      <c r="F228">
        <f t="shared" si="49"/>
        <v>99030.199059336621</v>
      </c>
      <c r="G228">
        <f t="shared" si="50"/>
        <v>32356539.553520117</v>
      </c>
      <c r="L228">
        <f>Input!J229</f>
        <v>290.47796757142896</v>
      </c>
      <c r="M228">
        <f t="shared" si="51"/>
        <v>290.21639357142897</v>
      </c>
      <c r="N228">
        <f t="shared" si="52"/>
        <v>306.09392294544756</v>
      </c>
      <c r="O228">
        <f t="shared" si="53"/>
        <v>243.8580622433403</v>
      </c>
      <c r="P228">
        <f t="shared" si="54"/>
        <v>91788.380808947899</v>
      </c>
    </row>
    <row r="229" spans="1:16" x14ac:dyDescent="0.25">
      <c r="A229">
        <f>Input!G230</f>
        <v>226</v>
      </c>
      <c r="B229">
        <f t="shared" si="46"/>
        <v>226</v>
      </c>
      <c r="C229" s="4">
        <f>Input!I230</f>
        <v>5938.8030799999997</v>
      </c>
      <c r="D229">
        <f t="shared" si="47"/>
        <v>5938.1491449999994</v>
      </c>
      <c r="E229">
        <f t="shared" si="48"/>
        <v>6259.9413026823713</v>
      </c>
      <c r="F229">
        <f t="shared" si="49"/>
        <v>103550.1927458765</v>
      </c>
      <c r="G229">
        <f t="shared" si="50"/>
        <v>35989153.144773275</v>
      </c>
      <c r="L229">
        <f>Input!J230</f>
        <v>303.7136137142852</v>
      </c>
      <c r="M229">
        <f t="shared" si="51"/>
        <v>303.45203971428521</v>
      </c>
      <c r="N229">
        <f t="shared" si="52"/>
        <v>316.01194515933406</v>
      </c>
      <c r="O229">
        <f t="shared" si="53"/>
        <v>151.24895633227757</v>
      </c>
      <c r="P229">
        <f t="shared" si="54"/>
        <v>97896.394474543747</v>
      </c>
    </row>
    <row r="230" spans="1:16" x14ac:dyDescent="0.25">
      <c r="A230">
        <f>Input!G231</f>
        <v>227</v>
      </c>
      <c r="B230">
        <f t="shared" si="46"/>
        <v>227</v>
      </c>
      <c r="C230" s="4">
        <f>Input!I231</f>
        <v>6266.6338198571439</v>
      </c>
      <c r="D230">
        <f t="shared" si="47"/>
        <v>6265.9798848571436</v>
      </c>
      <c r="E230">
        <f t="shared" si="48"/>
        <v>6580.5206314432753</v>
      </c>
      <c r="F230">
        <f t="shared" si="49"/>
        <v>98935.881262961135</v>
      </c>
      <c r="G230">
        <f t="shared" si="50"/>
        <v>39938296.606010504</v>
      </c>
      <c r="L230">
        <f>Input!J231</f>
        <v>327.83073985714418</v>
      </c>
      <c r="M230">
        <f t="shared" si="51"/>
        <v>327.56916585714418</v>
      </c>
      <c r="N230">
        <f t="shared" si="52"/>
        <v>325.61107481093075</v>
      </c>
      <c r="O230">
        <f t="shared" si="53"/>
        <v>4.9269129173816939</v>
      </c>
      <c r="P230">
        <f t="shared" si="54"/>
        <v>103995.36583696262</v>
      </c>
    </row>
    <row r="231" spans="1:16" x14ac:dyDescent="0.25">
      <c r="A231">
        <f>Input!G232</f>
        <v>228</v>
      </c>
      <c r="B231">
        <f t="shared" si="46"/>
        <v>228</v>
      </c>
      <c r="C231" s="4">
        <f>Input!I232</f>
        <v>6633.0467301428571</v>
      </c>
      <c r="D231">
        <f t="shared" si="47"/>
        <v>6632.3927951428568</v>
      </c>
      <c r="E231">
        <f t="shared" si="48"/>
        <v>6910.5113506012858</v>
      </c>
      <c r="F231">
        <f t="shared" si="49"/>
        <v>77349.930890283242</v>
      </c>
      <c r="G231">
        <f t="shared" si="50"/>
        <v>44218058.911924675</v>
      </c>
      <c r="L231">
        <f>Input!J232</f>
        <v>366.41291028571322</v>
      </c>
      <c r="M231">
        <f t="shared" si="51"/>
        <v>366.15133628571323</v>
      </c>
      <c r="N231">
        <f t="shared" si="52"/>
        <v>334.82332673111711</v>
      </c>
      <c r="O231">
        <f t="shared" si="53"/>
        <v>997.90178915280944</v>
      </c>
      <c r="P231">
        <f t="shared" si="54"/>
        <v>110021.82299534176</v>
      </c>
    </row>
    <row r="232" spans="1:16" x14ac:dyDescent="0.25">
      <c r="A232">
        <f>Input!G233</f>
        <v>229</v>
      </c>
      <c r="B232">
        <f t="shared" si="46"/>
        <v>229</v>
      </c>
      <c r="C232" s="4">
        <f>Input!I233</f>
        <v>7011.282786857143</v>
      </c>
      <c r="D232">
        <f t="shared" si="47"/>
        <v>7010.6288518571428</v>
      </c>
      <c r="E232">
        <f t="shared" si="48"/>
        <v>7249.4923480507859</v>
      </c>
      <c r="F232">
        <f t="shared" si="49"/>
        <v>57055.769813850595</v>
      </c>
      <c r="G232">
        <f t="shared" si="50"/>
        <v>48841187.906324528</v>
      </c>
      <c r="L232">
        <f>Input!J233</f>
        <v>378.23605671428595</v>
      </c>
      <c r="M232">
        <f t="shared" si="51"/>
        <v>377.97448271428595</v>
      </c>
      <c r="N232">
        <f t="shared" si="52"/>
        <v>343.58022693480342</v>
      </c>
      <c r="O232">
        <f t="shared" si="53"/>
        <v>1201.0265377044682</v>
      </c>
      <c r="P232">
        <f t="shared" si="54"/>
        <v>115907.75292197052</v>
      </c>
    </row>
    <row r="233" spans="1:16" x14ac:dyDescent="0.25">
      <c r="A233">
        <f>Input!G234</f>
        <v>230</v>
      </c>
      <c r="B233">
        <f t="shared" si="46"/>
        <v>230</v>
      </c>
      <c r="C233" s="4">
        <f>Input!I234</f>
        <v>7394.645694714286</v>
      </c>
      <c r="D233">
        <f t="shared" si="47"/>
        <v>7393.9917597142858</v>
      </c>
      <c r="E233">
        <f t="shared" si="48"/>
        <v>7596.9741828027563</v>
      </c>
      <c r="F233">
        <f t="shared" si="49"/>
        <v>41201.864082866872</v>
      </c>
      <c r="G233">
        <f t="shared" si="50"/>
        <v>53818787.346297123</v>
      </c>
      <c r="L233">
        <f>Input!J234</f>
        <v>383.362907857143</v>
      </c>
      <c r="M233">
        <f t="shared" si="51"/>
        <v>383.101333857143</v>
      </c>
      <c r="N233">
        <f t="shared" si="52"/>
        <v>351.81375461738878</v>
      </c>
      <c r="O233">
        <f t="shared" si="53"/>
        <v>995.34907014549412</v>
      </c>
      <c r="P233">
        <f t="shared" si="54"/>
        <v>121581.79039480889</v>
      </c>
    </row>
    <row r="234" spans="1:16" x14ac:dyDescent="0.25">
      <c r="A234">
        <f>Input!G235</f>
        <v>231</v>
      </c>
      <c r="B234">
        <f t="shared" si="46"/>
        <v>231</v>
      </c>
      <c r="C234" s="4">
        <f>Input!I235</f>
        <v>7795.9264240000002</v>
      </c>
      <c r="D234">
        <f t="shared" si="47"/>
        <v>7795.272489</v>
      </c>
      <c r="E234">
        <f t="shared" si="48"/>
        <v>7952.4000368755696</v>
      </c>
      <c r="F234">
        <f t="shared" si="49"/>
        <v>24689.066301389445</v>
      </c>
      <c r="G234">
        <f t="shared" si="50"/>
        <v>59160014.649057202</v>
      </c>
      <c r="L234">
        <f>Input!J235</f>
        <v>401.28072928571419</v>
      </c>
      <c r="M234">
        <f t="shared" si="51"/>
        <v>401.01915528571419</v>
      </c>
      <c r="N234">
        <f t="shared" si="52"/>
        <v>359.45734862813674</v>
      </c>
      <c r="O234">
        <f t="shared" si="53"/>
        <v>1749.1951696286233</v>
      </c>
      <c r="P234">
        <f t="shared" si="54"/>
        <v>126970.64038098739</v>
      </c>
    </row>
    <row r="235" spans="1:16" x14ac:dyDescent="0.25">
      <c r="A235">
        <f>Input!G236</f>
        <v>232</v>
      </c>
      <c r="B235">
        <f t="shared" si="46"/>
        <v>232</v>
      </c>
      <c r="C235" s="4">
        <f>Input!I236</f>
        <v>8224.8555288571424</v>
      </c>
      <c r="D235">
        <f t="shared" si="47"/>
        <v>8224.2015938571421</v>
      </c>
      <c r="E235">
        <f t="shared" si="48"/>
        <v>8315.1476970022613</v>
      </c>
      <c r="F235">
        <f t="shared" si="49"/>
        <v>8271.1936772826593</v>
      </c>
      <c r="G235">
        <f t="shared" si="50"/>
        <v>64871787.498920932</v>
      </c>
      <c r="L235">
        <f>Input!J236</f>
        <v>428.92910485714219</v>
      </c>
      <c r="M235">
        <f t="shared" si="51"/>
        <v>428.6675308571422</v>
      </c>
      <c r="N235">
        <f t="shared" si="52"/>
        <v>366.44695669634154</v>
      </c>
      <c r="O235">
        <f t="shared" si="53"/>
        <v>3904.018838788244</v>
      </c>
      <c r="P235">
        <f t="shared" si="54"/>
        <v>132000.70068217916</v>
      </c>
    </row>
    <row r="236" spans="1:16" x14ac:dyDescent="0.25">
      <c r="A236">
        <f>Input!G237</f>
        <v>233</v>
      </c>
      <c r="B236">
        <f t="shared" si="46"/>
        <v>233</v>
      </c>
      <c r="C236" s="4">
        <f>Input!I237</f>
        <v>8674.2397234285727</v>
      </c>
      <c r="D236">
        <f t="shared" si="47"/>
        <v>8673.5857884285724</v>
      </c>
      <c r="E236">
        <f t="shared" si="48"/>
        <v>8684.5325965513821</v>
      </c>
      <c r="F236">
        <f t="shared" si="49"/>
        <v>119.83260807761178</v>
      </c>
      <c r="G236">
        <f t="shared" si="50"/>
        <v>70958508.084832862</v>
      </c>
      <c r="L236">
        <f>Input!J237</f>
        <v>449.38419457143027</v>
      </c>
      <c r="M236">
        <f t="shared" si="51"/>
        <v>449.12262057143028</v>
      </c>
      <c r="N236">
        <f t="shared" si="52"/>
        <v>372.72210216900419</v>
      </c>
      <c r="O236">
        <f t="shared" si="53"/>
        <v>5877.0764115181146</v>
      </c>
      <c r="P236">
        <f t="shared" si="54"/>
        <v>136599.83737384414</v>
      </c>
    </row>
    <row r="237" spans="1:16" x14ac:dyDescent="0.25">
      <c r="A237">
        <f>Input!G238</f>
        <v>234</v>
      </c>
      <c r="B237">
        <f t="shared" si="46"/>
        <v>234</v>
      </c>
      <c r="C237" s="4">
        <f>Input!I238</f>
        <v>9115.3320210000002</v>
      </c>
      <c r="D237">
        <f t="shared" si="47"/>
        <v>9114.6780859999999</v>
      </c>
      <c r="E237">
        <f t="shared" si="48"/>
        <v>9059.8119213672817</v>
      </c>
      <c r="F237">
        <f t="shared" si="49"/>
        <v>3010.2960215045387</v>
      </c>
      <c r="G237">
        <f t="shared" si="50"/>
        <v>77421814.037164673</v>
      </c>
      <c r="L237">
        <f>Input!J238</f>
        <v>441.09229757142748</v>
      </c>
      <c r="M237">
        <f t="shared" si="51"/>
        <v>440.83072357142748</v>
      </c>
      <c r="N237">
        <f t="shared" si="52"/>
        <v>378.22694026627482</v>
      </c>
      <c r="O237">
        <f t="shared" si="53"/>
        <v>3952.0531491045103</v>
      </c>
      <c r="P237">
        <f t="shared" si="54"/>
        <v>140699.25255593687</v>
      </c>
    </row>
    <row r="238" spans="1:16" x14ac:dyDescent="0.25">
      <c r="A238">
        <f>Input!G239</f>
        <v>235</v>
      </c>
      <c r="B238">
        <f t="shared" si="46"/>
        <v>235</v>
      </c>
      <c r="C238" s="4">
        <f>Input!I239</f>
        <v>9536.5446918571415</v>
      </c>
      <c r="D238">
        <f t="shared" si="47"/>
        <v>9535.8907568571412</v>
      </c>
      <c r="E238">
        <f t="shared" si="48"/>
        <v>9440.1897542709212</v>
      </c>
      <c r="F238">
        <f t="shared" si="49"/>
        <v>9158.681896007698</v>
      </c>
      <c r="G238">
        <f t="shared" si="50"/>
        <v>84260365.062111855</v>
      </c>
      <c r="L238">
        <f>Input!J239</f>
        <v>421.21267085714135</v>
      </c>
      <c r="M238">
        <f t="shared" si="51"/>
        <v>420.95109685714135</v>
      </c>
      <c r="N238">
        <f t="shared" si="52"/>
        <v>382.9112741014963</v>
      </c>
      <c r="O238">
        <f t="shared" si="53"/>
        <v>1466.9969934333367</v>
      </c>
      <c r="P238">
        <f t="shared" si="54"/>
        <v>144235.37332345394</v>
      </c>
    </row>
    <row r="239" spans="1:16" x14ac:dyDescent="0.25">
      <c r="A239">
        <f>Input!G240</f>
        <v>236</v>
      </c>
      <c r="B239">
        <f t="shared" si="46"/>
        <v>236</v>
      </c>
      <c r="C239" s="4">
        <f>Input!I240</f>
        <v>9972.6932401428585</v>
      </c>
      <c r="D239">
        <f t="shared" si="47"/>
        <v>9972.0393051428582</v>
      </c>
      <c r="E239">
        <f t="shared" si="48"/>
        <v>9824.8232028151597</v>
      </c>
      <c r="F239">
        <f t="shared" si="49"/>
        <v>21672.580784559406</v>
      </c>
      <c r="G239">
        <f t="shared" si="50"/>
        <v>91469673.796432152</v>
      </c>
      <c r="L239">
        <f>Input!J240</f>
        <v>436.14854828571697</v>
      </c>
      <c r="M239">
        <f t="shared" si="51"/>
        <v>435.88697428571697</v>
      </c>
      <c r="N239">
        <f t="shared" si="52"/>
        <v>386.73150013456802</v>
      </c>
      <c r="O239">
        <f t="shared" si="53"/>
        <v>2442.0446479729735</v>
      </c>
      <c r="P239">
        <f t="shared" si="54"/>
        <v>147151.68373429793</v>
      </c>
    </row>
    <row r="240" spans="1:16" x14ac:dyDescent="0.25">
      <c r="A240">
        <f>Input!G241</f>
        <v>237</v>
      </c>
      <c r="B240">
        <f t="shared" si="46"/>
        <v>237</v>
      </c>
      <c r="C240" s="4">
        <f>Input!I241</f>
        <v>10430.447803857141</v>
      </c>
      <c r="D240">
        <f t="shared" si="47"/>
        <v>10429.793868857141</v>
      </c>
      <c r="E240">
        <f t="shared" si="48"/>
        <v>10212.829424810696</v>
      </c>
      <c r="F240">
        <f t="shared" si="49"/>
        <v>47073.569980383116</v>
      </c>
      <c r="G240">
        <f t="shared" si="50"/>
        <v>99041988.510483623</v>
      </c>
      <c r="L240">
        <f>Input!J241</f>
        <v>457.75456371428299</v>
      </c>
      <c r="M240">
        <f t="shared" si="51"/>
        <v>457.492989714283</v>
      </c>
      <c r="N240">
        <f t="shared" si="52"/>
        <v>389.65145345968961</v>
      </c>
      <c r="O240">
        <f t="shared" si="53"/>
        <v>4638.0336263493036</v>
      </c>
      <c r="P240">
        <f t="shared" si="54"/>
        <v>149400.41878565151</v>
      </c>
    </row>
    <row r="241" spans="1:16" x14ac:dyDescent="0.25">
      <c r="A241">
        <f>Input!G242</f>
        <v>238</v>
      </c>
      <c r="B241">
        <f t="shared" si="46"/>
        <v>238</v>
      </c>
      <c r="C241" s="4">
        <f>Input!I242</f>
        <v>10896.80815342857</v>
      </c>
      <c r="D241">
        <f t="shared" si="47"/>
        <v>10896.15421842857</v>
      </c>
      <c r="E241">
        <f t="shared" si="48"/>
        <v>10603.293437474622</v>
      </c>
      <c r="F241">
        <f t="shared" si="49"/>
        <v>85767.437020956335</v>
      </c>
      <c r="G241">
        <f t="shared" si="50"/>
        <v>106966233.98557681</v>
      </c>
      <c r="L241">
        <f>Input!J242</f>
        <v>466.36034957142874</v>
      </c>
      <c r="M241">
        <f t="shared" si="51"/>
        <v>466.09877557142875</v>
      </c>
      <c r="N241">
        <f t="shared" si="52"/>
        <v>391.64312542563829</v>
      </c>
      <c r="O241">
        <f t="shared" si="53"/>
        <v>5582.6635840522922</v>
      </c>
      <c r="P241">
        <f t="shared" si="54"/>
        <v>150944.04159521681</v>
      </c>
    </row>
    <row r="242" spans="1:16" x14ac:dyDescent="0.25">
      <c r="A242">
        <f>Input!G243</f>
        <v>239</v>
      </c>
      <c r="B242">
        <f t="shared" si="46"/>
        <v>239</v>
      </c>
      <c r="C242" s="4">
        <f>Input!I243</f>
        <v>11341.640959714287</v>
      </c>
      <c r="D242">
        <f t="shared" si="47"/>
        <v>11340.987024714286</v>
      </c>
      <c r="E242">
        <f t="shared" si="48"/>
        <v>10995.27657015964</v>
      </c>
      <c r="F242">
        <f t="shared" si="49"/>
        <v>119515.71838838015</v>
      </c>
      <c r="G242">
        <f t="shared" si="50"/>
        <v>115228015.22230546</v>
      </c>
      <c r="L242">
        <f>Input!J243</f>
        <v>444.83280628571629</v>
      </c>
      <c r="M242">
        <f t="shared" si="51"/>
        <v>444.57123228571629</v>
      </c>
      <c r="N242">
        <f t="shared" si="52"/>
        <v>392.6872295174818</v>
      </c>
      <c r="O242">
        <f t="shared" si="53"/>
        <v>2719.1611764918366</v>
      </c>
      <c r="P242">
        <f t="shared" si="54"/>
        <v>151756.43231754092</v>
      </c>
    </row>
    <row r="243" spans="1:16" x14ac:dyDescent="0.25">
      <c r="A243">
        <f>Input!G244</f>
        <v>240</v>
      </c>
      <c r="B243">
        <f t="shared" si="46"/>
        <v>240</v>
      </c>
      <c r="C243" s="4">
        <f>Input!I244</f>
        <v>11760.080945714286</v>
      </c>
      <c r="D243">
        <f t="shared" si="47"/>
        <v>11759.427010714286</v>
      </c>
      <c r="E243">
        <f t="shared" si="48"/>
        <v>11387.825398779041</v>
      </c>
      <c r="F243">
        <f t="shared" si="49"/>
        <v>138087.75799287195</v>
      </c>
      <c r="G243">
        <f t="shared" si="50"/>
        <v>123809686.66647688</v>
      </c>
      <c r="L243">
        <f>Input!J244</f>
        <v>418.43998599999941</v>
      </c>
      <c r="M243">
        <f t="shared" si="51"/>
        <v>418.17841199999941</v>
      </c>
      <c r="N243">
        <f t="shared" si="52"/>
        <v>392.77359607267169</v>
      </c>
      <c r="O243">
        <f t="shared" si="53"/>
        <v>658.76357190162958</v>
      </c>
      <c r="P243">
        <f t="shared" si="54"/>
        <v>151823.72956276432</v>
      </c>
    </row>
    <row r="244" spans="1:16" x14ac:dyDescent="0.25">
      <c r="A244">
        <f>Input!G245</f>
        <v>241</v>
      </c>
      <c r="B244">
        <f t="shared" si="46"/>
        <v>241</v>
      </c>
      <c r="C244" s="4">
        <f>Input!I245</f>
        <v>12178.677876142856</v>
      </c>
      <c r="D244">
        <f t="shared" si="47"/>
        <v>12178.023941142856</v>
      </c>
      <c r="E244">
        <f t="shared" si="48"/>
        <v>11779.980983368219</v>
      </c>
      <c r="F244">
        <f t="shared" si="49"/>
        <v>158438.19623398091</v>
      </c>
      <c r="G244">
        <f t="shared" si="50"/>
        <v>132690487.45900737</v>
      </c>
      <c r="L244">
        <f>Input!J245</f>
        <v>418.59693042856998</v>
      </c>
      <c r="M244">
        <f t="shared" si="51"/>
        <v>418.33535642856998</v>
      </c>
      <c r="N244">
        <f t="shared" si="52"/>
        <v>391.90138205637584</v>
      </c>
      <c r="O244">
        <f t="shared" si="53"/>
        <v>712.65230289215719</v>
      </c>
      <c r="P244">
        <f t="shared" si="54"/>
        <v>151144.78153213515</v>
      </c>
    </row>
    <row r="245" spans="1:16" x14ac:dyDescent="0.25">
      <c r="A245">
        <f>Input!G246</f>
        <v>242</v>
      </c>
      <c r="B245">
        <f t="shared" si="46"/>
        <v>242</v>
      </c>
      <c r="C245" s="4">
        <f>Input!I246</f>
        <v>12585.399345285714</v>
      </c>
      <c r="D245">
        <f t="shared" si="47"/>
        <v>12584.745410285714</v>
      </c>
      <c r="E245">
        <f t="shared" si="48"/>
        <v>12170.788219591193</v>
      </c>
      <c r="F245">
        <f t="shared" si="49"/>
        <v>171360.55572769939</v>
      </c>
      <c r="G245">
        <f t="shared" si="50"/>
        <v>141846740.93432269</v>
      </c>
      <c r="L245">
        <f>Input!J246</f>
        <v>406.72146914285804</v>
      </c>
      <c r="M245">
        <f t="shared" si="51"/>
        <v>406.45989514285804</v>
      </c>
      <c r="N245">
        <f t="shared" si="52"/>
        <v>390.07908850192251</v>
      </c>
      <c r="O245">
        <f t="shared" si="53"/>
        <v>276.96883339778566</v>
      </c>
      <c r="P245">
        <f t="shared" si="54"/>
        <v>149731.18364689799</v>
      </c>
    </row>
    <row r="246" spans="1:16" x14ac:dyDescent="0.25">
      <c r="A246">
        <f>Input!G247</f>
        <v>243</v>
      </c>
      <c r="B246">
        <f t="shared" si="46"/>
        <v>243</v>
      </c>
      <c r="C246" s="4">
        <f>Input!I247</f>
        <v>12957.959245428572</v>
      </c>
      <c r="D246">
        <f t="shared" si="47"/>
        <v>12957.305310428572</v>
      </c>
      <c r="E246">
        <f t="shared" si="48"/>
        <v>12559.305110976935</v>
      </c>
      <c r="F246">
        <f t="shared" si="49"/>
        <v>158404.1587635428</v>
      </c>
      <c r="G246">
        <f t="shared" si="50"/>
        <v>151252114.32774627</v>
      </c>
      <c r="L246">
        <f>Input!J247</f>
        <v>372.55990014285817</v>
      </c>
      <c r="M246">
        <f t="shared" si="51"/>
        <v>372.29832614285817</v>
      </c>
      <c r="N246">
        <f t="shared" si="52"/>
        <v>387.32438499935813</v>
      </c>
      <c r="O246">
        <f t="shared" si="53"/>
        <v>217.99001307781671</v>
      </c>
      <c r="P246">
        <f t="shared" si="54"/>
        <v>147606.90072476023</v>
      </c>
    </row>
    <row r="247" spans="1:16" x14ac:dyDescent="0.25">
      <c r="A247">
        <f>Input!G248</f>
        <v>244</v>
      </c>
      <c r="B247">
        <f t="shared" si="46"/>
        <v>244</v>
      </c>
      <c r="C247" s="4">
        <f>Input!I248</f>
        <v>13312.836740571429</v>
      </c>
      <c r="D247">
        <f t="shared" si="47"/>
        <v>13312.182805571429</v>
      </c>
      <c r="E247">
        <f t="shared" si="48"/>
        <v>12944.6117714712</v>
      </c>
      <c r="F247">
        <f t="shared" si="49"/>
        <v>135108.46510951145</v>
      </c>
      <c r="G247">
        <f t="shared" si="50"/>
        <v>160877932.52731952</v>
      </c>
      <c r="L247">
        <f>Input!J248</f>
        <v>354.87749514285679</v>
      </c>
      <c r="M247">
        <f t="shared" si="51"/>
        <v>354.61592114285679</v>
      </c>
      <c r="N247">
        <f t="shared" si="52"/>
        <v>383.66374742545332</v>
      </c>
      <c r="O247">
        <f t="shared" si="53"/>
        <v>828.64832047729431</v>
      </c>
      <c r="P247">
        <f t="shared" si="54"/>
        <v>144807.49318021204</v>
      </c>
    </row>
    <row r="248" spans="1:16" x14ac:dyDescent="0.25">
      <c r="A248">
        <f>Input!G249</f>
        <v>245</v>
      </c>
      <c r="B248">
        <f t="shared" si="46"/>
        <v>245</v>
      </c>
      <c r="C248" s="4">
        <f>Input!I249</f>
        <v>13637.423962285715</v>
      </c>
      <c r="D248">
        <f t="shared" si="47"/>
        <v>13636.770027285715</v>
      </c>
      <c r="E248">
        <f t="shared" si="48"/>
        <v>13325.818977364206</v>
      </c>
      <c r="F248">
        <f t="shared" si="49"/>
        <v>96690.55544728844</v>
      </c>
      <c r="G248">
        <f t="shared" si="50"/>
        <v>170693537.83349138</v>
      </c>
      <c r="L248">
        <f>Input!J249</f>
        <v>324.58722171428599</v>
      </c>
      <c r="M248">
        <f t="shared" si="51"/>
        <v>324.32564771428599</v>
      </c>
      <c r="N248">
        <f t="shared" si="52"/>
        <v>379.13192158658472</v>
      </c>
      <c r="O248">
        <f t="shared" si="53"/>
        <v>2975.1242841591456</v>
      </c>
      <c r="P248">
        <f t="shared" si="54"/>
        <v>141378.98670618105</v>
      </c>
    </row>
    <row r="249" spans="1:16" x14ac:dyDescent="0.25">
      <c r="A249">
        <f>Input!G250</f>
        <v>246</v>
      </c>
      <c r="B249">
        <f t="shared" si="46"/>
        <v>246</v>
      </c>
      <c r="C249" s="4">
        <f>Input!I250</f>
        <v>13978.464191000001</v>
      </c>
      <c r="D249">
        <f t="shared" si="47"/>
        <v>13977.810256000001</v>
      </c>
      <c r="E249">
        <f t="shared" si="48"/>
        <v>13702.076103298017</v>
      </c>
      <c r="F249">
        <f t="shared" si="49"/>
        <v>76029.322966280743</v>
      </c>
      <c r="G249">
        <f t="shared" si="50"/>
        <v>180666686.16932479</v>
      </c>
      <c r="L249">
        <f>Input!J250</f>
        <v>341.04022871428606</v>
      </c>
      <c r="M249">
        <f t="shared" si="51"/>
        <v>340.77865471428606</v>
      </c>
      <c r="N249">
        <f t="shared" si="52"/>
        <v>373.77123125148563</v>
      </c>
      <c r="O249">
        <f t="shared" si="53"/>
        <v>1071.3185270901649</v>
      </c>
      <c r="P249">
        <f t="shared" si="54"/>
        <v>137376.44199334685</v>
      </c>
    </row>
    <row r="250" spans="1:16" x14ac:dyDescent="0.25">
      <c r="A250">
        <f>Input!G251</f>
        <v>247</v>
      </c>
      <c r="B250">
        <f t="shared" si="46"/>
        <v>247</v>
      </c>
      <c r="C250" s="4">
        <f>Input!I251</f>
        <v>14310.872476571431</v>
      </c>
      <c r="D250">
        <f t="shared" si="47"/>
        <v>14310.21854157143</v>
      </c>
      <c r="E250">
        <f t="shared" si="48"/>
        <v>14072.578298046294</v>
      </c>
      <c r="F250">
        <f t="shared" si="49"/>
        <v>56472.885342686233</v>
      </c>
      <c r="G250">
        <f t="shared" si="50"/>
        <v>190763969.08936036</v>
      </c>
      <c r="L250">
        <f>Input!J251</f>
        <v>332.40828557142959</v>
      </c>
      <c r="M250">
        <f t="shared" si="51"/>
        <v>332.14671157142959</v>
      </c>
      <c r="N250">
        <f t="shared" si="52"/>
        <v>367.63075389378685</v>
      </c>
      <c r="O250">
        <f t="shared" si="53"/>
        <v>1240.6222747194606</v>
      </c>
      <c r="P250">
        <f t="shared" si="54"/>
        <v>132862.29410197571</v>
      </c>
    </row>
    <row r="251" spans="1:16" x14ac:dyDescent="0.25">
      <c r="A251">
        <f>Input!G252</f>
        <v>248</v>
      </c>
      <c r="B251">
        <f t="shared" si="46"/>
        <v>248</v>
      </c>
      <c r="C251" s="4">
        <f>Input!I252</f>
        <v>14622.145579999999</v>
      </c>
      <c r="D251">
        <f t="shared" si="47"/>
        <v>14621.491644999998</v>
      </c>
      <c r="E251">
        <f t="shared" si="48"/>
        <v>14436.572781014998</v>
      </c>
      <c r="F251">
        <f t="shared" si="49"/>
        <v>34194.986257502896</v>
      </c>
      <c r="G251">
        <f t="shared" si="50"/>
        <v>200951250.31396511</v>
      </c>
      <c r="L251">
        <f>Input!J252</f>
        <v>311.27310342856799</v>
      </c>
      <c r="M251">
        <f t="shared" si="51"/>
        <v>311.011529428568</v>
      </c>
      <c r="N251">
        <f t="shared" si="52"/>
        <v>360.76539112483312</v>
      </c>
      <c r="O251">
        <f t="shared" si="53"/>
        <v>2449.4865414098763</v>
      </c>
      <c r="P251">
        <f t="shared" si="54"/>
        <v>127904.53934881561</v>
      </c>
    </row>
    <row r="252" spans="1:16" x14ac:dyDescent="0.25">
      <c r="A252">
        <f>Input!G253</f>
        <v>249</v>
      </c>
      <c r="B252">
        <f t="shared" si="46"/>
        <v>249</v>
      </c>
      <c r="C252" s="4">
        <f>Input!I253</f>
        <v>14916.991833857142</v>
      </c>
      <c r="D252">
        <f t="shared" si="47"/>
        <v>14916.337898857142</v>
      </c>
      <c r="E252">
        <f t="shared" si="48"/>
        <v>14793.364168677252</v>
      </c>
      <c r="F252">
        <f t="shared" si="49"/>
        <v>15122.538314356507</v>
      </c>
      <c r="G252">
        <f t="shared" si="50"/>
        <v>211194105.38398874</v>
      </c>
      <c r="L252">
        <f>Input!J253</f>
        <v>294.84625385714389</v>
      </c>
      <c r="M252">
        <f t="shared" si="51"/>
        <v>294.5846798571439</v>
      </c>
      <c r="N252">
        <f t="shared" si="52"/>
        <v>353.23486313925906</v>
      </c>
      <c r="O252">
        <f t="shared" si="53"/>
        <v>3409.2296938995055</v>
      </c>
      <c r="P252">
        <f t="shared" si="54"/>
        <v>122574.85068125032</v>
      </c>
    </row>
    <row r="253" spans="1:16" x14ac:dyDescent="0.25">
      <c r="A253">
        <f>Input!G254</f>
        <v>250</v>
      </c>
      <c r="B253">
        <f t="shared" si="46"/>
        <v>250</v>
      </c>
      <c r="C253" s="4">
        <f>Input!I254</f>
        <v>15210.059384142858</v>
      </c>
      <c r="D253">
        <f t="shared" si="47"/>
        <v>15209.405449142858</v>
      </c>
      <c r="E253">
        <f t="shared" si="48"/>
        <v>15142.318770079624</v>
      </c>
      <c r="F253">
        <f t="shared" si="49"/>
        <v>4500.6225077332965</v>
      </c>
      <c r="G253">
        <f t="shared" si="50"/>
        <v>221458253.37339333</v>
      </c>
      <c r="L253">
        <f>Input!J254</f>
        <v>293.0675502857157</v>
      </c>
      <c r="M253">
        <f t="shared" si="51"/>
        <v>292.8059762857157</v>
      </c>
      <c r="N253">
        <f t="shared" si="52"/>
        <v>345.10265747214834</v>
      </c>
      <c r="O253">
        <f t="shared" si="53"/>
        <v>2707.652379903534</v>
      </c>
      <c r="P253">
        <f t="shared" si="54"/>
        <v>116946.70060277186</v>
      </c>
    </row>
    <row r="254" spans="1:16" x14ac:dyDescent="0.25">
      <c r="A254">
        <f>Input!G255</f>
        <v>251</v>
      </c>
      <c r="B254">
        <f t="shared" si="46"/>
        <v>251</v>
      </c>
      <c r="C254" s="4">
        <f>Input!I255</f>
        <v>15510.32022057143</v>
      </c>
      <c r="D254">
        <f t="shared" si="47"/>
        <v>15509.666285571429</v>
      </c>
      <c r="E254">
        <f t="shared" si="48"/>
        <v>15482.867820787842</v>
      </c>
      <c r="F254">
        <f t="shared" si="49"/>
        <v>718.1577147571744</v>
      </c>
      <c r="G254">
        <f t="shared" si="50"/>
        <v>231709970.37284929</v>
      </c>
      <c r="L254">
        <f>Input!J255</f>
        <v>300.26083642857157</v>
      </c>
      <c r="M254">
        <f t="shared" si="51"/>
        <v>299.99926242857157</v>
      </c>
      <c r="N254">
        <f t="shared" si="52"/>
        <v>336.43496201678869</v>
      </c>
      <c r="O254">
        <f t="shared" si="53"/>
        <v>1308.5673620721047</v>
      </c>
      <c r="P254">
        <f t="shared" si="54"/>
        <v>111093.56431034936</v>
      </c>
    </row>
    <row r="255" spans="1:16" x14ac:dyDescent="0.25">
      <c r="A255">
        <f>Input!G256</f>
        <v>252</v>
      </c>
      <c r="B255">
        <f t="shared" si="46"/>
        <v>252</v>
      </c>
      <c r="C255" s="4">
        <f>Input!I256</f>
        <v>15791.041476428571</v>
      </c>
      <c r="D255">
        <f t="shared" si="47"/>
        <v>15790.38754142857</v>
      </c>
      <c r="E255">
        <f t="shared" si="48"/>
        <v>15814.509653903358</v>
      </c>
      <c r="F255">
        <f t="shared" si="49"/>
        <v>581.87631024632685</v>
      </c>
      <c r="G255">
        <f t="shared" si="50"/>
        <v>241916475.59968984</v>
      </c>
      <c r="L255">
        <f>Input!J256</f>
        <v>280.72125585714093</v>
      </c>
      <c r="M255">
        <f t="shared" si="51"/>
        <v>280.45968185714094</v>
      </c>
      <c r="N255">
        <f t="shared" si="52"/>
        <v>327.29961069281404</v>
      </c>
      <c r="O255">
        <f t="shared" si="53"/>
        <v>2169.5431391978727</v>
      </c>
      <c r="P255">
        <f t="shared" si="54"/>
        <v>105087.26564573454</v>
      </c>
    </row>
    <row r="256" spans="1:16" x14ac:dyDescent="0.25">
      <c r="A256">
        <f>Input!G257</f>
        <v>253</v>
      </c>
      <c r="B256">
        <f t="shared" si="46"/>
        <v>253</v>
      </c>
      <c r="C256" s="4">
        <f>Input!I257</f>
        <v>16047.540976571427</v>
      </c>
      <c r="D256">
        <f t="shared" si="47"/>
        <v>16046.887041571426</v>
      </c>
      <c r="E256">
        <f t="shared" si="48"/>
        <v>16136.810833954381</v>
      </c>
      <c r="F256">
        <f t="shared" si="49"/>
        <v>8086.2884365328082</v>
      </c>
      <c r="G256">
        <f t="shared" si="50"/>
        <v>252046282.41698223</v>
      </c>
      <c r="L256">
        <f>Input!J257</f>
        <v>256.49950014285605</v>
      </c>
      <c r="M256">
        <f t="shared" si="51"/>
        <v>256.23792614285605</v>
      </c>
      <c r="N256">
        <f t="shared" si="52"/>
        <v>317.76506756483121</v>
      </c>
      <c r="O256">
        <f t="shared" si="53"/>
        <v>3753.4697515365842</v>
      </c>
      <c r="P256">
        <f t="shared" si="54"/>
        <v>98996.51579745012</v>
      </c>
    </row>
    <row r="257" spans="1:16" x14ac:dyDescent="0.25">
      <c r="A257">
        <f>Input!G258</f>
        <v>254</v>
      </c>
      <c r="B257">
        <f t="shared" si="46"/>
        <v>254</v>
      </c>
      <c r="C257" s="4">
        <f>Input!I258</f>
        <v>16298.652051428571</v>
      </c>
      <c r="D257">
        <f t="shared" si="47"/>
        <v>16297.998116428571</v>
      </c>
      <c r="E257">
        <f t="shared" si="48"/>
        <v>16449.406303623462</v>
      </c>
      <c r="F257">
        <f t="shared" si="49"/>
        <v>22924.439149643174</v>
      </c>
      <c r="G257">
        <f t="shared" si="50"/>
        <v>262069508.16510415</v>
      </c>
      <c r="L257">
        <f>Input!J258</f>
        <v>251.11107485714456</v>
      </c>
      <c r="M257">
        <f t="shared" si="51"/>
        <v>250.84950085714456</v>
      </c>
      <c r="N257">
        <f t="shared" si="52"/>
        <v>307.89947181409542</v>
      </c>
      <c r="O257">
        <f t="shared" si="53"/>
        <v>3224.922028940226</v>
      </c>
      <c r="P257">
        <f t="shared" si="54"/>
        <v>92885.680555321014</v>
      </c>
    </row>
    <row r="258" spans="1:16" x14ac:dyDescent="0.25">
      <c r="A258">
        <f>Input!G259</f>
        <v>255</v>
      </c>
      <c r="B258">
        <f t="shared" si="46"/>
        <v>255</v>
      </c>
      <c r="C258" s="4">
        <f>Input!I259</f>
        <v>16552.117292714287</v>
      </c>
      <c r="D258">
        <f t="shared" si="47"/>
        <v>16551.463357714289</v>
      </c>
      <c r="E258">
        <f t="shared" si="48"/>
        <v>16751.998613733143</v>
      </c>
      <c r="F258">
        <f t="shared" si="49"/>
        <v>40214.388906547661</v>
      </c>
      <c r="G258">
        <f t="shared" si="50"/>
        <v>271958138.42901611</v>
      </c>
      <c r="L258">
        <f>Input!J259</f>
        <v>253.46524128571582</v>
      </c>
      <c r="M258">
        <f t="shared" si="51"/>
        <v>253.20366728571582</v>
      </c>
      <c r="N258">
        <f t="shared" si="52"/>
        <v>297.76976200666746</v>
      </c>
      <c r="O258">
        <f t="shared" si="53"/>
        <v>1962.8905563132334</v>
      </c>
      <c r="P258">
        <f t="shared" si="54"/>
        <v>86813.79742747017</v>
      </c>
    </row>
    <row r="259" spans="1:16" x14ac:dyDescent="0.25">
      <c r="A259">
        <f>Input!G260</f>
        <v>256</v>
      </c>
      <c r="B259">
        <f t="shared" si="46"/>
        <v>256</v>
      </c>
      <c r="C259" s="4">
        <f>Input!I260</f>
        <v>16799.93253485714</v>
      </c>
      <c r="D259">
        <f t="shared" si="47"/>
        <v>16799.278599857142</v>
      </c>
      <c r="E259">
        <f t="shared" si="48"/>
        <v>17044.356323235006</v>
      </c>
      <c r="F259">
        <f t="shared" si="49"/>
        <v>60063.090496077049</v>
      </c>
      <c r="G259">
        <f t="shared" si="50"/>
        <v>281686243.09341007</v>
      </c>
      <c r="L259">
        <f>Input!J260</f>
        <v>247.81524214285309</v>
      </c>
      <c r="M259">
        <f t="shared" si="51"/>
        <v>247.5536681428531</v>
      </c>
      <c r="N259">
        <f t="shared" si="52"/>
        <v>287.44089383122417</v>
      </c>
      <c r="O259">
        <f t="shared" si="53"/>
        <v>1570.1922717281057</v>
      </c>
      <c r="P259">
        <f t="shared" si="54"/>
        <v>80833.850073300709</v>
      </c>
    </row>
    <row r="260" spans="1:16" x14ac:dyDescent="0.25">
      <c r="A260">
        <f>Input!G261</f>
        <v>257</v>
      </c>
      <c r="B260">
        <f t="shared" si="46"/>
        <v>257</v>
      </c>
      <c r="C260" s="4">
        <f>Input!I261</f>
        <v>17040.476018857142</v>
      </c>
      <c r="D260">
        <f t="shared" si="47"/>
        <v>17039.822083857143</v>
      </c>
      <c r="E260">
        <f t="shared" si="48"/>
        <v>17326.311667945756</v>
      </c>
      <c r="F260">
        <f t="shared" si="49"/>
        <v>82076.281791266403</v>
      </c>
      <c r="G260">
        <f t="shared" si="50"/>
        <v>291230143.19572932</v>
      </c>
      <c r="L260">
        <f>Input!J261</f>
        <v>240.54348400000163</v>
      </c>
      <c r="M260">
        <f t="shared" si="51"/>
        <v>240.28191000000163</v>
      </c>
      <c r="N260">
        <f t="shared" si="52"/>
        <v>276.9751611356437</v>
      </c>
      <c r="O260">
        <f t="shared" si="53"/>
        <v>1327.2670989156657</v>
      </c>
      <c r="P260">
        <f t="shared" si="54"/>
        <v>74992.295088498926</v>
      </c>
    </row>
    <row r="261" spans="1:16" x14ac:dyDescent="0.25">
      <c r="A261">
        <f>Input!G262</f>
        <v>258</v>
      </c>
      <c r="B261">
        <f t="shared" si="46"/>
        <v>258</v>
      </c>
      <c r="C261" s="4">
        <f>Input!I262</f>
        <v>17273.041494571429</v>
      </c>
      <c r="D261">
        <f t="shared" si="47"/>
        <v>17272.387559571431</v>
      </c>
      <c r="E261">
        <f t="shared" si="48"/>
        <v>17597.757604479884</v>
      </c>
      <c r="F261">
        <f t="shared" si="49"/>
        <v>105865.66612372908</v>
      </c>
      <c r="G261">
        <f t="shared" si="50"/>
        <v>300568529.10683256</v>
      </c>
      <c r="L261">
        <f>Input!J262</f>
        <v>232.56547571428746</v>
      </c>
      <c r="M261">
        <f t="shared" si="51"/>
        <v>232.30390171428746</v>
      </c>
      <c r="N261">
        <f t="shared" si="52"/>
        <v>266.43162588414157</v>
      </c>
      <c r="O261">
        <f t="shared" si="53"/>
        <v>1146.9161273271095</v>
      </c>
      <c r="P261">
        <f t="shared" si="54"/>
        <v>69328.825774223544</v>
      </c>
    </row>
    <row r="262" spans="1:16" x14ac:dyDescent="0.25">
      <c r="A262">
        <f>Input!G263</f>
        <v>259</v>
      </c>
      <c r="B262">
        <f t="shared" si="46"/>
        <v>259</v>
      </c>
      <c r="C262" s="4">
        <f>Input!I263</f>
        <v>17518.685672142856</v>
      </c>
      <c r="D262">
        <f t="shared" si="47"/>
        <v>17518.031737142857</v>
      </c>
      <c r="E262">
        <f t="shared" si="48"/>
        <v>17858.644339469996</v>
      </c>
      <c r="F262">
        <f t="shared" si="49"/>
        <v>116016.94486406575</v>
      </c>
      <c r="G262">
        <f t="shared" si="50"/>
        <v>309682531.9000228</v>
      </c>
      <c r="L262">
        <f>Input!J263</f>
        <v>245.64417757142655</v>
      </c>
      <c r="M262">
        <f t="shared" si="51"/>
        <v>245.38260357142656</v>
      </c>
      <c r="N262">
        <f t="shared" si="52"/>
        <v>255.86565875992605</v>
      </c>
      <c r="O262">
        <f t="shared" si="53"/>
        <v>104.47867768684907</v>
      </c>
      <c r="P262">
        <f t="shared" si="54"/>
        <v>63876.349467729611</v>
      </c>
    </row>
    <row r="263" spans="1:16" x14ac:dyDescent="0.25">
      <c r="C263" s="4"/>
    </row>
    <row r="264" spans="1:16" x14ac:dyDescent="0.25">
      <c r="C264" s="4"/>
      <c r="N264">
        <f>MAX(N3:N262)</f>
        <v>392.77359607267169</v>
      </c>
    </row>
    <row r="265" spans="1:16" x14ac:dyDescent="0.25">
      <c r="C265" s="4"/>
      <c r="N265">
        <f>2/3*N264</f>
        <v>261.84906404844776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9" priority="3" operator="greaterThan">
      <formula>0.05</formula>
    </cfRule>
    <cfRule type="cellIs" dxfId="18" priority="4" operator="between">
      <formula>0.05</formula>
      <formula>0.025</formula>
    </cfRule>
    <cfRule type="cellIs" dxfId="17" priority="5" operator="lessThan">
      <formula>0.025</formula>
    </cfRule>
  </conditionalFormatting>
  <conditionalFormatting sqref="E1:E1048576">
    <cfRule type="cellIs" dxfId="16" priority="2" operator="greaterThan">
      <formula>$U$20</formula>
    </cfRule>
  </conditionalFormatting>
  <conditionalFormatting sqref="N2:N262">
    <cfRule type="cellIs" dxfId="15" priority="1" operator="equal">
      <formula>$N$264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F1" zoomScale="80" zoomScaleNormal="80" workbookViewId="0">
      <selection activeCell="Z4" sqref="Z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0.65393500000000004</v>
      </c>
      <c r="F3" s="3"/>
      <c r="G3" s="3"/>
      <c r="H3" s="3"/>
      <c r="I3" s="3"/>
      <c r="J3" s="2" t="s">
        <v>11</v>
      </c>
      <c r="K3" s="23">
        <f>SUM(H4:H161)</f>
        <v>44435.964502765026</v>
      </c>
      <c r="L3">
        <f>1-(K3/K5)</f>
        <v>0.95062428509037278</v>
      </c>
      <c r="N3" s="15">
        <f>Input!J4</f>
        <v>0.26157399999999997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246.5640053084247</v>
      </c>
      <c r="U3">
        <f>1-(T3/T5)</f>
        <v>0.82909013960203559</v>
      </c>
      <c r="W3">
        <f>COUNT(B4:B500)</f>
        <v>81</v>
      </c>
      <c r="Y3">
        <v>1866.4644778784634</v>
      </c>
      <c r="Z3">
        <v>3.5910631121302194</v>
      </c>
      <c r="AA3">
        <v>0.37790787199251269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-9.5024829548969212</v>
      </c>
      <c r="E4" s="4">
        <f>Input!I5</f>
        <v>1.0724534285714287</v>
      </c>
      <c r="F4">
        <f>E4-$E$4</f>
        <v>0</v>
      </c>
      <c r="G4">
        <f>P4</f>
        <v>6.9427532340178043E-18</v>
      </c>
      <c r="H4">
        <f>(F4-G4)^2</f>
        <v>4.8201822468464684E-35</v>
      </c>
      <c r="I4">
        <f>(G4-$J$4)^2</f>
        <v>26795.72592701155</v>
      </c>
      <c r="J4">
        <f>AVERAGE(F3:F161)</f>
        <v>163.69400088888887</v>
      </c>
      <c r="K4" t="s">
        <v>5</v>
      </c>
      <c r="L4" t="s">
        <v>6</v>
      </c>
      <c r="N4" s="4">
        <f>Input!J5</f>
        <v>0.41851842857142862</v>
      </c>
      <c r="O4">
        <f>N4-$N$4</f>
        <v>0</v>
      </c>
      <c r="P4">
        <f>$Y$3*((1/B4*$AA$3)*(1/SQRT(2*PI()))*EXP(-1*D4*D4/2))</f>
        <v>6.9427532340178043E-18</v>
      </c>
      <c r="Q4">
        <f>(O4-P4)^2</f>
        <v>4.8201822468464684E-35</v>
      </c>
      <c r="R4">
        <f>(O4-S4)^2</f>
        <v>9.019555542448531</v>
      </c>
      <c r="S4">
        <f>AVERAGE(O3:O167)</f>
        <v>3.0032574885361614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-7.6683132221910668</v>
      </c>
      <c r="E5" s="4">
        <f>Input!I6</f>
        <v>1.8833328571428574</v>
      </c>
      <c r="F5">
        <f t="shared" ref="F5:F68" si="3">E5-$E$4</f>
        <v>0.8108794285714287</v>
      </c>
      <c r="G5">
        <f>G4+P5</f>
        <v>2.3953591814762445E-11</v>
      </c>
      <c r="H5">
        <f t="shared" ref="H5:H68" si="4">(F5-G5)^2</f>
        <v>0.65752544764147969</v>
      </c>
      <c r="I5">
        <f t="shared" ref="I5:I68" si="5">(G5-$J$4)^2</f>
        <v>26795.725927003703</v>
      </c>
      <c r="K5">
        <f>SUM(I4:I161)</f>
        <v>899955.8706966883</v>
      </c>
      <c r="L5">
        <f>1-((1-L3)*(W3-1)/(W3-1-1))</f>
        <v>0.94999927604088386</v>
      </c>
      <c r="N5" s="4">
        <f>Input!J6</f>
        <v>0.8108794285714287</v>
      </c>
      <c r="O5">
        <f t="shared" ref="O5:O68" si="6">N5-$N$4</f>
        <v>0.39236100000000007</v>
      </c>
      <c r="P5">
        <f t="shared" ref="P5:P68" si="7">$Y$3*((1/B5*$AA$3)*(1/SQRT(2*PI()))*EXP(-1*D5*D5/2))</f>
        <v>2.395358487200921E-11</v>
      </c>
      <c r="Q5">
        <f t="shared" ref="Q5:Q68" si="8">(O5-P5)^2</f>
        <v>0.15394715430220318</v>
      </c>
      <c r="R5">
        <f t="shared" ref="R5:R68" si="9">(O5-S5)^2</f>
        <v>0.15394715432100006</v>
      </c>
      <c r="T5">
        <f>SUM(R4:R167)</f>
        <v>1442.6552378797758</v>
      </c>
      <c r="U5">
        <f>1-((1-U3)*(Y3-1)/(Y3-1-1))</f>
        <v>0.82899847260466142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-6.5953927086003956</v>
      </c>
      <c r="E6" s="4">
        <f>Input!I7</f>
        <v>3.0081011428571429</v>
      </c>
      <c r="F6">
        <f t="shared" si="3"/>
        <v>1.9356477142857142</v>
      </c>
      <c r="G6">
        <f t="shared" ref="G6:G69" si="10">G5+P6</f>
        <v>3.3633459925626585E-8</v>
      </c>
      <c r="H6">
        <f t="shared" si="4"/>
        <v>3.7467319436144511</v>
      </c>
      <c r="I6">
        <f t="shared" si="5"/>
        <v>26795.72591600036</v>
      </c>
      <c r="N6" s="4">
        <f>Input!J7</f>
        <v>1.1247682857142856</v>
      </c>
      <c r="O6">
        <f t="shared" si="6"/>
        <v>0.70624985714285693</v>
      </c>
      <c r="P6">
        <f t="shared" si="7"/>
        <v>3.3609506333811822E-8</v>
      </c>
      <c r="Q6">
        <f t="shared" si="8"/>
        <v>0.49878881324088892</v>
      </c>
      <c r="R6">
        <f t="shared" si="9"/>
        <v>0.49878886071430584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-5.8341434894852124</v>
      </c>
      <c r="E7" s="4">
        <f>Input!I8</f>
        <v>4.3421288571428578</v>
      </c>
      <c r="F7">
        <f t="shared" si="3"/>
        <v>3.2696754285714293</v>
      </c>
      <c r="G7">
        <f t="shared" si="10"/>
        <v>2.8923105574244566E-6</v>
      </c>
      <c r="H7">
        <f t="shared" si="4"/>
        <v>10.690758494378604</v>
      </c>
      <c r="I7">
        <f t="shared" si="5"/>
        <v>26795.724980103783</v>
      </c>
      <c r="N7" s="4">
        <f>Input!J8</f>
        <v>1.3340277142857149</v>
      </c>
      <c r="O7">
        <f t="shared" si="6"/>
        <v>0.91550928571428625</v>
      </c>
      <c r="P7">
        <f t="shared" si="7"/>
        <v>2.8586770974988301E-6</v>
      </c>
      <c r="Q7">
        <f t="shared" si="8"/>
        <v>0.83815201794639949</v>
      </c>
      <c r="R7">
        <f t="shared" si="9"/>
        <v>0.83815725222908266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-5.2436727217351535</v>
      </c>
      <c r="E8" s="4">
        <f>Input!I9</f>
        <v>5.9115731428571427</v>
      </c>
      <c r="F8">
        <f t="shared" si="3"/>
        <v>4.8391197142857143</v>
      </c>
      <c r="G8">
        <f t="shared" si="10"/>
        <v>6.3098715123776857E-5</v>
      </c>
      <c r="H8">
        <f t="shared" si="4"/>
        <v>23.416468928697494</v>
      </c>
      <c r="I8">
        <f t="shared" si="5"/>
        <v>26795.705269253274</v>
      </c>
      <c r="N8" s="4">
        <f>Input!J9</f>
        <v>1.569444285714285</v>
      </c>
      <c r="O8">
        <f t="shared" si="6"/>
        <v>1.1509258571428562</v>
      </c>
      <c r="P8">
        <f t="shared" si="7"/>
        <v>6.0206404566352403E-5</v>
      </c>
      <c r="Q8">
        <f t="shared" si="8"/>
        <v>1.3244917460492676</v>
      </c>
      <c r="R8">
        <f t="shared" si="9"/>
        <v>1.3246303286400183</v>
      </c>
      <c r="T8" s="19" t="s">
        <v>28</v>
      </c>
      <c r="U8" s="24">
        <f>SQRT((U5-L5)^2)</f>
        <v>0.12100080343622244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-4.7612229758945412</v>
      </c>
      <c r="E9" s="4">
        <f>Input!I10</f>
        <v>7.6118042857142862</v>
      </c>
      <c r="F9">
        <f t="shared" si="3"/>
        <v>6.5393508571428578</v>
      </c>
      <c r="G9">
        <f t="shared" si="10"/>
        <v>6.2363101696151144E-4</v>
      </c>
      <c r="H9">
        <f t="shared" si="4"/>
        <v>42.754953737680061</v>
      </c>
      <c r="I9">
        <f t="shared" si="5"/>
        <v>26795.521758087973</v>
      </c>
      <c r="N9" s="4">
        <f>Input!J10</f>
        <v>1.7002311428571435</v>
      </c>
      <c r="O9">
        <f t="shared" si="6"/>
        <v>1.2817127142857148</v>
      </c>
      <c r="P9">
        <f t="shared" si="7"/>
        <v>5.6053230183773458E-4</v>
      </c>
      <c r="Q9">
        <f t="shared" si="8"/>
        <v>1.641350913402049</v>
      </c>
      <c r="R9">
        <f t="shared" si="9"/>
        <v>1.6427874819616544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-4.3533175278960607</v>
      </c>
      <c r="E10" s="4">
        <f>Input!I11</f>
        <v>10.096757714285715</v>
      </c>
      <c r="F10">
        <f t="shared" si="3"/>
        <v>9.0243042857142868</v>
      </c>
      <c r="G10">
        <f t="shared" si="10"/>
        <v>3.7066714886471912E-3</v>
      </c>
      <c r="H10">
        <f t="shared" si="4"/>
        <v>81.371181317773306</v>
      </c>
      <c r="I10">
        <f t="shared" si="5"/>
        <v>26794.512420979045</v>
      </c>
      <c r="N10" s="4">
        <f>Input!J11</f>
        <v>2.484953428571429</v>
      </c>
      <c r="O10">
        <f t="shared" si="6"/>
        <v>2.0664350000000002</v>
      </c>
      <c r="P10">
        <f t="shared" si="7"/>
        <v>3.0830404716856797E-3</v>
      </c>
      <c r="Q10">
        <f t="shared" si="8"/>
        <v>4.2574213088893353</v>
      </c>
      <c r="R10">
        <f t="shared" si="9"/>
        <v>4.2701536092250008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-3.9999737567793581</v>
      </c>
      <c r="E11" s="4">
        <f>Input!I12</f>
        <v>12.8956</v>
      </c>
      <c r="F11">
        <f t="shared" si="3"/>
        <v>11.823146571428572</v>
      </c>
      <c r="G11">
        <f t="shared" si="10"/>
        <v>1.5507580996598432E-2</v>
      </c>
      <c r="H11">
        <f t="shared" si="4"/>
        <v>139.4203385283694</v>
      </c>
      <c r="I11">
        <f t="shared" si="5"/>
        <v>26790.649171541732</v>
      </c>
      <c r="N11" s="4">
        <f>Input!J12</f>
        <v>2.7988422857142847</v>
      </c>
      <c r="O11">
        <f t="shared" si="6"/>
        <v>2.380323857142856</v>
      </c>
      <c r="P11">
        <f t="shared" si="7"/>
        <v>1.180090950795124E-2</v>
      </c>
      <c r="Q11">
        <f t="shared" si="8"/>
        <v>5.6099009534731383</v>
      </c>
      <c r="R11">
        <f t="shared" si="9"/>
        <v>5.6659416648834435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-3.6883024623038692</v>
      </c>
      <c r="E12" s="4">
        <f>Input!I13</f>
        <v>15.642127428571428</v>
      </c>
      <c r="F12">
        <f t="shared" si="3"/>
        <v>14.569673999999999</v>
      </c>
      <c r="G12">
        <f t="shared" si="10"/>
        <v>5.0268754866352891E-2</v>
      </c>
      <c r="H12">
        <f t="shared" si="4"/>
        <v>210.81312867241442</v>
      </c>
      <c r="I12">
        <f t="shared" si="5"/>
        <v>26779.271066751713</v>
      </c>
      <c r="N12" s="4">
        <f>Input!J13</f>
        <v>2.7465274285714276</v>
      </c>
      <c r="O12">
        <f t="shared" si="6"/>
        <v>2.3280089999999989</v>
      </c>
      <c r="P12">
        <f t="shared" si="7"/>
        <v>3.4761173869754455E-2</v>
      </c>
      <c r="Q12">
        <f t="shared" si="8"/>
        <v>5.2589855920510908</v>
      </c>
      <c r="R12">
        <f t="shared" si="9"/>
        <v>5.4196259040809949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-3.4095029890292987</v>
      </c>
      <c r="E13" s="4">
        <f>Input!I14</f>
        <v>19.147219571428572</v>
      </c>
      <c r="F13">
        <f t="shared" si="3"/>
        <v>18.074766142857143</v>
      </c>
      <c r="G13">
        <f t="shared" si="10"/>
        <v>0.13441638564444469</v>
      </c>
      <c r="H13">
        <f t="shared" si="4"/>
        <v>321.85614941112169</v>
      </c>
      <c r="I13">
        <f t="shared" si="5"/>
        <v>26751.737682873954</v>
      </c>
      <c r="N13" s="4">
        <f>Input!J14</f>
        <v>3.5050921428571442</v>
      </c>
      <c r="O13">
        <f t="shared" si="6"/>
        <v>3.0865737142857155</v>
      </c>
      <c r="P13">
        <f t="shared" si="7"/>
        <v>8.4147630778091786E-2</v>
      </c>
      <c r="Q13">
        <f t="shared" si="8"/>
        <v>9.0145623869269276</v>
      </c>
      <c r="R13">
        <f t="shared" si="9"/>
        <v>9.5269372937195183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-3.1572981876267674</v>
      </c>
      <c r="E14" s="4">
        <f>Input!I15</f>
        <v>22.573839428571432</v>
      </c>
      <c r="F14">
        <f t="shared" si="3"/>
        <v>21.501386000000004</v>
      </c>
      <c r="G14">
        <f t="shared" si="10"/>
        <v>0.30951546456871787</v>
      </c>
      <c r="H14">
        <f t="shared" si="4"/>
        <v>449.09537679048066</v>
      </c>
      <c r="I14">
        <f t="shared" si="5"/>
        <v>26694.490077369886</v>
      </c>
      <c r="N14" s="4">
        <f>Input!J15</f>
        <v>3.4266198571428603</v>
      </c>
      <c r="O14">
        <f t="shared" si="6"/>
        <v>3.0081014285714316</v>
      </c>
      <c r="P14">
        <f t="shared" si="7"/>
        <v>0.17509907892427318</v>
      </c>
      <c r="Q14">
        <f t="shared" si="8"/>
        <v>8.0259023131063199</v>
      </c>
      <c r="R14">
        <f t="shared" si="9"/>
        <v>9.0486742045734871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-2.927053243188686</v>
      </c>
      <c r="E15" s="4">
        <f>Input!I16</f>
        <v>25.791200142857146</v>
      </c>
      <c r="F15">
        <f t="shared" si="3"/>
        <v>24.718746714285718</v>
      </c>
      <c r="G15">
        <f t="shared" si="10"/>
        <v>0.63288190819982049</v>
      </c>
      <c r="H15">
        <f t="shared" si="4"/>
        <v>580.12888345704721</v>
      </c>
      <c r="I15">
        <f t="shared" si="5"/>
        <v>26588.928523234434</v>
      </c>
      <c r="N15" s="4">
        <f>Input!J16</f>
        <v>3.2173607142857144</v>
      </c>
      <c r="O15">
        <f t="shared" si="6"/>
        <v>2.7988422857142856</v>
      </c>
      <c r="P15">
        <f t="shared" si="7"/>
        <v>0.32336644363110267</v>
      </c>
      <c r="Q15">
        <f t="shared" si="8"/>
        <v>6.1279806447374439</v>
      </c>
      <c r="R15">
        <f t="shared" si="9"/>
        <v>7.8335181403023668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-2.7152484261799463</v>
      </c>
      <c r="E16" s="4">
        <f>Input!I17</f>
        <v>29.243977428571434</v>
      </c>
      <c r="F16">
        <f t="shared" si="3"/>
        <v>28.171524000000005</v>
      </c>
      <c r="G16">
        <f t="shared" si="10"/>
        <v>1.1754300429833453</v>
      </c>
      <c r="H16">
        <f t="shared" si="4"/>
        <v>728.78908893607149</v>
      </c>
      <c r="I16">
        <f t="shared" si="5"/>
        <v>26412.285869795611</v>
      </c>
      <c r="N16" s="4">
        <f>Input!J17</f>
        <v>3.4527772857142871</v>
      </c>
      <c r="O16">
        <f t="shared" si="6"/>
        <v>3.0342588571428584</v>
      </c>
      <c r="P16">
        <f t="shared" si="7"/>
        <v>0.54254813478352493</v>
      </c>
      <c r="Q16">
        <f t="shared" si="8"/>
        <v>6.2086223239204719</v>
      </c>
      <c r="R16">
        <f t="shared" si="9"/>
        <v>9.2067268121498849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-2.5191477951902064</v>
      </c>
      <c r="E17" s="4">
        <f>Input!I18</f>
        <v>32.147449142857141</v>
      </c>
      <c r="F17">
        <f t="shared" si="3"/>
        <v>31.074995714285713</v>
      </c>
      <c r="G17">
        <f t="shared" si="10"/>
        <v>2.0171126887806867</v>
      </c>
      <c r="H17">
        <f t="shared" si="4"/>
        <v>844.36056592393322</v>
      </c>
      <c r="I17">
        <f t="shared" si="5"/>
        <v>26139.416178070282</v>
      </c>
      <c r="N17" s="4">
        <f>Input!J18</f>
        <v>2.9034717142857076</v>
      </c>
      <c r="O17">
        <f t="shared" si="6"/>
        <v>2.4849532857142789</v>
      </c>
      <c r="P17">
        <f t="shared" si="7"/>
        <v>0.84168264579734153</v>
      </c>
      <c r="Q17">
        <f t="shared" si="8"/>
        <v>2.7003383960130209</v>
      </c>
      <c r="R17">
        <f t="shared" si="9"/>
        <v>6.1749928321821903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-2.336582475438628</v>
      </c>
      <c r="E18" s="4">
        <f>Input!I19</f>
        <v>34.841661714285713</v>
      </c>
      <c r="F18">
        <f t="shared" si="3"/>
        <v>33.769208285714285</v>
      </c>
      <c r="G18">
        <f t="shared" si="10"/>
        <v>3.2408369259052163</v>
      </c>
      <c r="H18">
        <f t="shared" si="4"/>
        <v>931.9814578824105</v>
      </c>
      <c r="I18">
        <f t="shared" si="5"/>
        <v>25745.21782573211</v>
      </c>
      <c r="N18" s="4">
        <f>Input!J19</f>
        <v>2.6942125714285723</v>
      </c>
      <c r="O18">
        <f t="shared" si="6"/>
        <v>2.2756941428571436</v>
      </c>
      <c r="P18">
        <f t="shared" si="7"/>
        <v>1.2237242371245298</v>
      </c>
      <c r="Q18">
        <f t="shared" si="8"/>
        <v>1.1066406825670843</v>
      </c>
      <c r="R18">
        <f t="shared" si="9"/>
        <v>5.1787838318343091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-2.1658040240735033</v>
      </c>
      <c r="E19" s="4">
        <f>Input!I20</f>
        <v>38.294438999999997</v>
      </c>
      <c r="F19">
        <f t="shared" si="3"/>
        <v>37.221985571428569</v>
      </c>
      <c r="G19">
        <f t="shared" si="10"/>
        <v>4.9259213030704583</v>
      </c>
      <c r="H19">
        <f t="shared" si="4"/>
        <v>1043.0357672259174</v>
      </c>
      <c r="I19">
        <f t="shared" si="5"/>
        <v>25207.30309536877</v>
      </c>
      <c r="N19" s="4">
        <f>Input!J20</f>
        <v>3.4527772857142836</v>
      </c>
      <c r="O19">
        <f t="shared" si="6"/>
        <v>3.0342588571428548</v>
      </c>
      <c r="P19">
        <f t="shared" si="7"/>
        <v>1.6850843771652424</v>
      </c>
      <c r="Q19">
        <f t="shared" si="8"/>
        <v>1.8202717774228609</v>
      </c>
      <c r="R19">
        <f t="shared" si="9"/>
        <v>9.2067268121498635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-2.0053823279156733</v>
      </c>
      <c r="E20" s="4">
        <f>Input!I21</f>
        <v>41.276383000000003</v>
      </c>
      <c r="F20">
        <f t="shared" si="3"/>
        <v>40.203929571428574</v>
      </c>
      <c r="G20">
        <f t="shared" si="10"/>
        <v>7.1420579061883434</v>
      </c>
      <c r="H20">
        <f t="shared" si="4"/>
        <v>1093.087358008815</v>
      </c>
      <c r="I20">
        <f t="shared" si="5"/>
        <v>24508.510851658717</v>
      </c>
      <c r="N20" s="4">
        <f>Input!J21</f>
        <v>2.9819440000000057</v>
      </c>
      <c r="O20">
        <f t="shared" si="6"/>
        <v>2.563425571428577</v>
      </c>
      <c r="P20">
        <f t="shared" si="7"/>
        <v>2.2161366031178855</v>
      </c>
      <c r="Q20">
        <f t="shared" si="8"/>
        <v>0.12060962751030445</v>
      </c>
      <c r="R20">
        <f t="shared" si="9"/>
        <v>6.5711506602539265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-1.8541327295980154</v>
      </c>
      <c r="E21" s="4">
        <f>Input!I22</f>
        <v>44.650688000000002</v>
      </c>
      <c r="F21">
        <f t="shared" si="3"/>
        <v>43.578234571428574</v>
      </c>
      <c r="G21">
        <f t="shared" si="10"/>
        <v>9.944474315199864</v>
      </c>
      <c r="H21">
        <f t="shared" si="4"/>
        <v>1131.2298289734701</v>
      </c>
      <c r="I21">
        <f t="shared" si="5"/>
        <v>23638.916921633499</v>
      </c>
      <c r="N21" s="4">
        <f>Input!J22</f>
        <v>3.3743049999999997</v>
      </c>
      <c r="O21">
        <f t="shared" si="6"/>
        <v>2.9557865714285709</v>
      </c>
      <c r="P21">
        <f t="shared" si="7"/>
        <v>2.8024164090115207</v>
      </c>
      <c r="Q21">
        <f t="shared" si="8"/>
        <v>2.3522406719832377E-2</v>
      </c>
      <c r="R21">
        <f t="shared" si="9"/>
        <v>8.7366742558374657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-1.711062883010255</v>
      </c>
      <c r="E22" s="4">
        <f>Input!I23</f>
        <v>48.574298428571431</v>
      </c>
      <c r="F22">
        <f t="shared" si="3"/>
        <v>47.501845000000003</v>
      </c>
      <c r="G22">
        <f t="shared" si="10"/>
        <v>13.370671047694454</v>
      </c>
      <c r="H22">
        <f t="shared" si="4"/>
        <v>1164.9370353625404</v>
      </c>
      <c r="I22">
        <f t="shared" si="5"/>
        <v>22597.103494544528</v>
      </c>
      <c r="N22" s="4">
        <f>Input!J23</f>
        <v>3.9236104285714291</v>
      </c>
      <c r="O22">
        <f t="shared" si="6"/>
        <v>3.5050920000000003</v>
      </c>
      <c r="P22">
        <f t="shared" si="7"/>
        <v>3.4261967324945908</v>
      </c>
      <c r="Q22">
        <f t="shared" si="8"/>
        <v>6.2244632347501303E-3</v>
      </c>
      <c r="R22">
        <f t="shared" si="9"/>
        <v>12.285669928464003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-1.5753332563234448</v>
      </c>
      <c r="E23" s="4">
        <f>Input!I24</f>
        <v>52.733325714285719</v>
      </c>
      <c r="F23">
        <f t="shared" si="3"/>
        <v>51.660872285714291</v>
      </c>
      <c r="G23">
        <f t="shared" si="10"/>
        <v>17.438820385195005</v>
      </c>
      <c r="H23">
        <f t="shared" si="4"/>
        <v>1171.1488362818359</v>
      </c>
      <c r="I23">
        <f t="shared" si="5"/>
        <v>21390.577824168071</v>
      </c>
      <c r="N23" s="4">
        <f>Input!J24</f>
        <v>4.1590272857142878</v>
      </c>
      <c r="O23">
        <f t="shared" si="6"/>
        <v>3.7405088571428591</v>
      </c>
      <c r="P23">
        <f t="shared" si="7"/>
        <v>4.0681493375005493</v>
      </c>
      <c r="Q23">
        <f t="shared" si="8"/>
        <v>0.107348284369018</v>
      </c>
      <c r="R23">
        <f t="shared" si="9"/>
        <v>13.991406510364177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-1.4462272815995343</v>
      </c>
      <c r="E24" s="4">
        <f>Input!I25</f>
        <v>57.546287999999997</v>
      </c>
      <c r="F24">
        <f t="shared" si="3"/>
        <v>56.473834571428569</v>
      </c>
      <c r="G24">
        <f t="shared" si="10"/>
        <v>22.147694240307224</v>
      </c>
      <c r="H24">
        <f t="shared" si="4"/>
        <v>1178.2839100318354</v>
      </c>
      <c r="I24">
        <f t="shared" si="5"/>
        <v>20035.356925854307</v>
      </c>
      <c r="N24" s="4">
        <f>Input!J25</f>
        <v>4.8129622857142778</v>
      </c>
      <c r="O24">
        <f t="shared" si="6"/>
        <v>4.394443857142849</v>
      </c>
      <c r="P24">
        <f t="shared" si="7"/>
        <v>4.7088738551122198</v>
      </c>
      <c r="Q24">
        <f t="shared" si="8"/>
        <v>9.8866223623018501E-2</v>
      </c>
      <c r="R24">
        <f t="shared" si="9"/>
        <v>19.311136813580521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-1.3231284549209128</v>
      </c>
      <c r="E25" s="4">
        <f>Input!I26</f>
        <v>62.777768714285706</v>
      </c>
      <c r="F25">
        <f t="shared" si="3"/>
        <v>61.705315285714278</v>
      </c>
      <c r="G25">
        <f t="shared" si="10"/>
        <v>27.477852809947819</v>
      </c>
      <c r="H25">
        <f t="shared" si="4"/>
        <v>1171.5191875300009</v>
      </c>
      <c r="I25">
        <f t="shared" si="5"/>
        <v>18554.838997463994</v>
      </c>
      <c r="N25" s="4">
        <f>Input!J26</f>
        <v>5.2314807142857092</v>
      </c>
      <c r="O25">
        <f t="shared" si="6"/>
        <v>4.8129622857142804</v>
      </c>
      <c r="P25">
        <f t="shared" si="7"/>
        <v>5.3301585696405969</v>
      </c>
      <c r="Q25">
        <f t="shared" si="8"/>
        <v>0.26749199610719093</v>
      </c>
      <c r="R25">
        <f t="shared" si="9"/>
        <v>23.164605963708031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-1.2055025310774572</v>
      </c>
      <c r="E26" s="4">
        <f>Input!I27</f>
        <v>67.512258714285707</v>
      </c>
      <c r="F26">
        <f t="shared" si="3"/>
        <v>66.439805285714272</v>
      </c>
      <c r="G26">
        <f t="shared" si="10"/>
        <v>33.393763825760118</v>
      </c>
      <c r="H26">
        <f t="shared" si="4"/>
        <v>1092.0408561730089</v>
      </c>
      <c r="I26">
        <f t="shared" si="5"/>
        <v>16978.15177870755</v>
      </c>
      <c r="N26" s="4">
        <f>Input!J27</f>
        <v>4.734490000000001</v>
      </c>
      <c r="O26">
        <f t="shared" si="6"/>
        <v>4.3159715714285722</v>
      </c>
      <c r="P26">
        <f t="shared" si="7"/>
        <v>5.9159110158123003</v>
      </c>
      <c r="Q26">
        <f t="shared" si="8"/>
        <v>2.5598062256949126</v>
      </c>
      <c r="R26">
        <f t="shared" si="9"/>
        <v>18.627610605379619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-1.0928835104828312</v>
      </c>
      <c r="E27" s="4">
        <f>Input!I28</f>
        <v>72.194434000000001</v>
      </c>
      <c r="F27">
        <f t="shared" si="3"/>
        <v>71.121980571428566</v>
      </c>
      <c r="G27">
        <f t="shared" si="10"/>
        <v>39.846516955232225</v>
      </c>
      <c r="H27">
        <f t="shared" si="4"/>
        <v>978.15462440802105</v>
      </c>
      <c r="I27">
        <f t="shared" si="5"/>
        <v>15338.199276697338</v>
      </c>
      <c r="N27" s="4">
        <f>Input!J28</f>
        <v>4.682175285714294</v>
      </c>
      <c r="O27">
        <f t="shared" si="6"/>
        <v>4.2636568571428652</v>
      </c>
      <c r="P27">
        <f t="shared" si="7"/>
        <v>6.4527531294721054</v>
      </c>
      <c r="Q27">
        <f t="shared" si="8"/>
        <v>4.7921424895257747</v>
      </c>
      <c r="R27">
        <f t="shared" si="9"/>
        <v>18.178769795461374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-0.98486248857338665</v>
      </c>
      <c r="E28" s="4">
        <f>Input!I29</f>
        <v>76.667350000000013</v>
      </c>
      <c r="F28">
        <f t="shared" si="3"/>
        <v>75.594896571428578</v>
      </c>
      <c r="G28">
        <f t="shared" si="10"/>
        <v>46.776830176386405</v>
      </c>
      <c r="H28">
        <f t="shared" si="4"/>
        <v>830.48095074905905</v>
      </c>
      <c r="I28">
        <f t="shared" si="5"/>
        <v>13669.624807416445</v>
      </c>
      <c r="N28" s="4">
        <f>Input!J29</f>
        <v>4.4729160000000121</v>
      </c>
      <c r="O28">
        <f t="shared" si="6"/>
        <v>4.0543975714285834</v>
      </c>
      <c r="P28">
        <f t="shared" si="7"/>
        <v>6.9303132211541802</v>
      </c>
      <c r="Q28">
        <f t="shared" si="8"/>
        <v>8.2708908243366022</v>
      </c>
      <c r="R28">
        <f t="shared" si="9"/>
        <v>16.438139667205995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-0.88107869347409151</v>
      </c>
      <c r="E29" s="4">
        <f>Input!I30</f>
        <v>81.846516000000022</v>
      </c>
      <c r="F29">
        <f t="shared" si="3"/>
        <v>80.774062571428587</v>
      </c>
      <c r="G29">
        <f t="shared" si="10"/>
        <v>54.118097778396127</v>
      </c>
      <c r="H29">
        <f t="shared" si="4"/>
        <v>710.54045904738609</v>
      </c>
      <c r="I29">
        <f t="shared" si="5"/>
        <v>12006.87854248009</v>
      </c>
      <c r="N29" s="4">
        <f>Input!J30</f>
        <v>5.1791660000000093</v>
      </c>
      <c r="O29">
        <f t="shared" si="6"/>
        <v>4.7606475714285805</v>
      </c>
      <c r="P29">
        <f t="shared" si="7"/>
        <v>7.3412676020097232</v>
      </c>
      <c r="Q29">
        <f t="shared" si="8"/>
        <v>6.659599742236618</v>
      </c>
      <c r="R29">
        <f t="shared" si="9"/>
        <v>22.663765299348842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-0.78121221600734347</v>
      </c>
      <c r="E30" s="4">
        <f>Input!I31</f>
        <v>87.548829999999995</v>
      </c>
      <c r="F30">
        <f t="shared" si="3"/>
        <v>86.47637657142856</v>
      </c>
      <c r="G30">
        <f t="shared" si="10"/>
        <v>61.799289954545991</v>
      </c>
      <c r="H30">
        <f t="shared" si="4"/>
        <v>608.95860389712482</v>
      </c>
      <c r="I30">
        <f t="shared" si="5"/>
        <v>10382.532116393291</v>
      </c>
      <c r="N30" s="4">
        <f>Input!J31</f>
        <v>5.7023139999999728</v>
      </c>
      <c r="O30">
        <f t="shared" si="6"/>
        <v>5.2837955714285441</v>
      </c>
      <c r="P30">
        <f t="shared" si="7"/>
        <v>7.6811921761498612</v>
      </c>
      <c r="Q30">
        <f t="shared" si="8"/>
        <v>5.7475104803292991</v>
      </c>
      <c r="R30">
        <f t="shared" si="9"/>
        <v>27.918495640647894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-0.68497806248435145</v>
      </c>
      <c r="E31" s="4">
        <f>Input!I32</f>
        <v>94.925217857142869</v>
      </c>
      <c r="F31">
        <f t="shared" si="3"/>
        <v>93.852764428571433</v>
      </c>
      <c r="G31">
        <f t="shared" si="10"/>
        <v>69.747572810608062</v>
      </c>
      <c r="H31">
        <f t="shared" si="4"/>
        <v>581.06026293873151</v>
      </c>
      <c r="I31">
        <f t="shared" si="5"/>
        <v>8825.9313486675874</v>
      </c>
      <c r="N31" s="4">
        <f>Input!J32</f>
        <v>7.3763878571428734</v>
      </c>
      <c r="O31">
        <f t="shared" si="6"/>
        <v>6.9578694285714446</v>
      </c>
      <c r="P31">
        <f t="shared" si="7"/>
        <v>7.9482828560620664</v>
      </c>
      <c r="Q31">
        <f t="shared" si="8"/>
        <v>0.98091875735372114</v>
      </c>
      <c r="R31">
        <f t="shared" si="9"/>
        <v>48.41194698504912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-0.59212125157366058</v>
      </c>
      <c r="E32" s="4">
        <f>Input!I33</f>
        <v>102.11850385714285</v>
      </c>
      <c r="F32">
        <f t="shared" si="3"/>
        <v>101.04605042857142</v>
      </c>
      <c r="G32">
        <f t="shared" si="10"/>
        <v>77.890569674346878</v>
      </c>
      <c r="H32">
        <f t="shared" si="4"/>
        <v>536.17628895926316</v>
      </c>
      <c r="I32">
        <f t="shared" si="5"/>
        <v>7362.2288081886381</v>
      </c>
      <c r="N32" s="4">
        <f>Input!J33</f>
        <v>7.1932859999999863</v>
      </c>
      <c r="O32">
        <f t="shared" si="6"/>
        <v>6.7747675714285576</v>
      </c>
      <c r="P32">
        <f t="shared" si="7"/>
        <v>8.1429968637388193</v>
      </c>
      <c r="Q32">
        <f t="shared" si="8"/>
        <v>1.8720513963358396</v>
      </c>
      <c r="R32">
        <f t="shared" si="9"/>
        <v>45.897475646879997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-0.50241274273277303</v>
      </c>
      <c r="E33" s="4">
        <f>Input!I34</f>
        <v>109.05021585714287</v>
      </c>
      <c r="F33">
        <f t="shared" si="3"/>
        <v>107.97776242857144</v>
      </c>
      <c r="G33">
        <f t="shared" si="10"/>
        <v>86.158227304333181</v>
      </c>
      <c r="H33">
        <f t="shared" si="4"/>
        <v>476.09211303786702</v>
      </c>
      <c r="I33">
        <f t="shared" si="5"/>
        <v>6011.7961853554834</v>
      </c>
      <c r="N33" s="4">
        <f>Input!J34</f>
        <v>6.9317120000000187</v>
      </c>
      <c r="O33">
        <f t="shared" si="6"/>
        <v>6.51319357142859</v>
      </c>
      <c r="P33">
        <f t="shared" si="7"/>
        <v>8.2676576299863047</v>
      </c>
      <c r="Q33">
        <f t="shared" si="8"/>
        <v>3.0781441327708081</v>
      </c>
      <c r="R33">
        <f t="shared" si="9"/>
        <v>42.421690498898712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-0.41564603250229526</v>
      </c>
      <c r="E34" s="4">
        <f>Input!I35</f>
        <v>115.77266857142857</v>
      </c>
      <c r="F34">
        <f t="shared" si="3"/>
        <v>114.70021514285713</v>
      </c>
      <c r="G34">
        <f t="shared" si="10"/>
        <v>94.484283340004325</v>
      </c>
      <c r="H34">
        <f t="shared" si="4"/>
        <v>408.68389865759559</v>
      </c>
      <c r="I34">
        <f t="shared" si="5"/>
        <v>4789.985003196377</v>
      </c>
      <c r="N34" s="4">
        <f>Input!J35</f>
        <v>6.7224527142856942</v>
      </c>
      <c r="O34">
        <f t="shared" si="6"/>
        <v>6.3039342857142655</v>
      </c>
      <c r="P34">
        <f t="shared" si="7"/>
        <v>8.326056035671149</v>
      </c>
      <c r="Q34">
        <f t="shared" si="8"/>
        <v>4.0889763716486893</v>
      </c>
      <c r="R34">
        <f t="shared" si="9"/>
        <v>39.739587478603823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-0.33163429136764833</v>
      </c>
      <c r="E35" s="4">
        <f>Input!I36</f>
        <v>122.49512142857144</v>
      </c>
      <c r="F35">
        <f t="shared" si="3"/>
        <v>121.422668</v>
      </c>
      <c r="G35">
        <f t="shared" si="10"/>
        <v>102.80735470534697</v>
      </c>
      <c r="H35">
        <f t="shared" si="4"/>
        <v>346.52988905808604</v>
      </c>
      <c r="I35">
        <f t="shared" si="5"/>
        <v>3707.1836834798173</v>
      </c>
      <c r="N35" s="4">
        <f>Input!J36</f>
        <v>6.7224528571428692</v>
      </c>
      <c r="O35">
        <f t="shared" si="6"/>
        <v>6.3039344285714405</v>
      </c>
      <c r="P35">
        <f t="shared" si="7"/>
        <v>8.3230713653426349</v>
      </c>
      <c r="Q35">
        <f t="shared" si="8"/>
        <v>4.0769139694337628</v>
      </c>
      <c r="R35">
        <f t="shared" si="9"/>
        <v>39.739589279728335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-0.25020794133024199</v>
      </c>
      <c r="E36" s="4">
        <f>Input!I37</f>
        <v>128.64211128571426</v>
      </c>
      <c r="F36">
        <f t="shared" si="3"/>
        <v>127.56965785714283</v>
      </c>
      <c r="G36">
        <f t="shared" si="10"/>
        <v>111.07168192796014</v>
      </c>
      <c r="H36">
        <f t="shared" si="4"/>
        <v>272.18320975989133</v>
      </c>
      <c r="I36">
        <f t="shared" si="5"/>
        <v>2769.1084528257188</v>
      </c>
      <c r="N36" s="4">
        <f>Input!J37</f>
        <v>6.1469898571428274</v>
      </c>
      <c r="O36">
        <f t="shared" si="6"/>
        <v>5.7284714285713987</v>
      </c>
      <c r="P36">
        <f t="shared" si="7"/>
        <v>8.2643272226131756</v>
      </c>
      <c r="Q36">
        <f t="shared" si="8"/>
        <v>6.430564608175251</v>
      </c>
      <c r="R36">
        <f t="shared" si="9"/>
        <v>32.815384907958844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-0.17121259520981824</v>
      </c>
      <c r="E37" s="4">
        <f>Input!I38</f>
        <v>135.2860917142857</v>
      </c>
      <c r="F37">
        <f t="shared" si="3"/>
        <v>134.21363828571427</v>
      </c>
      <c r="G37">
        <f t="shared" si="10"/>
        <v>119.22757298000984</v>
      </c>
      <c r="H37">
        <f t="shared" si="4"/>
        <v>224.58215334683797</v>
      </c>
      <c r="I37">
        <f t="shared" si="5"/>
        <v>1977.2632109755357</v>
      </c>
      <c r="N37" s="4">
        <f>Input!J38</f>
        <v>6.6439804285714388</v>
      </c>
      <c r="O37">
        <f t="shared" si="6"/>
        <v>6.22546200000001</v>
      </c>
      <c r="P37">
        <f t="shared" si="7"/>
        <v>8.1558910520496983</v>
      </c>
      <c r="Q37">
        <f t="shared" si="8"/>
        <v>3.7265563249974583</v>
      </c>
      <c r="R37">
        <f t="shared" si="9"/>
        <v>38.756377113444124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-9.4507294734293174E-2</v>
      </c>
      <c r="E38" s="4">
        <f>Input!I39</f>
        <v>140.02058171428573</v>
      </c>
      <c r="F38">
        <f t="shared" si="3"/>
        <v>138.94812828571429</v>
      </c>
      <c r="G38">
        <f t="shared" si="10"/>
        <v>127.23159381457663</v>
      </c>
      <c r="H38">
        <f t="shared" si="4"/>
        <v>137.27718001335711</v>
      </c>
      <c r="I38">
        <f t="shared" si="5"/>
        <v>1329.5071296528552</v>
      </c>
      <c r="N38" s="4">
        <f>Input!J39</f>
        <v>4.7344900000000223</v>
      </c>
      <c r="O38">
        <f t="shared" si="6"/>
        <v>4.3159715714285936</v>
      </c>
      <c r="P38">
        <f t="shared" si="7"/>
        <v>8.0040208345667843</v>
      </c>
      <c r="Q38">
        <f t="shared" si="8"/>
        <v>13.601707367334152</v>
      </c>
      <c r="R38">
        <f t="shared" si="9"/>
        <v>18.627610605379804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-1.9962996892160537E-2</v>
      </c>
      <c r="E39" s="4">
        <f>Input!I40</f>
        <v>147.24002514285715</v>
      </c>
      <c r="F39">
        <f t="shared" si="3"/>
        <v>146.16757171428571</v>
      </c>
      <c r="G39">
        <f t="shared" si="10"/>
        <v>135.04655265037479</v>
      </c>
      <c r="H39">
        <f t="shared" si="4"/>
        <v>123.67706501987014</v>
      </c>
      <c r="I39">
        <f t="shared" si="5"/>
        <v>820.67629057834313</v>
      </c>
      <c r="N39" s="4">
        <f>Input!J40</f>
        <v>7.2194434285714237</v>
      </c>
      <c r="O39">
        <f t="shared" si="6"/>
        <v>6.800924999999995</v>
      </c>
      <c r="P39">
        <f t="shared" si="7"/>
        <v>7.8149588357981754</v>
      </c>
      <c r="Q39">
        <f t="shared" si="8"/>
        <v>1.028264620143571</v>
      </c>
      <c r="R39">
        <f t="shared" si="9"/>
        <v>46.252580855624934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5.2538732282343868E-2</v>
      </c>
      <c r="E40" s="4">
        <f>Input!I41</f>
        <v>155.976598</v>
      </c>
      <c r="F40">
        <f t="shared" si="3"/>
        <v>154.90414457142856</v>
      </c>
      <c r="G40">
        <f t="shared" si="10"/>
        <v>142.64132243208959</v>
      </c>
      <c r="H40">
        <f t="shared" si="4"/>
        <v>150.37680682106188</v>
      </c>
      <c r="I40">
        <f t="shared" si="5"/>
        <v>443.21527020538014</v>
      </c>
      <c r="N40" s="4">
        <f>Input!J41</f>
        <v>8.7365728571428463</v>
      </c>
      <c r="O40">
        <f t="shared" si="6"/>
        <v>8.3180544285714184</v>
      </c>
      <c r="P40">
        <f t="shared" si="7"/>
        <v>7.594769781714815</v>
      </c>
      <c r="Q40">
        <f t="shared" si="8"/>
        <v>0.52314068037848149</v>
      </c>
      <c r="R40">
        <f t="shared" si="9"/>
        <v>69.190029476676585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0.12310684969559975</v>
      </c>
      <c r="E41" s="4">
        <f>Input!I42</f>
        <v>165.41942071428574</v>
      </c>
      <c r="F41">
        <f t="shared" si="3"/>
        <v>164.3469672857143</v>
      </c>
      <c r="G41">
        <f t="shared" si="10"/>
        <v>149.99054171564427</v>
      </c>
      <c r="H41">
        <f t="shared" si="4"/>
        <v>206.10695514896059</v>
      </c>
      <c r="I41">
        <f t="shared" si="5"/>
        <v>187.78479331278146</v>
      </c>
      <c r="N41" s="4">
        <f>Input!J42</f>
        <v>9.4428227142857395</v>
      </c>
      <c r="O41">
        <f t="shared" si="6"/>
        <v>9.0243042857143116</v>
      </c>
      <c r="P41">
        <f t="shared" si="7"/>
        <v>7.3492192835546719</v>
      </c>
      <c r="Q41">
        <f t="shared" si="8"/>
        <v>2.8059097644601603</v>
      </c>
      <c r="R41">
        <f t="shared" si="9"/>
        <v>81.438067841161697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0.19184182011657919</v>
      </c>
      <c r="E42" s="4">
        <f>Input!I43</f>
        <v>176.37937271428569</v>
      </c>
      <c r="F42">
        <f t="shared" si="3"/>
        <v>175.30691928571426</v>
      </c>
      <c r="G42">
        <f t="shared" si="10"/>
        <v>157.07422923017307</v>
      </c>
      <c r="H42">
        <f t="shared" si="4"/>
        <v>332.43098666143038</v>
      </c>
      <c r="I42">
        <f t="shared" si="5"/>
        <v>43.821376813536816</v>
      </c>
      <c r="N42" s="4">
        <f>Input!J43</f>
        <v>10.959951999999959</v>
      </c>
      <c r="O42">
        <f t="shared" si="6"/>
        <v>10.541433571428531</v>
      </c>
      <c r="P42">
        <f t="shared" si="7"/>
        <v>7.0836875145288065</v>
      </c>
      <c r="Q42">
        <f t="shared" si="8"/>
        <v>11.956007794005592</v>
      </c>
      <c r="R42">
        <f t="shared" si="9"/>
        <v>111.12182174084047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0.25883647638240992</v>
      </c>
      <c r="E43" s="4">
        <f>Input!I44</f>
        <v>186.94696371428569</v>
      </c>
      <c r="F43">
        <f t="shared" si="3"/>
        <v>185.87451028571425</v>
      </c>
      <c r="G43">
        <f t="shared" si="10"/>
        <v>163.87734208863384</v>
      </c>
      <c r="H43">
        <f t="shared" si="4"/>
        <v>483.87540869064594</v>
      </c>
      <c r="I43">
        <f t="shared" si="5"/>
        <v>3.3613995523926084E-2</v>
      </c>
      <c r="N43" s="4">
        <f>Input!J44</f>
        <v>10.567590999999993</v>
      </c>
      <c r="O43">
        <f t="shared" si="6"/>
        <v>10.149072571428565</v>
      </c>
      <c r="P43">
        <f t="shared" si="7"/>
        <v>6.8031128584607625</v>
      </c>
      <c r="Q43">
        <f t="shared" si="8"/>
        <v>11.195446400803581</v>
      </c>
      <c r="R43">
        <f t="shared" si="9"/>
        <v>103.00367406012363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0.32417677337114509</v>
      </c>
      <c r="E44" s="4">
        <f>Input!I45</f>
        <v>196.4682587142857</v>
      </c>
      <c r="F44">
        <f t="shared" si="3"/>
        <v>195.39580528571426</v>
      </c>
      <c r="G44">
        <f t="shared" si="10"/>
        <v>170.38930243070479</v>
      </c>
      <c r="H44">
        <f t="shared" si="4"/>
        <v>625.32518503759684</v>
      </c>
      <c r="I44">
        <f t="shared" si="5"/>
        <v>44.827062735842667</v>
      </c>
      <c r="N44" s="4">
        <f>Input!J45</f>
        <v>9.5212950000000092</v>
      </c>
      <c r="O44">
        <f t="shared" si="6"/>
        <v>9.1027765714285813</v>
      </c>
      <c r="P44">
        <f t="shared" si="7"/>
        <v>6.5119603420709629</v>
      </c>
      <c r="Q44">
        <f t="shared" si="8"/>
        <v>6.7123287343028277</v>
      </c>
      <c r="R44">
        <f t="shared" si="9"/>
        <v>82.860541309349074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0.38794245110632047</v>
      </c>
      <c r="E45" s="4">
        <f>Input!I46</f>
        <v>206.4342295714286</v>
      </c>
      <c r="F45">
        <f t="shared" si="3"/>
        <v>205.36177614285717</v>
      </c>
      <c r="G45">
        <f t="shared" si="10"/>
        <v>176.60351242809628</v>
      </c>
      <c r="H45">
        <f t="shared" si="4"/>
        <v>827.03773188773266</v>
      </c>
      <c r="I45">
        <f t="shared" si="5"/>
        <v>166.65548818092941</v>
      </c>
      <c r="N45" s="4">
        <f>Input!J46</f>
        <v>9.9659708571429064</v>
      </c>
      <c r="O45">
        <f t="shared" si="6"/>
        <v>9.5474524285714786</v>
      </c>
      <c r="P45">
        <f t="shared" si="7"/>
        <v>6.2142099973914942</v>
      </c>
      <c r="Q45">
        <f t="shared" si="8"/>
        <v>11.110505105018653</v>
      </c>
      <c r="R45">
        <f t="shared" si="9"/>
        <v>91.153847875835424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0.4502076198262252</v>
      </c>
      <c r="E46" s="4">
        <f>Input!I47</f>
        <v>215.53700600000002</v>
      </c>
      <c r="F46">
        <f t="shared" si="3"/>
        <v>214.46455257142858</v>
      </c>
      <c r="G46">
        <f t="shared" si="10"/>
        <v>182.51687320659886</v>
      </c>
      <c r="H46">
        <f t="shared" si="4"/>
        <v>1020.654216797967</v>
      </c>
      <c r="I46">
        <f t="shared" si="5"/>
        <v>354.30052228881317</v>
      </c>
      <c r="N46" s="4">
        <f>Input!J47</f>
        <v>9.102776428571417</v>
      </c>
      <c r="O46">
        <f t="shared" si="6"/>
        <v>8.6842579999999892</v>
      </c>
      <c r="P46">
        <f t="shared" si="7"/>
        <v>5.9133607785025841</v>
      </c>
      <c r="Q46">
        <f t="shared" si="8"/>
        <v>7.6778714121020393</v>
      </c>
      <c r="R46">
        <f t="shared" si="9"/>
        <v>75.416337010563808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0.51104127778494091</v>
      </c>
      <c r="E47" s="4">
        <f>Input!I48</f>
        <v>223.67195857142858</v>
      </c>
      <c r="F47">
        <f t="shared" si="3"/>
        <v>222.59950514285714</v>
      </c>
      <c r="G47">
        <f t="shared" si="10"/>
        <v>188.12931941002935</v>
      </c>
      <c r="H47">
        <f t="shared" si="4"/>
        <v>1188.1937044556444</v>
      </c>
      <c r="I47">
        <f t="shared" si="5"/>
        <v>597.08479122959136</v>
      </c>
      <c r="N47" s="4">
        <f>Input!J48</f>
        <v>8.1349525714285562</v>
      </c>
      <c r="O47">
        <f t="shared" si="6"/>
        <v>7.7164341428571275</v>
      </c>
      <c r="P47">
        <f t="shared" si="7"/>
        <v>5.6124462034304843</v>
      </c>
      <c r="Q47">
        <f t="shared" si="8"/>
        <v>4.4267652492527718</v>
      </c>
      <c r="R47">
        <f t="shared" si="9"/>
        <v>59.543355881051212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0.57050777085789772</v>
      </c>
      <c r="E48" s="4">
        <f>Input!I49</f>
        <v>231.10066114285715</v>
      </c>
      <c r="F48">
        <f t="shared" si="3"/>
        <v>230.02820771428571</v>
      </c>
      <c r="G48">
        <f t="shared" si="10"/>
        <v>193.44337786537798</v>
      </c>
      <c r="H48">
        <f t="shared" si="4"/>
        <v>1338.44977507353</v>
      </c>
      <c r="I48">
        <f t="shared" si="5"/>
        <v>885.02543048926077</v>
      </c>
      <c r="N48" s="4">
        <f>Input!J49</f>
        <v>7.4287025714285733</v>
      </c>
      <c r="O48">
        <f t="shared" si="6"/>
        <v>7.0101841428571445</v>
      </c>
      <c r="P48">
        <f t="shared" si="7"/>
        <v>5.3140584553486168</v>
      </c>
      <c r="Q48">
        <f t="shared" si="8"/>
        <v>2.8768423478262761</v>
      </c>
      <c r="R48">
        <f t="shared" si="9"/>
        <v>49.142681716765757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0.62866720162839751</v>
      </c>
      <c r="E49" s="4">
        <f>Input!I50</f>
        <v>236.80297514285712</v>
      </c>
      <c r="F49">
        <f t="shared" si="3"/>
        <v>235.73052171428569</v>
      </c>
      <c r="G49">
        <f t="shared" si="10"/>
        <v>198.46375608748707</v>
      </c>
      <c r="H49">
        <f t="shared" si="4"/>
        <v>1388.8118202827388</v>
      </c>
      <c r="I49">
        <f t="shared" si="5"/>
        <v>1208.9358765704469</v>
      </c>
      <c r="N49" s="4">
        <f>Input!J50</f>
        <v>5.7023139999999728</v>
      </c>
      <c r="O49">
        <f t="shared" si="6"/>
        <v>5.2837955714285441</v>
      </c>
      <c r="P49">
        <f t="shared" si="7"/>
        <v>5.0203782221090947</v>
      </c>
      <c r="Q49">
        <f t="shared" si="8"/>
        <v>6.9388699922484823E-2</v>
      </c>
      <c r="R49">
        <f t="shared" si="9"/>
        <v>27.918495640647894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0.68557579447557027</v>
      </c>
      <c r="E50" s="4">
        <f>Input!I51</f>
        <v>242.24371514285713</v>
      </c>
      <c r="F50">
        <f t="shared" si="3"/>
        <v>241.17126171428569</v>
      </c>
      <c r="G50">
        <f t="shared" si="10"/>
        <v>203.19696414520897</v>
      </c>
      <c r="H50">
        <f t="shared" si="4"/>
        <v>1442.0472758647866</v>
      </c>
      <c r="I50">
        <f t="shared" si="5"/>
        <v>1560.484106030176</v>
      </c>
      <c r="N50" s="4">
        <f>Input!J51</f>
        <v>5.4407400000000052</v>
      </c>
      <c r="O50">
        <f t="shared" si="6"/>
        <v>5.0222215714285765</v>
      </c>
      <c r="P50">
        <f t="shared" si="7"/>
        <v>4.7332080577219013</v>
      </c>
      <c r="Q50">
        <f t="shared" si="8"/>
        <v>8.352881110507851E-2</v>
      </c>
      <c r="R50">
        <f t="shared" si="9"/>
        <v>25.22270951252252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0.74128622222302354</v>
      </c>
      <c r="E51" s="4">
        <f>Input!I52</f>
        <v>247.08283471428572</v>
      </c>
      <c r="F51">
        <f t="shared" si="3"/>
        <v>246.01038128571429</v>
      </c>
      <c r="G51">
        <f t="shared" si="10"/>
        <v>207.65097164679327</v>
      </c>
      <c r="H51">
        <f t="shared" si="4"/>
        <v>1471.444307846547</v>
      </c>
      <c r="I51">
        <f t="shared" si="5"/>
        <v>1932.2152782112626</v>
      </c>
      <c r="N51" s="4">
        <f>Input!J52</f>
        <v>4.8391195714285971</v>
      </c>
      <c r="O51">
        <f t="shared" si="6"/>
        <v>4.4206011428571683</v>
      </c>
      <c r="P51">
        <f t="shared" si="7"/>
        <v>4.4540075015842895</v>
      </c>
      <c r="Q51">
        <f t="shared" si="8"/>
        <v>1.1159848034051046E-3</v>
      </c>
      <c r="R51">
        <f t="shared" si="9"/>
        <v>19.541714464230104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0.79584789910480025</v>
      </c>
      <c r="E52" s="4">
        <f>Input!I53</f>
        <v>250.92797300000001</v>
      </c>
      <c r="F52">
        <f t="shared" si="3"/>
        <v>249.85551957142857</v>
      </c>
      <c r="G52">
        <f t="shared" si="10"/>
        <v>211.83490023270602</v>
      </c>
      <c r="H52">
        <f t="shared" si="4"/>
        <v>1445.5674949000434</v>
      </c>
      <c r="I52">
        <f t="shared" si="5"/>
        <v>2317.5461896315346</v>
      </c>
      <c r="N52" s="4">
        <f>Input!J53</f>
        <v>3.8451382857142846</v>
      </c>
      <c r="O52">
        <f t="shared" si="6"/>
        <v>3.4266198571428559</v>
      </c>
      <c r="P52">
        <f t="shared" si="7"/>
        <v>4.1839285859127413</v>
      </c>
      <c r="Q52">
        <f t="shared" si="8"/>
        <v>0.57351651067105991</v>
      </c>
      <c r="R52">
        <f t="shared" si="9"/>
        <v>11.741723645365726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0.84930724413246816</v>
      </c>
      <c r="E53" s="4">
        <f>Input!I54</f>
        <v>252.78514857142858</v>
      </c>
      <c r="F53">
        <f t="shared" si="3"/>
        <v>251.71269514285714</v>
      </c>
      <c r="G53">
        <f t="shared" si="10"/>
        <v>215.75875093129648</v>
      </c>
      <c r="H53">
        <f t="shared" si="4"/>
        <v>1292.6861043680169</v>
      </c>
      <c r="I53">
        <f t="shared" si="5"/>
        <v>2710.7381969783833</v>
      </c>
      <c r="N53" s="4">
        <f>Input!J54</f>
        <v>1.85717557142857</v>
      </c>
      <c r="O53">
        <f t="shared" si="6"/>
        <v>1.4386571428571413</v>
      </c>
      <c r="P53">
        <f t="shared" si="7"/>
        <v>3.9238506985904649</v>
      </c>
      <c r="Q53">
        <f t="shared" si="8"/>
        <v>6.1761870094584399</v>
      </c>
      <c r="R53">
        <f t="shared" si="9"/>
        <v>2.0697343746938732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0.90170791838085251</v>
      </c>
      <c r="E54" s="4">
        <f>Input!I55</f>
        <v>253.90991685714286</v>
      </c>
      <c r="F54">
        <f t="shared" si="3"/>
        <v>252.83746342857143</v>
      </c>
      <c r="G54">
        <f t="shared" si="10"/>
        <v>219.43316498155545</v>
      </c>
      <c r="H54">
        <f t="shared" si="4"/>
        <v>1115.847154737314</v>
      </c>
      <c r="I54">
        <f t="shared" si="5"/>
        <v>3106.8544137492117</v>
      </c>
      <c r="N54" s="4">
        <f>Input!J55</f>
        <v>1.124768285714282</v>
      </c>
      <c r="O54">
        <f t="shared" si="6"/>
        <v>0.70624985714285338</v>
      </c>
      <c r="P54">
        <f t="shared" si="7"/>
        <v>3.6744140502589855</v>
      </c>
      <c r="Q54">
        <f t="shared" si="8"/>
        <v>8.8099986772967398</v>
      </c>
      <c r="R54">
        <f t="shared" si="9"/>
        <v>0.49878886071430079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0.9530910392317633</v>
      </c>
      <c r="E55" s="4">
        <f>Input!I56</f>
        <v>254.7992685714286</v>
      </c>
      <c r="F55">
        <f t="shared" si="3"/>
        <v>253.72681514285716</v>
      </c>
      <c r="G55">
        <f t="shared" si="10"/>
        <v>222.86921620709822</v>
      </c>
      <c r="H55">
        <f t="shared" si="4"/>
        <v>952.19141208015151</v>
      </c>
      <c r="I55">
        <f t="shared" si="5"/>
        <v>3501.7061079564392</v>
      </c>
      <c r="N55" s="4">
        <f>Input!J56</f>
        <v>0.88935171428573767</v>
      </c>
      <c r="O55">
        <f t="shared" si="6"/>
        <v>0.47083328571430905</v>
      </c>
      <c r="P55">
        <f t="shared" si="7"/>
        <v>3.4360512255427813</v>
      </c>
      <c r="Q55">
        <f t="shared" si="8"/>
        <v>8.7925174306806095</v>
      </c>
      <c r="R55">
        <f t="shared" si="9"/>
        <v>0.22168398293653219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1.0034953742096593</v>
      </c>
      <c r="E56" s="4">
        <f>Input!I57</f>
        <v>255.55783328571428</v>
      </c>
      <c r="F56">
        <f t="shared" si="3"/>
        <v>254.48537985714285</v>
      </c>
      <c r="G56">
        <f t="shared" si="10"/>
        <v>226.07823269143955</v>
      </c>
      <c r="H56">
        <f t="shared" si="4"/>
        <v>806.96601009392464</v>
      </c>
      <c r="I56">
        <f t="shared" si="5"/>
        <v>3891.7923775943764</v>
      </c>
      <c r="N56" s="4">
        <f>Input!J57</f>
        <v>0.75856471428568284</v>
      </c>
      <c r="O56">
        <f t="shared" si="6"/>
        <v>0.34004628571425422</v>
      </c>
      <c r="P56">
        <f t="shared" si="7"/>
        <v>3.2090164843413294</v>
      </c>
      <c r="Q56">
        <f t="shared" si="8"/>
        <v>8.2309900006102801</v>
      </c>
      <c r="R56">
        <f t="shared" si="9"/>
        <v>0.11563147642806021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1.0529575166985115</v>
      </c>
      <c r="E57" s="4">
        <f>Input!I58</f>
        <v>256.39487014285714</v>
      </c>
      <c r="F57">
        <f t="shared" si="3"/>
        <v>255.32241671428571</v>
      </c>
      <c r="G57">
        <f t="shared" si="10"/>
        <v>229.0716453174559</v>
      </c>
      <c r="H57">
        <f t="shared" si="4"/>
        <v>689.10299892861781</v>
      </c>
      <c r="I57">
        <f t="shared" si="5"/>
        <v>4274.2363910281429</v>
      </c>
      <c r="N57" s="4">
        <f>Input!J58</f>
        <v>0.8370368571428628</v>
      </c>
      <c r="O57">
        <f t="shared" si="6"/>
        <v>0.41851842857143418</v>
      </c>
      <c r="P57">
        <f t="shared" si="7"/>
        <v>2.9934126260163549</v>
      </c>
      <c r="Q57">
        <f t="shared" si="8"/>
        <v>6.630080128035523</v>
      </c>
      <c r="R57">
        <f t="shared" si="9"/>
        <v>0.17515767505390265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1.1015120455350003</v>
      </c>
      <c r="E58" s="4">
        <f>Input!I59</f>
        <v>257.36269414285715</v>
      </c>
      <c r="F58">
        <f t="shared" si="3"/>
        <v>256.29024071428574</v>
      </c>
      <c r="G58">
        <f t="shared" si="10"/>
        <v>231.86086066027175</v>
      </c>
      <c r="H58">
        <f t="shared" si="4"/>
        <v>596.79460982345654</v>
      </c>
      <c r="I58">
        <f t="shared" si="5"/>
        <v>4646.720771091379</v>
      </c>
      <c r="N58" s="4">
        <f>Input!J59</f>
        <v>0.96782400000000735</v>
      </c>
      <c r="O58">
        <f t="shared" si="6"/>
        <v>0.54930557142857872</v>
      </c>
      <c r="P58">
        <f t="shared" si="7"/>
        <v>2.7892153428158459</v>
      </c>
      <c r="Q58">
        <f t="shared" si="8"/>
        <v>5.0171957839561605</v>
      </c>
      <c r="R58">
        <f t="shared" si="9"/>
        <v>0.30173661080247738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1.1491916702215046</v>
      </c>
      <c r="E59" s="4">
        <f>Input!I60</f>
        <v>258.35667557142858</v>
      </c>
      <c r="F59">
        <f t="shared" si="3"/>
        <v>257.28422214285717</v>
      </c>
      <c r="G59">
        <f t="shared" si="10"/>
        <v>234.45715573470258</v>
      </c>
      <c r="H59">
        <f t="shared" si="4"/>
        <v>521.07496080229987</v>
      </c>
      <c r="I59">
        <f t="shared" si="5"/>
        <v>5007.4240837326088</v>
      </c>
      <c r="N59" s="4">
        <f>Input!J60</f>
        <v>0.99398142857143057</v>
      </c>
      <c r="O59">
        <f t="shared" si="6"/>
        <v>0.57546300000000195</v>
      </c>
      <c r="P59">
        <f t="shared" si="7"/>
        <v>2.5962950744308353</v>
      </c>
      <c r="Q59">
        <f t="shared" si="8"/>
        <v>4.0837622730484258</v>
      </c>
      <c r="R59">
        <f t="shared" si="9"/>
        <v>0.33115766436900224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1.1960273632862717</v>
      </c>
      <c r="E60" s="4">
        <f>Input!I61</f>
        <v>259.63838842857143</v>
      </c>
      <c r="F60">
        <f t="shared" si="3"/>
        <v>258.56593500000002</v>
      </c>
      <c r="G60">
        <f t="shared" si="10"/>
        <v>236.87159217280077</v>
      </c>
      <c r="H60">
        <f t="shared" si="4"/>
        <v>470.64451070405158</v>
      </c>
      <c r="I60">
        <f t="shared" si="5"/>
        <v>5354.9598661152604</v>
      </c>
      <c r="N60" s="4">
        <f>Input!J61</f>
        <v>1.2817128571428498</v>
      </c>
      <c r="O60">
        <f t="shared" si="6"/>
        <v>0.86319442857142115</v>
      </c>
      <c r="P60">
        <f t="shared" si="7"/>
        <v>2.4144364380981886</v>
      </c>
      <c r="Q60">
        <f t="shared" si="8"/>
        <v>2.4063517721206442</v>
      </c>
      <c r="R60">
        <f t="shared" si="9"/>
        <v>0.74510462151674228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1.242048481132193</v>
      </c>
      <c r="E61" s="4">
        <f>Input!I62</f>
        <v>260.99857342857143</v>
      </c>
      <c r="F61">
        <f t="shared" si="3"/>
        <v>259.92612000000003</v>
      </c>
      <c r="G61">
        <f t="shared" si="10"/>
        <v>239.11494752529802</v>
      </c>
      <c r="H61">
        <f t="shared" si="4"/>
        <v>433.10489977179435</v>
      </c>
      <c r="I61">
        <f t="shared" si="5"/>
        <v>5688.3191915320776</v>
      </c>
      <c r="N61" s="4">
        <f>Input!J62</f>
        <v>1.3601850000000013</v>
      </c>
      <c r="O61">
        <f t="shared" si="6"/>
        <v>0.94166657142857269</v>
      </c>
      <c r="P61">
        <f t="shared" si="7"/>
        <v>2.24335535249726</v>
      </c>
      <c r="Q61">
        <f t="shared" si="8"/>
        <v>1.6943936827600854</v>
      </c>
      <c r="R61">
        <f t="shared" si="9"/>
        <v>0.88673593174604315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1.2872828745550411</v>
      </c>
      <c r="E62" s="4">
        <f>Input!I63</f>
        <v>262.25412885714286</v>
      </c>
      <c r="F62">
        <f t="shared" si="3"/>
        <v>261.18167542857145</v>
      </c>
      <c r="G62">
        <f t="shared" si="10"/>
        <v>241.19766152791192</v>
      </c>
      <c r="H62">
        <f t="shared" si="4"/>
        <v>399.36081158175347</v>
      </c>
      <c r="I62">
        <f t="shared" si="5"/>
        <v>6006.8174124488514</v>
      </c>
      <c r="N62" s="4">
        <f>Input!J63</f>
        <v>1.2555554285714265</v>
      </c>
      <c r="O62">
        <f t="shared" si="6"/>
        <v>0.83703699999999792</v>
      </c>
      <c r="P62">
        <f t="shared" si="7"/>
        <v>2.0827140026138942</v>
      </c>
      <c r="Q62">
        <f t="shared" si="8"/>
        <v>1.5517111948411411</v>
      </c>
      <c r="R62">
        <f t="shared" si="9"/>
        <v>0.70063093936899656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1.3317569899730806</v>
      </c>
      <c r="E63" s="4">
        <f>Input!I64</f>
        <v>263.53584171428571</v>
      </c>
      <c r="F63">
        <f t="shared" si="3"/>
        <v>262.4633882857143</v>
      </c>
      <c r="G63">
        <f t="shared" si="10"/>
        <v>243.1297953378855</v>
      </c>
      <c r="H63">
        <f t="shared" si="4"/>
        <v>373.7878162723357</v>
      </c>
      <c r="I63">
        <f t="shared" si="5"/>
        <v>6310.0454397432441</v>
      </c>
      <c r="N63" s="4">
        <f>Input!J64</f>
        <v>1.2817128571428498</v>
      </c>
      <c r="O63">
        <f t="shared" si="6"/>
        <v>0.86319442857142115</v>
      </c>
      <c r="P63">
        <f t="shared" si="7"/>
        <v>1.9321338099735772</v>
      </c>
      <c r="Q63">
        <f t="shared" si="8"/>
        <v>1.1426314011124239</v>
      </c>
      <c r="R63">
        <f t="shared" si="9"/>
        <v>0.74510462151674228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1.3754959622894298</v>
      </c>
      <c r="E64" s="4">
        <f>Input!I65</f>
        <v>264.68676757142856</v>
      </c>
      <c r="F64">
        <f t="shared" si="3"/>
        <v>263.61431414285715</v>
      </c>
      <c r="G64">
        <f t="shared" si="10"/>
        <v>244.9210019187536</v>
      </c>
      <c r="H64">
        <f t="shared" si="4"/>
        <v>349.43992190781921</v>
      </c>
      <c r="I64">
        <f t="shared" si="5"/>
        <v>6597.8256963056474</v>
      </c>
      <c r="N64" s="4">
        <f>Input!J65</f>
        <v>1.1509258571428518</v>
      </c>
      <c r="O64">
        <f t="shared" si="6"/>
        <v>0.73240742857142316</v>
      </c>
      <c r="P64">
        <f t="shared" si="7"/>
        <v>1.7912065808681124</v>
      </c>
      <c r="Q64">
        <f t="shared" si="8"/>
        <v>1.1210556449041873</v>
      </c>
      <c r="R64">
        <f t="shared" si="9"/>
        <v>0.53642064142660428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1.4185237002035596</v>
      </c>
      <c r="E65" s="4">
        <f>Input!I66</f>
        <v>265.83769328571429</v>
      </c>
      <c r="F65">
        <f t="shared" si="3"/>
        <v>264.76523985714289</v>
      </c>
      <c r="G65">
        <f t="shared" si="10"/>
        <v>246.58050592539428</v>
      </c>
      <c r="H65">
        <f t="shared" si="4"/>
        <v>330.68454816848924</v>
      </c>
      <c r="I65">
        <f t="shared" si="5"/>
        <v>6870.1727171666371</v>
      </c>
      <c r="N65" s="4">
        <f>Input!J66</f>
        <v>1.1509257142857336</v>
      </c>
      <c r="O65">
        <f t="shared" si="6"/>
        <v>0.73240728571430502</v>
      </c>
      <c r="P65">
        <f t="shared" si="7"/>
        <v>1.6595040066406759</v>
      </c>
      <c r="Q65">
        <f t="shared" si="8"/>
        <v>0.85950832995242921</v>
      </c>
      <c r="R65">
        <f t="shared" si="9"/>
        <v>0.53642043216739566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1.4608629646969913</v>
      </c>
      <c r="E66" s="4">
        <f>Input!I67</f>
        <v>266.88398942857145</v>
      </c>
      <c r="F66">
        <f t="shared" si="3"/>
        <v>265.81153600000005</v>
      </c>
      <c r="G66">
        <f t="shared" si="10"/>
        <v>248.11709161195708</v>
      </c>
      <c r="H66">
        <f t="shared" si="4"/>
        <v>313.09336220154529</v>
      </c>
      <c r="I66">
        <f t="shared" si="5"/>
        <v>7127.2582472354061</v>
      </c>
      <c r="N66" s="4">
        <f>Input!J67</f>
        <v>1.0462961428571589</v>
      </c>
      <c r="O66">
        <f t="shared" si="6"/>
        <v>0.62777771428573026</v>
      </c>
      <c r="P66">
        <f t="shared" si="7"/>
        <v>1.5365856865627967</v>
      </c>
      <c r="Q66">
        <f t="shared" si="8"/>
        <v>0.8259319304743532</v>
      </c>
      <c r="R66">
        <f t="shared" si="9"/>
        <v>0.394104858553816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1.5025354413382053</v>
      </c>
      <c r="E67" s="4">
        <f>Input!I68</f>
        <v>267.72102628571429</v>
      </c>
      <c r="F67">
        <f t="shared" si="3"/>
        <v>266.64857285714288</v>
      </c>
      <c r="G67">
        <f t="shared" si="10"/>
        <v>249.53909744874784</v>
      </c>
      <c r="H67">
        <f t="shared" si="4"/>
        <v>292.73414875047467</v>
      </c>
      <c r="I67">
        <f t="shared" si="5"/>
        <v>7369.3806033715109</v>
      </c>
      <c r="N67" s="4">
        <f>Input!J68</f>
        <v>0.83703685714283438</v>
      </c>
      <c r="O67">
        <f t="shared" si="6"/>
        <v>0.41851842857140575</v>
      </c>
      <c r="P67">
        <f t="shared" si="7"/>
        <v>1.422005836790762</v>
      </c>
      <c r="Q67">
        <f t="shared" si="8"/>
        <v>1.0069869784548011</v>
      </c>
      <c r="R67">
        <f t="shared" si="9"/>
        <v>0.17515767505387886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1.5435618069818204</v>
      </c>
      <c r="E68" s="4">
        <f>Input!I69</f>
        <v>268.37496142857145</v>
      </c>
      <c r="F68">
        <f t="shared" si="3"/>
        <v>267.30250800000005</v>
      </c>
      <c r="G68">
        <f t="shared" si="10"/>
        <v>250.85441628822866</v>
      </c>
      <c r="H68">
        <f t="shared" si="4"/>
        <v>270.53972095884245</v>
      </c>
      <c r="I68">
        <f t="shared" si="5"/>
        <v>7596.9380125854705</v>
      </c>
      <c r="N68" s="4">
        <f>Input!J69</f>
        <v>0.65393514285716492</v>
      </c>
      <c r="O68">
        <f t="shared" si="6"/>
        <v>0.23541671428573629</v>
      </c>
      <c r="P68">
        <f t="shared" si="7"/>
        <v>1.3153188394808182</v>
      </c>
      <c r="Q68">
        <f t="shared" si="8"/>
        <v>1.1661886000008546</v>
      </c>
      <c r="R68">
        <f t="shared" si="9"/>
        <v>5.5421029365091995E-2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1.5839617913756117</v>
      </c>
      <c r="E69" s="4">
        <f>Input!I70</f>
        <v>269.36894271428571</v>
      </c>
      <c r="F69">
        <f t="shared" ref="F69:F84" si="14">E69-$E$4</f>
        <v>268.2964892857143</v>
      </c>
      <c r="G69">
        <f t="shared" si="10"/>
        <v>252.07050006350244</v>
      </c>
      <c r="H69">
        <f t="shared" ref="H69:H84" si="15">(F69-G69)^2</f>
        <v>263.2827262393356</v>
      </c>
      <c r="I69">
        <f t="shared" ref="I69:I84" si="16">(G69-$J$4)^2</f>
        <v>7810.405606360473</v>
      </c>
      <c r="N69" s="4">
        <f>Input!J70</f>
        <v>0.99398128571425559</v>
      </c>
      <c r="O69">
        <f t="shared" ref="O69:O84" si="17">N69-$N$4</f>
        <v>0.57546285714282697</v>
      </c>
      <c r="P69">
        <f t="shared" ref="P69:P84" si="18">$Y$3*((1/B69*$AA$3)*(1/SQRT(2*PI()))*EXP(-1*D69*D69/2))</f>
        <v>1.2160837752737799</v>
      </c>
      <c r="Q69">
        <f t="shared" ref="Q69:Q84" si="19">(O69-P69)^2</f>
        <v>0.41039516074694504</v>
      </c>
      <c r="R69">
        <f t="shared" ref="R69:R84" si="20">(O69-S69)^2</f>
        <v>0.3311574999509857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1.6237542341348841</v>
      </c>
      <c r="E70" s="4">
        <f>Input!I71</f>
        <v>270.33676657142854</v>
      </c>
      <c r="F70">
        <f t="shared" si="14"/>
        <v>269.26431314285713</v>
      </c>
      <c r="G70">
        <f t="shared" ref="G70:G84" si="21">G69+P70</f>
        <v>253.19436813422371</v>
      </c>
      <c r="H70">
        <f t="shared" si="15"/>
        <v>258.24313258050233</v>
      </c>
      <c r="I70">
        <f t="shared" si="16"/>
        <v>8010.3157370498056</v>
      </c>
      <c r="N70" s="4">
        <f>Input!J71</f>
        <v>0.96782385714283237</v>
      </c>
      <c r="O70">
        <f t="shared" si="17"/>
        <v>0.54930542857140374</v>
      </c>
      <c r="P70">
        <f t="shared" si="18"/>
        <v>1.1238680707212731</v>
      </c>
      <c r="Q70">
        <f t="shared" si="19"/>
        <v>0.33012222975423888</v>
      </c>
      <c r="R70">
        <f t="shared" si="20"/>
        <v>0.30173645385801356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1.6629571374960366</v>
      </c>
      <c r="E71" s="4">
        <f>Input!I72</f>
        <v>271.33074785714285</v>
      </c>
      <c r="F71">
        <f t="shared" si="14"/>
        <v>270.25829442857145</v>
      </c>
      <c r="G71">
        <f t="shared" si="21"/>
        <v>254.23261851456229</v>
      </c>
      <c r="H71">
        <f t="shared" si="15"/>
        <v>256.82228850085318</v>
      </c>
      <c r="I71">
        <f t="shared" si="16"/>
        <v>8197.2412815679018</v>
      </c>
      <c r="N71" s="4">
        <f>Input!J72</f>
        <v>0.99398128571431243</v>
      </c>
      <c r="O71">
        <f t="shared" si="17"/>
        <v>0.57546285714288381</v>
      </c>
      <c r="P71">
        <f t="shared" si="18"/>
        <v>1.038250380338569</v>
      </c>
      <c r="Q71">
        <f t="shared" si="19"/>
        <v>0.21417229162559684</v>
      </c>
      <c r="R71">
        <f t="shared" si="20"/>
        <v>0.33115749995105109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1.7015877152190695</v>
      </c>
      <c r="E72" s="4">
        <f>Input!I73</f>
        <v>272.11547000000002</v>
      </c>
      <c r="F72">
        <f t="shared" si="14"/>
        <v>271.04301657142861</v>
      </c>
      <c r="G72">
        <f t="shared" si="21"/>
        <v>255.19144132577702</v>
      </c>
      <c r="H72">
        <f t="shared" si="15"/>
        <v>251.27243776855423</v>
      </c>
      <c r="I72">
        <f t="shared" si="16"/>
        <v>8371.781606501896</v>
      </c>
      <c r="N72" s="4">
        <f>Input!J73</f>
        <v>0.78472214285716291</v>
      </c>
      <c r="O72">
        <f t="shared" si="17"/>
        <v>0.36620371428573428</v>
      </c>
      <c r="P72">
        <f t="shared" si="18"/>
        <v>0.9588228112147249</v>
      </c>
      <c r="Q72">
        <f t="shared" si="19"/>
        <v>0.35119739404493239</v>
      </c>
      <c r="R72">
        <f t="shared" si="20"/>
        <v>0.1341051603566677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1.7396624379715628</v>
      </c>
      <c r="E73" s="4">
        <f>Input!I74</f>
        <v>272.82171985714291</v>
      </c>
      <c r="F73">
        <f t="shared" si="14"/>
        <v>271.7492664285715</v>
      </c>
      <c r="G73">
        <f t="shared" si="21"/>
        <v>256.0766339125388</v>
      </c>
      <c r="H73">
        <f t="shared" si="15"/>
        <v>245.63140998260567</v>
      </c>
      <c r="I73">
        <f t="shared" si="16"/>
        <v>8534.5508843823754</v>
      </c>
      <c r="N73" s="4">
        <f>Input!J74</f>
        <v>0.70624985714289323</v>
      </c>
      <c r="O73">
        <f t="shared" si="17"/>
        <v>0.28773142857146461</v>
      </c>
      <c r="P73">
        <f t="shared" si="18"/>
        <v>0.88519258676178381</v>
      </c>
      <c r="Q73">
        <f t="shared" si="19"/>
        <v>0.3569598355461176</v>
      </c>
      <c r="R73">
        <f t="shared" si="20"/>
        <v>8.2789374987775846E-2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1.7771970754935806</v>
      </c>
      <c r="E74" s="4">
        <f>Input!I75</f>
        <v>273.47565500000002</v>
      </c>
      <c r="F74">
        <f t="shared" si="14"/>
        <v>272.40320157142861</v>
      </c>
      <c r="G74">
        <f t="shared" si="21"/>
        <v>256.8936171479649</v>
      </c>
      <c r="H74">
        <f t="shared" si="15"/>
        <v>240.54720898854805</v>
      </c>
      <c r="I74">
        <f t="shared" si="16"/>
        <v>8686.1684708390312</v>
      </c>
      <c r="N74" s="4">
        <f>Input!J75</f>
        <v>0.65393514285710808</v>
      </c>
      <c r="O74">
        <f t="shared" si="17"/>
        <v>0.23541671428567945</v>
      </c>
      <c r="P74">
        <f t="shared" si="18"/>
        <v>0.81698323542612183</v>
      </c>
      <c r="Q74">
        <f t="shared" si="19"/>
        <v>0.33821961851139659</v>
      </c>
      <c r="R74">
        <f t="shared" si="20"/>
        <v>5.5421029365065232E-2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1.8142067358136942</v>
      </c>
      <c r="E75" s="4">
        <f>Input!I76</f>
        <v>274.07727528571428</v>
      </c>
      <c r="F75">
        <f t="shared" si="14"/>
        <v>273.00482185714287</v>
      </c>
      <c r="G75">
        <f t="shared" si="21"/>
        <v>257.64745252809894</v>
      </c>
      <c r="H75">
        <f t="shared" si="15"/>
        <v>235.84879270865932</v>
      </c>
      <c r="I75">
        <f t="shared" si="16"/>
        <v>8827.2510749213852</v>
      </c>
      <c r="N75" s="4">
        <f>Input!J76</f>
        <v>0.60162028571426163</v>
      </c>
      <c r="O75">
        <f t="shared" si="17"/>
        <v>0.183101857142833</v>
      </c>
      <c r="P75">
        <f t="shared" si="18"/>
        <v>0.7538353801340153</v>
      </c>
      <c r="Q75">
        <f t="shared" si="19"/>
        <v>0.32573675426592641</v>
      </c>
      <c r="R75">
        <f t="shared" si="20"/>
        <v>3.3526290089154427E-2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1.8507059017601737</v>
      </c>
      <c r="E76" s="4">
        <f>Input!I77</f>
        <v>274.36500685714287</v>
      </c>
      <c r="F76">
        <f t="shared" si="14"/>
        <v>273.29255342857147</v>
      </c>
      <c r="G76">
        <f t="shared" si="21"/>
        <v>258.34285972306503</v>
      </c>
      <c r="H76">
        <f t="shared" si="15"/>
        <v>223.49334188845867</v>
      </c>
      <c r="I76">
        <f t="shared" si="16"/>
        <v>8958.406478611807</v>
      </c>
      <c r="N76" s="4">
        <f>Input!J77</f>
        <v>0.28773157142859418</v>
      </c>
      <c r="O76">
        <f t="shared" si="17"/>
        <v>-0.13078685714283445</v>
      </c>
      <c r="P76">
        <f t="shared" si="18"/>
        <v>0.69540719496610637</v>
      </c>
      <c r="Q76">
        <f t="shared" si="19"/>
        <v>0.68259661174019126</v>
      </c>
      <c r="R76">
        <f t="shared" si="20"/>
        <v>1.7105202001300186E-2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1.8867084649881998</v>
      </c>
      <c r="E77" s="4">
        <f>Input!I78</f>
        <v>274.75736799999999</v>
      </c>
      <c r="F77">
        <f t="shared" si="14"/>
        <v>273.68491457142858</v>
      </c>
      <c r="G77">
        <f t="shared" si="21"/>
        <v>258.98423431014322</v>
      </c>
      <c r="H77">
        <f t="shared" si="15"/>
        <v>216.1100001445449</v>
      </c>
      <c r="I77">
        <f t="shared" si="16"/>
        <v>9080.2285854771399</v>
      </c>
      <c r="N77" s="4">
        <f>Input!J78</f>
        <v>0.3923611428571121</v>
      </c>
      <c r="O77">
        <f t="shared" si="17"/>
        <v>-2.6157285714316525E-2</v>
      </c>
      <c r="P77">
        <f t="shared" si="18"/>
        <v>0.64137458707817618</v>
      </c>
      <c r="Q77">
        <f t="shared" si="19"/>
        <v>0.44559880119385264</v>
      </c>
      <c r="R77">
        <f t="shared" si="20"/>
        <v>6.8420359594038741E-4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1.9222277577231388</v>
      </c>
      <c r="E78" s="4">
        <f>Input!I79</f>
        <v>275.17588642857146</v>
      </c>
      <c r="F78">
        <f t="shared" si="14"/>
        <v>274.10343300000005</v>
      </c>
      <c r="G78">
        <f t="shared" si="21"/>
        <v>259.57566546435015</v>
      </c>
      <c r="H78">
        <f t="shared" si="15"/>
        <v>211.05602956988318</v>
      </c>
      <c r="I78">
        <f t="shared" si="16"/>
        <v>9193.2936017612683</v>
      </c>
      <c r="N78" s="4">
        <f>Input!J79</f>
        <v>0.41851842857147403</v>
      </c>
      <c r="O78">
        <f t="shared" si="17"/>
        <v>4.5408121707168903E-14</v>
      </c>
      <c r="P78">
        <f t="shared" si="18"/>
        <v>0.59143115420690184</v>
      </c>
      <c r="Q78">
        <f t="shared" si="19"/>
        <v>0.34979081016645441</v>
      </c>
      <c r="R78">
        <f t="shared" si="20"/>
        <v>2.0618975169730637E-27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1.9572765824014546</v>
      </c>
      <c r="E79" s="4">
        <f>Input!I80</f>
        <v>275.64671971428572</v>
      </c>
      <c r="F79">
        <f t="shared" si="14"/>
        <v>274.57426628571432</v>
      </c>
      <c r="G79">
        <f t="shared" si="21"/>
        <v>260.12095342554653</v>
      </c>
      <c r="H79">
        <f t="shared" si="15"/>
        <v>208.89825263389147</v>
      </c>
      <c r="I79">
        <f t="shared" si="16"/>
        <v>9298.1571755068308</v>
      </c>
      <c r="N79" s="4">
        <f>Input!J80</f>
        <v>0.47083328571426364</v>
      </c>
      <c r="O79">
        <f t="shared" si="17"/>
        <v>5.2314857142835014E-2</v>
      </c>
      <c r="P79">
        <f t="shared" si="18"/>
        <v>0.54528796119639134</v>
      </c>
      <c r="Q79">
        <f t="shared" si="19"/>
        <v>0.24302248132019846</v>
      </c>
      <c r="R79">
        <f t="shared" si="20"/>
        <v>2.7368442778752358E-3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1.9918672393740937</v>
      </c>
      <c r="E80" s="4">
        <f>Input!I81</f>
        <v>276.14371042857147</v>
      </c>
      <c r="F80">
        <f t="shared" si="14"/>
        <v>275.07125700000006</v>
      </c>
      <c r="G80">
        <f t="shared" si="21"/>
        <v>260.62362659836481</v>
      </c>
      <c r="H80">
        <f t="shared" si="15"/>
        <v>208.73402422225519</v>
      </c>
      <c r="I80">
        <f t="shared" si="16"/>
        <v>9395.352340179099</v>
      </c>
      <c r="N80" s="4">
        <f>Input!J81</f>
        <v>0.49699071428574371</v>
      </c>
      <c r="O80">
        <f t="shared" si="17"/>
        <v>7.8472285714315082E-2</v>
      </c>
      <c r="P80">
        <f t="shared" si="18"/>
        <v>0.50267317281825308</v>
      </c>
      <c r="Q80">
        <f t="shared" si="19"/>
        <v>0.17994639261976794</v>
      </c>
      <c r="R80">
        <f t="shared" si="20"/>
        <v>6.1578996252290991E-3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2.0260115528224341</v>
      </c>
      <c r="E81" s="4">
        <f>Input!I82</f>
        <v>276.61454371428573</v>
      </c>
      <c r="F81">
        <f t="shared" si="14"/>
        <v>275.54209028571432</v>
      </c>
      <c r="G81">
        <f t="shared" si="21"/>
        <v>261.08695817305346</v>
      </c>
      <c r="H81">
        <f t="shared" si="15"/>
        <v>208.9508443944793</v>
      </c>
      <c r="I81">
        <f t="shared" si="16"/>
        <v>9485.3881285551088</v>
      </c>
      <c r="N81" s="4">
        <f>Input!J82</f>
        <v>0.47083328571426364</v>
      </c>
      <c r="O81">
        <f t="shared" si="17"/>
        <v>5.2314857142835014E-2</v>
      </c>
      <c r="P81">
        <f t="shared" si="18"/>
        <v>0.463331574688646</v>
      </c>
      <c r="Q81">
        <f t="shared" si="19"/>
        <v>0.16893474210213297</v>
      </c>
      <c r="R81">
        <f t="shared" si="20"/>
        <v>2.7368442778752358E-3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2.0597208950233878</v>
      </c>
      <c r="E82" s="4">
        <f>Input!I83</f>
        <v>277.05921957142857</v>
      </c>
      <c r="F82">
        <f t="shared" si="14"/>
        <v>275.98676614285716</v>
      </c>
      <c r="G82">
        <f t="shared" si="21"/>
        <v>261.51398218231344</v>
      </c>
      <c r="H82">
        <f t="shared" si="15"/>
        <v>209.46147556857164</v>
      </c>
      <c r="I82">
        <f t="shared" si="16"/>
        <v>9568.7487402459337</v>
      </c>
      <c r="N82" s="4">
        <f>Input!J83</f>
        <v>0.44467585714284041</v>
      </c>
      <c r="O82">
        <f t="shared" si="17"/>
        <v>2.6157428571411789E-2</v>
      </c>
      <c r="P82">
        <f t="shared" si="18"/>
        <v>0.42702400925996287</v>
      </c>
      <c r="Q82">
        <f t="shared" si="19"/>
        <v>0.16069401551293064</v>
      </c>
      <c r="R82">
        <f t="shared" si="20"/>
        <v>6.8421106946850983E-4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2.0930062090882635</v>
      </c>
      <c r="E83" s="4">
        <f>Input!I84</f>
        <v>277.50389542857141</v>
      </c>
      <c r="F83">
        <f t="shared" si="14"/>
        <v>276.431442</v>
      </c>
      <c r="G83">
        <f t="shared" si="21"/>
        <v>261.90750893194217</v>
      </c>
      <c r="H83">
        <f t="shared" si="15"/>
        <v>210.94463176542371</v>
      </c>
      <c r="I83">
        <f t="shared" si="16"/>
        <v>9645.8931621228967</v>
      </c>
      <c r="N83" s="4">
        <f>Input!J84</f>
        <v>0.44467585714284041</v>
      </c>
      <c r="O83">
        <f t="shared" si="17"/>
        <v>2.6157428571411789E-2</v>
      </c>
      <c r="P83">
        <f t="shared" si="18"/>
        <v>0.39352674962871376</v>
      </c>
      <c r="Q83">
        <f t="shared" si="19"/>
        <v>0.13496021805410302</v>
      </c>
      <c r="R83">
        <f t="shared" si="20"/>
        <v>6.8421106946850983E-4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2.1258780302891833</v>
      </c>
      <c r="E84" s="4">
        <f>Input!I85</f>
        <v>277.81778428571431</v>
      </c>
      <c r="F84">
        <f t="shared" si="14"/>
        <v>276.7453308571429</v>
      </c>
      <c r="G84">
        <f t="shared" si="21"/>
        <v>262.27013976214357</v>
      </c>
      <c r="H84">
        <f t="shared" si="15"/>
        <v>209.53115723674796</v>
      </c>
      <c r="I84">
        <f t="shared" si="16"/>
        <v>9717.2551551591969</v>
      </c>
      <c r="N84" s="4">
        <f>Input!J85</f>
        <v>0.31388885714289927</v>
      </c>
      <c r="O84">
        <f t="shared" si="17"/>
        <v>-0.10462957142852936</v>
      </c>
      <c r="P84">
        <f t="shared" si="18"/>
        <v>0.36263083020138814</v>
      </c>
      <c r="Q84">
        <f t="shared" si="19"/>
        <v>0.21833228293135182</v>
      </c>
      <c r="R84">
        <f t="shared" si="20"/>
        <v>1.0947347217317726E-2</v>
      </c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-2.7675269381468039</v>
      </c>
      <c r="D3" s="4">
        <f>Input!I4</f>
        <v>0.65393500000000004</v>
      </c>
      <c r="E3">
        <f>D3-$D$3</f>
        <v>0</v>
      </c>
      <c r="F3">
        <f>O3</f>
        <v>0</v>
      </c>
      <c r="G3">
        <f>(E3-F3)^2</f>
        <v>0</v>
      </c>
      <c r="H3">
        <f>(F3-$I$4)^2</f>
        <v>26280.024024019152</v>
      </c>
      <c r="I3" s="2" t="s">
        <v>11</v>
      </c>
      <c r="J3" s="23">
        <f>SUM(G3:G161)</f>
        <v>38744.14378001303</v>
      </c>
      <c r="K3">
        <f>1-(J3/J5)</f>
        <v>0.9534098380685353</v>
      </c>
      <c r="M3" s="4">
        <f>Input!J4</f>
        <v>0.26157399999999997</v>
      </c>
      <c r="N3">
        <f>M3-$M$3</f>
        <v>0</v>
      </c>
      <c r="O3" s="4">
        <v>0</v>
      </c>
      <c r="P3">
        <f>(N3-O3)^2</f>
        <v>0</v>
      </c>
      <c r="Q3">
        <f>(N3-$R$4)^2</f>
        <v>9.7447790698034442</v>
      </c>
      <c r="R3" s="2" t="s">
        <v>11</v>
      </c>
      <c r="S3" s="23">
        <f>SUM(P4:P167)</f>
        <v>131.82439123767057</v>
      </c>
      <c r="T3">
        <f>1-(S3/S5)</f>
        <v>0.81252894989975277</v>
      </c>
      <c r="V3">
        <f>COUNT(B4:B500)</f>
        <v>81</v>
      </c>
      <c r="X3">
        <v>248.28357237062224</v>
      </c>
      <c r="Y3">
        <v>34.854528587935896</v>
      </c>
      <c r="Z3">
        <v>12.594106350876297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-2.6881247183989596</v>
      </c>
      <c r="D4" s="4">
        <f>Input!I5</f>
        <v>1.0724534285714287</v>
      </c>
      <c r="E4">
        <f t="shared" ref="E4:E67" si="2">D4-$D$3</f>
        <v>0.41851842857142862</v>
      </c>
      <c r="F4">
        <f>O4</f>
        <v>0.21211998260490358</v>
      </c>
      <c r="G4">
        <f>(E4-F4)^2</f>
        <v>4.260031849739656E-2</v>
      </c>
      <c r="H4">
        <f t="shared" ref="H4:H67" si="3">(F4-$I$4)^2</f>
        <v>26211.294991487342</v>
      </c>
      <c r="I4">
        <f>AVERAGE(E3:E161)</f>
        <v>162.11114713066203</v>
      </c>
      <c r="J4" t="s">
        <v>5</v>
      </c>
      <c r="K4" t="s">
        <v>6</v>
      </c>
      <c r="M4" s="4">
        <f>Input!J5</f>
        <v>0.41851842857142862</v>
      </c>
      <c r="N4">
        <f>M4-$M$3</f>
        <v>0.15694442857142865</v>
      </c>
      <c r="O4">
        <f>$X$3*((1/$Z$3)*(1/SQRT(2*PI()))*EXP(-1*C4*C4/2))</f>
        <v>0.21211998260490358</v>
      </c>
      <c r="P4">
        <f>(N4-O4)^2</f>
        <v>3.044341762900912E-3</v>
      </c>
      <c r="Q4">
        <f t="shared" ref="Q4:Q67" si="4">(N4-$R$4)^2</f>
        <v>8.7895554330212633</v>
      </c>
      <c r="R4">
        <f>AVERAGE(N3:N167)</f>
        <v>3.1216628693379822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-2.6087224986511157</v>
      </c>
      <c r="D5" s="4">
        <f>Input!I6</f>
        <v>1.8833328571428574</v>
      </c>
      <c r="E5">
        <f t="shared" si="2"/>
        <v>1.2293978571428572</v>
      </c>
      <c r="F5">
        <f>F4+O5</f>
        <v>0.4738838384099574</v>
      </c>
      <c r="G5">
        <f t="shared" ref="G5:G68" si="5">(E5-F5)^2</f>
        <v>0.57080143250193649</v>
      </c>
      <c r="H5">
        <f t="shared" si="3"/>
        <v>26126.60488460882</v>
      </c>
      <c r="J5">
        <f>SUM(H3:H161)</f>
        <v>831594.95854525384</v>
      </c>
      <c r="K5">
        <f>1-((1-K3)*(V3-1)/(V3-1-1))</f>
        <v>0.95282008918332683</v>
      </c>
      <c r="M5" s="4">
        <f>Input!J6</f>
        <v>0.8108794285714287</v>
      </c>
      <c r="N5">
        <f t="shared" ref="N5:N68" si="6">M5-$M$3</f>
        <v>0.54930542857142872</v>
      </c>
      <c r="O5">
        <f t="shared" ref="O5:O68" si="7">$X$3*((1/$Z$3)*(1/SQRT(2*PI()))*EXP(-1*C5*C5/2))</f>
        <v>0.26176385580505385</v>
      </c>
      <c r="P5">
        <f t="shared" ref="P5:P68" si="8">(N5-O5)^2</f>
        <v>8.2680156068960453E-2</v>
      </c>
      <c r="Q5">
        <f t="shared" si="4"/>
        <v>6.6170228030670515</v>
      </c>
      <c r="S5">
        <f>SUM(Q4:Q167)</f>
        <v>703.17198931344058</v>
      </c>
      <c r="T5">
        <f>1-((1-T3)*(X3-1)/(X3-1-1))</f>
        <v>0.81176774992081902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-2.5293202789032714</v>
      </c>
      <c r="D6" s="4">
        <f>Input!I7</f>
        <v>3.0081011428571429</v>
      </c>
      <c r="E6">
        <f t="shared" si="2"/>
        <v>2.3541661428571428</v>
      </c>
      <c r="F6">
        <f t="shared" ref="F6:F69" si="9">F5+O6</f>
        <v>0.79487987772166524</v>
      </c>
      <c r="G6">
        <f t="shared" si="5"/>
        <v>2.4313736566401465</v>
      </c>
      <c r="H6">
        <f t="shared" si="3"/>
        <v>26022.938080422085</v>
      </c>
      <c r="M6" s="4">
        <f>Input!J7</f>
        <v>1.1247682857142856</v>
      </c>
      <c r="N6">
        <f t="shared" si="6"/>
        <v>0.86319428571428558</v>
      </c>
      <c r="O6">
        <f t="shared" si="7"/>
        <v>0.32099603931170789</v>
      </c>
      <c r="P6">
        <f t="shared" si="8"/>
        <v>0.29397893840203027</v>
      </c>
      <c r="Q6">
        <f t="shared" si="4"/>
        <v>5.1006803432152266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-2.449918059155427</v>
      </c>
      <c r="D7" s="4">
        <f>Input!I8</f>
        <v>4.3421288571428578</v>
      </c>
      <c r="E7">
        <f t="shared" si="2"/>
        <v>3.6881938571428576</v>
      </c>
      <c r="F7">
        <f t="shared" si="9"/>
        <v>1.1860372919141176</v>
      </c>
      <c r="G7">
        <f t="shared" si="5"/>
        <v>6.2607874769172867</v>
      </c>
      <c r="H7">
        <f t="shared" si="3"/>
        <v>25896.890976613082</v>
      </c>
      <c r="M7" s="4">
        <f>Input!J8</f>
        <v>1.3340277142857149</v>
      </c>
      <c r="N7">
        <f t="shared" si="6"/>
        <v>1.0724537142857149</v>
      </c>
      <c r="O7">
        <f t="shared" si="7"/>
        <v>0.39115741419245237</v>
      </c>
      <c r="P7">
        <f t="shared" si="8"/>
        <v>0.46416464852076889</v>
      </c>
      <c r="Q7">
        <f t="shared" si="4"/>
        <v>4.199258161150027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-2.3705158394075827</v>
      </c>
      <c r="D8" s="4">
        <f>Input!I9</f>
        <v>5.9115731428571427</v>
      </c>
      <c r="E8">
        <f t="shared" si="2"/>
        <v>5.257638142857143</v>
      </c>
      <c r="F8">
        <f t="shared" si="9"/>
        <v>1.6596958159544568</v>
      </c>
      <c r="G8">
        <f t="shared" si="5"/>
        <v>12.945188987717914</v>
      </c>
      <c r="H8">
        <f t="shared" si="3"/>
        <v>25744.668228995979</v>
      </c>
      <c r="M8" s="4">
        <f>Input!J9</f>
        <v>1.569444285714285</v>
      </c>
      <c r="N8">
        <f t="shared" si="6"/>
        <v>1.307870285714285</v>
      </c>
      <c r="O8">
        <f t="shared" si="7"/>
        <v>0.47365852404033931</v>
      </c>
      <c r="P8">
        <f t="shared" si="8"/>
        <v>0.69590926331514802</v>
      </c>
      <c r="Q8">
        <f t="shared" si="4"/>
        <v>3.2898435364083265</v>
      </c>
      <c r="S8" s="19" t="s">
        <v>28</v>
      </c>
      <c r="T8" s="24">
        <f>SQRT((T5-K5)^2)</f>
        <v>0.14105233926250782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-2.2911136196597388</v>
      </c>
      <c r="D9" s="4">
        <f>Input!I10</f>
        <v>7.6118042857142862</v>
      </c>
      <c r="E9">
        <f t="shared" si="2"/>
        <v>6.9578692857142865</v>
      </c>
      <c r="F9">
        <f t="shared" si="9"/>
        <v>2.2296514438502326</v>
      </c>
      <c r="G9">
        <f t="shared" si="5"/>
        <v>22.356043960121571</v>
      </c>
      <c r="H9">
        <f t="shared" si="3"/>
        <v>25562.092663052023</v>
      </c>
      <c r="M9" s="4">
        <f>Input!J10</f>
        <v>1.7002311428571435</v>
      </c>
      <c r="N9">
        <f t="shared" si="6"/>
        <v>1.4386571428571435</v>
      </c>
      <c r="O9">
        <f t="shared" si="7"/>
        <v>0.56995562789577592</v>
      </c>
      <c r="P9">
        <f t="shared" si="8"/>
        <v>0.75464232209617521</v>
      </c>
      <c r="Q9">
        <f t="shared" si="4"/>
        <v>2.8325082753672954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-2.2117113999118945</v>
      </c>
      <c r="D10" s="4">
        <f>Input!I11</f>
        <v>10.096757714285715</v>
      </c>
      <c r="E10">
        <f t="shared" si="2"/>
        <v>9.4428227142857146</v>
      </c>
      <c r="F10">
        <f t="shared" si="9"/>
        <v>2.9111714882253947</v>
      </c>
      <c r="G10">
        <f t="shared" si="5"/>
        <v>42.66246773889528</v>
      </c>
      <c r="H10">
        <f t="shared" si="3"/>
        <v>25344.63224455242</v>
      </c>
      <c r="M10" s="4">
        <f>Input!J11</f>
        <v>2.484953428571429</v>
      </c>
      <c r="N10">
        <f t="shared" si="6"/>
        <v>2.223379428571429</v>
      </c>
      <c r="O10">
        <f t="shared" si="7"/>
        <v>0.68152004437516189</v>
      </c>
      <c r="P10">
        <f t="shared" si="8"/>
        <v>2.3773303606340921</v>
      </c>
      <c r="Q10">
        <f t="shared" si="4"/>
        <v>0.80691313995539771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-2.1323091801640501</v>
      </c>
      <c r="D11" s="4">
        <f>Input!I12</f>
        <v>12.8956</v>
      </c>
      <c r="E11">
        <f t="shared" si="2"/>
        <v>12.241664999999999</v>
      </c>
      <c r="F11">
        <f t="shared" si="9"/>
        <v>3.7209721341162556</v>
      </c>
      <c r="G11">
        <f t="shared" si="5"/>
        <v>72.602206914722132</v>
      </c>
      <c r="H11">
        <f t="shared" si="3"/>
        <v>25087.447535436393</v>
      </c>
      <c r="M11" s="4">
        <f>Input!J12</f>
        <v>2.7988422857142847</v>
      </c>
      <c r="N11">
        <f t="shared" si="6"/>
        <v>2.5372682857142848</v>
      </c>
      <c r="O11">
        <f t="shared" si="7"/>
        <v>0.80980064589086076</v>
      </c>
      <c r="P11">
        <f t="shared" si="8"/>
        <v>2.9841444466371105</v>
      </c>
      <c r="Q11">
        <f t="shared" si="4"/>
        <v>0.3415170293687147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-2.0529069604162062</v>
      </c>
      <c r="D12" s="4">
        <f>Input!I13</f>
        <v>15.642127428571428</v>
      </c>
      <c r="E12">
        <f t="shared" si="2"/>
        <v>14.988192428571427</v>
      </c>
      <c r="F12">
        <f t="shared" si="9"/>
        <v>4.6771517967637406</v>
      </c>
      <c r="G12">
        <f t="shared" si="5"/>
        <v>106.31755891078903</v>
      </c>
      <c r="H12">
        <f t="shared" si="3"/>
        <v>24785.462886793906</v>
      </c>
      <c r="M12" s="4">
        <f>Input!J13</f>
        <v>2.7465274285714276</v>
      </c>
      <c r="N12">
        <f t="shared" si="6"/>
        <v>2.4849534285714276</v>
      </c>
      <c r="O12">
        <f t="shared" si="7"/>
        <v>0.95617966264748533</v>
      </c>
      <c r="P12">
        <f t="shared" si="8"/>
        <v>2.3371492273772723</v>
      </c>
      <c r="Q12">
        <f t="shared" si="4"/>
        <v>0.40539891196125866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-1.9735047406683619</v>
      </c>
      <c r="D13" s="4">
        <f>Input!I14</f>
        <v>19.147219571428572</v>
      </c>
      <c r="E13">
        <f t="shared" si="2"/>
        <v>18.493284571428571</v>
      </c>
      <c r="F13">
        <f t="shared" si="9"/>
        <v>5.7990741057713606</v>
      </c>
      <c r="G13">
        <f t="shared" si="5"/>
        <v>161.14297934640106</v>
      </c>
      <c r="H13">
        <f t="shared" si="3"/>
        <v>24433.464173338758</v>
      </c>
      <c r="M13" s="4">
        <f>Input!J14</f>
        <v>3.5050921428571442</v>
      </c>
      <c r="N13">
        <f t="shared" si="6"/>
        <v>3.2435181428571442</v>
      </c>
      <c r="O13">
        <f t="shared" si="7"/>
        <v>1.12192230900762</v>
      </c>
      <c r="P13">
        <f t="shared" si="8"/>
        <v>4.5011688822076579</v>
      </c>
      <c r="Q13">
        <f t="shared" si="4"/>
        <v>1.4848707684429792E-2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-1.8941025209205176</v>
      </c>
      <c r="D14" s="4">
        <f>Input!I15</f>
        <v>22.573839428571432</v>
      </c>
      <c r="E14">
        <f t="shared" si="2"/>
        <v>21.919904428571432</v>
      </c>
      <c r="F14">
        <f t="shared" si="9"/>
        <v>7.1071952442152817</v>
      </c>
      <c r="G14">
        <f t="shared" si="5"/>
        <v>219.41635338030903</v>
      </c>
      <c r="H14">
        <f t="shared" si="3"/>
        <v>24026.225100415897</v>
      </c>
      <c r="M14" s="4">
        <f>Input!J15</f>
        <v>3.4266198571428603</v>
      </c>
      <c r="N14">
        <f t="shared" si="6"/>
        <v>3.1650458571428604</v>
      </c>
      <c r="O14">
        <f t="shared" si="7"/>
        <v>1.3081211384439209</v>
      </c>
      <c r="P14">
        <f t="shared" si="8"/>
        <v>3.4481694109151357</v>
      </c>
      <c r="Q14">
        <f t="shared" si="4"/>
        <v>1.8820836308782061E-3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-1.8147003011726734</v>
      </c>
      <c r="D15" s="4">
        <f>Input!I16</f>
        <v>25.791200142857146</v>
      </c>
      <c r="E15">
        <f t="shared" si="2"/>
        <v>25.137265142857146</v>
      </c>
      <c r="F15">
        <f t="shared" si="9"/>
        <v>8.6228316954613806</v>
      </c>
      <c r="G15">
        <f t="shared" si="5"/>
        <v>272.72651208846406</v>
      </c>
      <c r="H15">
        <f t="shared" si="3"/>
        <v>23558.662975135656</v>
      </c>
      <c r="M15" s="4">
        <f>Input!J16</f>
        <v>3.2173607142857144</v>
      </c>
      <c r="N15">
        <f t="shared" si="6"/>
        <v>2.9557867142857144</v>
      </c>
      <c r="O15">
        <f t="shared" si="7"/>
        <v>1.5156364512460996</v>
      </c>
      <c r="P15">
        <f t="shared" si="8"/>
        <v>2.0740327801330718</v>
      </c>
      <c r="Q15">
        <f t="shared" si="4"/>
        <v>2.7514898814923996E-2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-1.7352980814248293</v>
      </c>
      <c r="D16" s="4">
        <f>Input!I17</f>
        <v>29.243977428571434</v>
      </c>
      <c r="E16">
        <f t="shared" si="2"/>
        <v>28.590042428571433</v>
      </c>
      <c r="F16">
        <f t="shared" si="9"/>
        <v>10.367866195781893</v>
      </c>
      <c r="G16">
        <f t="shared" si="5"/>
        <v>332.04770665883996</v>
      </c>
      <c r="H16">
        <f t="shared" si="3"/>
        <v>23026.023308881962</v>
      </c>
      <c r="M16" s="4">
        <f>Input!J17</f>
        <v>3.4527772857142871</v>
      </c>
      <c r="N16">
        <f t="shared" si="6"/>
        <v>3.1912032857142871</v>
      </c>
      <c r="O16">
        <f t="shared" si="7"/>
        <v>1.7450345003205132</v>
      </c>
      <c r="P16">
        <f t="shared" si="8"/>
        <v>2.0914041558473033</v>
      </c>
      <c r="Q16">
        <f t="shared" si="4"/>
        <v>4.8358695097898583E-3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-1.655895861676985</v>
      </c>
      <c r="D17" s="4">
        <f>Input!I18</f>
        <v>32.147449142857141</v>
      </c>
      <c r="E17">
        <f t="shared" si="2"/>
        <v>31.493514142857141</v>
      </c>
      <c r="F17">
        <f t="shared" si="9"/>
        <v>12.364391835466684</v>
      </c>
      <c r="G17">
        <f t="shared" si="5"/>
        <v>365.92332025110318</v>
      </c>
      <c r="H17">
        <f t="shared" si="3"/>
        <v>22424.090721439119</v>
      </c>
      <c r="M17" s="4">
        <f>Input!J18</f>
        <v>2.9034717142857076</v>
      </c>
      <c r="N17">
        <f t="shared" si="6"/>
        <v>2.6418977142857076</v>
      </c>
      <c r="O17">
        <f t="shared" si="7"/>
        <v>1.9965256396847906</v>
      </c>
      <c r="P17">
        <f t="shared" si="8"/>
        <v>0.41650511467469165</v>
      </c>
      <c r="Q17">
        <f t="shared" si="4"/>
        <v>0.23017460400233306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-1.5764936419291409</v>
      </c>
      <c r="D18" s="4">
        <f>Input!I19</f>
        <v>34.841661714285713</v>
      </c>
      <c r="E18">
        <f t="shared" si="2"/>
        <v>34.187726714285716</v>
      </c>
      <c r="F18">
        <f t="shared" si="9"/>
        <v>14.634296745114941</v>
      </c>
      <c r="G18">
        <f t="shared" si="5"/>
        <v>382.33662355926583</v>
      </c>
      <c r="H18">
        <f t="shared" si="3"/>
        <v>21749.421399641044</v>
      </c>
      <c r="M18" s="4">
        <f>Input!J19</f>
        <v>2.6942125714285723</v>
      </c>
      <c r="N18">
        <f t="shared" si="6"/>
        <v>2.4326385714285723</v>
      </c>
      <c r="O18">
        <f t="shared" si="7"/>
        <v>2.2699049096482566</v>
      </c>
      <c r="P18">
        <f t="shared" si="8"/>
        <v>2.6482244676430174E-2</v>
      </c>
      <c r="Q18">
        <f t="shared" si="4"/>
        <v>0.4747544831095552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-1.4970914221812968</v>
      </c>
      <c r="D19" s="4">
        <f>Input!I20</f>
        <v>38.294438999999997</v>
      </c>
      <c r="E19">
        <f t="shared" si="2"/>
        <v>37.640504</v>
      </c>
      <c r="F19">
        <f t="shared" si="9"/>
        <v>17.198794568068255</v>
      </c>
      <c r="G19">
        <f t="shared" si="5"/>
        <v>417.86348449952726</v>
      </c>
      <c r="H19">
        <f t="shared" si="3"/>
        <v>20999.589925225482</v>
      </c>
      <c r="M19" s="4">
        <f>Input!J20</f>
        <v>3.4527772857142836</v>
      </c>
      <c r="N19">
        <f t="shared" si="6"/>
        <v>3.1912032857142836</v>
      </c>
      <c r="O19">
        <f t="shared" si="7"/>
        <v>2.5644978229533129</v>
      </c>
      <c r="P19">
        <f t="shared" si="8"/>
        <v>0.39275973705444245</v>
      </c>
      <c r="Q19">
        <f t="shared" si="4"/>
        <v>4.835869509789364E-3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-1.4176892024334524</v>
      </c>
      <c r="D20" s="4">
        <f>Input!I21</f>
        <v>41.276383000000003</v>
      </c>
      <c r="E20">
        <f t="shared" si="2"/>
        <v>40.622448000000006</v>
      </c>
      <c r="F20">
        <f t="shared" si="9"/>
        <v>20.077908846875893</v>
      </c>
      <c r="G20">
        <f t="shared" si="5"/>
        <v>422.07808901424966</v>
      </c>
      <c r="H20">
        <f t="shared" si="3"/>
        <v>20173.440777378775</v>
      </c>
      <c r="M20" s="4">
        <f>Input!J21</f>
        <v>2.9819440000000057</v>
      </c>
      <c r="N20">
        <f t="shared" si="6"/>
        <v>2.7203700000000057</v>
      </c>
      <c r="O20">
        <f t="shared" si="7"/>
        <v>2.8791142788076374</v>
      </c>
      <c r="P20">
        <f t="shared" si="8"/>
        <v>2.5199746054155089E-2</v>
      </c>
      <c r="Q20">
        <f t="shared" si="4"/>
        <v>0.16103596698150627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-1.3382869826856083</v>
      </c>
      <c r="D21" s="4">
        <f>Input!I22</f>
        <v>44.650688000000002</v>
      </c>
      <c r="E21">
        <f t="shared" si="2"/>
        <v>43.996753000000005</v>
      </c>
      <c r="F21">
        <f t="shared" si="9"/>
        <v>23.289922408023827</v>
      </c>
      <c r="G21">
        <f t="shared" si="5"/>
        <v>428.77283316480055</v>
      </c>
      <c r="H21">
        <f t="shared" si="3"/>
        <v>19271.332433493215</v>
      </c>
      <c r="M21" s="4">
        <f>Input!J22</f>
        <v>3.3743049999999997</v>
      </c>
      <c r="N21">
        <f t="shared" si="6"/>
        <v>3.1127309999999997</v>
      </c>
      <c r="O21">
        <f t="shared" si="7"/>
        <v>3.2120135611479332</v>
      </c>
      <c r="P21">
        <f t="shared" si="8"/>
        <v>9.8570269480931644E-3</v>
      </c>
      <c r="Q21">
        <f t="shared" si="4"/>
        <v>7.9778289870792158E-5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-1.258884762937764</v>
      </c>
      <c r="D22" s="4">
        <f>Input!I23</f>
        <v>48.574298428571431</v>
      </c>
      <c r="E22">
        <f t="shared" si="2"/>
        <v>47.920363428571434</v>
      </c>
      <c r="F22">
        <f t="shared" si="9"/>
        <v>26.850805661272567</v>
      </c>
      <c r="G22">
        <f t="shared" si="5"/>
        <v>443.92626450954407</v>
      </c>
      <c r="H22">
        <f t="shared" si="3"/>
        <v>18295.359974415838</v>
      </c>
      <c r="M22" s="4">
        <f>Input!J23</f>
        <v>3.9236104285714291</v>
      </c>
      <c r="N22">
        <f t="shared" si="6"/>
        <v>3.6620364285714291</v>
      </c>
      <c r="O22">
        <f t="shared" si="7"/>
        <v>3.5608832532487398</v>
      </c>
      <c r="P22">
        <f t="shared" si="8"/>
        <v>1.023196487786272E-2</v>
      </c>
      <c r="Q22">
        <f t="shared" si="4"/>
        <v>0.29200358351862354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-1.1794825431899199</v>
      </c>
      <c r="D23" s="4">
        <f>Input!I24</f>
        <v>52.733325714285719</v>
      </c>
      <c r="E23">
        <f t="shared" si="2"/>
        <v>52.079390714285722</v>
      </c>
      <c r="F23">
        <f t="shared" si="9"/>
        <v>30.773640271245</v>
      </c>
      <c r="G23">
        <f t="shared" si="5"/>
        <v>453.93500194112994</v>
      </c>
      <c r="H23">
        <f t="shared" si="3"/>
        <v>17249.540708047418</v>
      </c>
      <c r="M23" s="4">
        <f>Input!J24</f>
        <v>4.1590272857142878</v>
      </c>
      <c r="N23">
        <f t="shared" si="6"/>
        <v>3.8974532857142878</v>
      </c>
      <c r="O23">
        <f t="shared" si="7"/>
        <v>3.9228346099724343</v>
      </c>
      <c r="P23">
        <f t="shared" si="8"/>
        <v>6.442116210971725E-4</v>
      </c>
      <c r="Q23">
        <f t="shared" si="4"/>
        <v>0.60185077014132171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-1.1000803234420757</v>
      </c>
      <c r="D24" s="4">
        <f>Input!I25</f>
        <v>57.546287999999997</v>
      </c>
      <c r="E24">
        <f t="shared" si="2"/>
        <v>56.892353</v>
      </c>
      <c r="F24">
        <f t="shared" si="9"/>
        <v>35.068056739215066</v>
      </c>
      <c r="G24">
        <f t="shared" si="5"/>
        <v>476.29990727851123</v>
      </c>
      <c r="H24">
        <f t="shared" si="3"/>
        <v>16139.946816209365</v>
      </c>
      <c r="M24" s="4">
        <f>Input!J25</f>
        <v>4.8129622857142778</v>
      </c>
      <c r="N24">
        <f t="shared" si="6"/>
        <v>4.5513882857142782</v>
      </c>
      <c r="O24">
        <f t="shared" si="7"/>
        <v>4.2944164679700645</v>
      </c>
      <c r="P24">
        <f t="shared" si="8"/>
        <v>6.6034515114765407E-2</v>
      </c>
      <c r="Q24">
        <f t="shared" si="4"/>
        <v>2.0441147662323731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-1.0206781036942314</v>
      </c>
      <c r="D25" s="4">
        <f>Input!I26</f>
        <v>62.777768714285706</v>
      </c>
      <c r="E25">
        <f t="shared" si="2"/>
        <v>62.123833714285709</v>
      </c>
      <c r="F25">
        <f t="shared" si="9"/>
        <v>39.739705889432855</v>
      </c>
      <c r="G25">
        <f t="shared" si="5"/>
        <v>501.04917847935178</v>
      </c>
      <c r="H25">
        <f t="shared" si="3"/>
        <v>14974.769631455605</v>
      </c>
      <c r="M25" s="4">
        <f>Input!J26</f>
        <v>5.2314807142857092</v>
      </c>
      <c r="N25">
        <f t="shared" si="6"/>
        <v>4.9699067142857096</v>
      </c>
      <c r="O25">
        <f t="shared" si="7"/>
        <v>4.6716491502177897</v>
      </c>
      <c r="P25">
        <f t="shared" si="8"/>
        <v>8.8957574523729363E-2</v>
      </c>
      <c r="Q25">
        <f t="shared" si="4"/>
        <v>3.4160053103871593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-0.94127588394638728</v>
      </c>
      <c r="D26" s="4">
        <f>Input!I27</f>
        <v>67.512258714285707</v>
      </c>
      <c r="E26">
        <f t="shared" si="2"/>
        <v>66.858323714285703</v>
      </c>
      <c r="F26">
        <f t="shared" si="9"/>
        <v>44.789784942639564</v>
      </c>
      <c r="G26">
        <f t="shared" si="5"/>
        <v>487.02040351564887</v>
      </c>
      <c r="H26">
        <f t="shared" si="3"/>
        <v>13764.302025653151</v>
      </c>
      <c r="M26" s="4">
        <f>Input!J27</f>
        <v>4.734490000000001</v>
      </c>
      <c r="N26">
        <f t="shared" si="6"/>
        <v>4.4729160000000014</v>
      </c>
      <c r="O26">
        <f t="shared" si="7"/>
        <v>5.0500790532067059</v>
      </c>
      <c r="P26">
        <f t="shared" si="8"/>
        <v>0.33311718998688516</v>
      </c>
      <c r="Q26">
        <f t="shared" si="4"/>
        <v>1.8258850231239081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-0.86187366419854305</v>
      </c>
      <c r="D27" s="4">
        <f>Input!I28</f>
        <v>72.194434000000001</v>
      </c>
      <c r="E27">
        <f t="shared" si="2"/>
        <v>71.540498999999997</v>
      </c>
      <c r="F27">
        <f t="shared" si="9"/>
        <v>50.214638665826179</v>
      </c>
      <c r="G27">
        <f t="shared" si="5"/>
        <v>454.79231899268825</v>
      </c>
      <c r="H27">
        <f t="shared" si="3"/>
        <v>12520.82860662108</v>
      </c>
      <c r="M27" s="4">
        <f>Input!J28</f>
        <v>4.682175285714294</v>
      </c>
      <c r="N27">
        <f t="shared" si="6"/>
        <v>4.4206012857142944</v>
      </c>
      <c r="O27">
        <f t="shared" si="7"/>
        <v>5.4248537231866134</v>
      </c>
      <c r="P27">
        <f t="shared" si="8"/>
        <v>1.008522958169094</v>
      </c>
      <c r="Q27">
        <f t="shared" si="4"/>
        <v>1.687241009538202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-0.78247144445069883</v>
      </c>
      <c r="D28" s="4">
        <f>Input!I29</f>
        <v>76.667350000000013</v>
      </c>
      <c r="E28">
        <f t="shared" si="2"/>
        <v>76.013415000000009</v>
      </c>
      <c r="F28">
        <f t="shared" si="9"/>
        <v>56.005454938729436</v>
      </c>
      <c r="G28">
        <f t="shared" si="5"/>
        <v>400.31846581339835</v>
      </c>
      <c r="H28">
        <f t="shared" si="3"/>
        <v>11258.417915529148</v>
      </c>
      <c r="M28" s="4">
        <f>Input!J29</f>
        <v>4.4729160000000121</v>
      </c>
      <c r="N28">
        <f t="shared" si="6"/>
        <v>4.2113420000000126</v>
      </c>
      <c r="O28">
        <f t="shared" si="7"/>
        <v>5.7908162729032595</v>
      </c>
      <c r="P28">
        <f t="shared" si="8"/>
        <v>2.4947389787632406</v>
      </c>
      <c r="Q28">
        <f t="shared" si="4"/>
        <v>1.1874006078003583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-0.7030692247028546</v>
      </c>
      <c r="D29" s="4">
        <f>Input!I30</f>
        <v>81.846516000000022</v>
      </c>
      <c r="E29">
        <f t="shared" si="2"/>
        <v>81.192581000000018</v>
      </c>
      <c r="F29">
        <f t="shared" si="9"/>
        <v>62.148071950410426</v>
      </c>
      <c r="G29">
        <f t="shared" si="5"/>
        <v>362.69332493989987</v>
      </c>
      <c r="H29">
        <f t="shared" si="3"/>
        <v>9992.6163994926355</v>
      </c>
      <c r="M29" s="4">
        <f>Input!J30</f>
        <v>5.1791660000000093</v>
      </c>
      <c r="N29">
        <f t="shared" si="6"/>
        <v>4.9175920000000097</v>
      </c>
      <c r="O29">
        <f t="shared" si="7"/>
        <v>6.1426170116809899</v>
      </c>
      <c r="P29">
        <f t="shared" si="8"/>
        <v>1.5006862792439857</v>
      </c>
      <c r="Q29">
        <f t="shared" si="4"/>
        <v>3.225361442360466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-0.62366700495501037</v>
      </c>
      <c r="D30" s="4">
        <f>Input!I31</f>
        <v>87.548829999999995</v>
      </c>
      <c r="E30">
        <f t="shared" si="2"/>
        <v>86.894894999999991</v>
      </c>
      <c r="F30">
        <f t="shared" si="9"/>
        <v>68.622911165169384</v>
      </c>
      <c r="G30">
        <f t="shared" si="5"/>
        <v>333.86539326031101</v>
      </c>
      <c r="H30">
        <f t="shared" si="3"/>
        <v>8740.0502639396327</v>
      </c>
      <c r="M30" s="4">
        <f>Input!J31</f>
        <v>5.7023139999999728</v>
      </c>
      <c r="N30">
        <f t="shared" si="6"/>
        <v>5.4407399999999733</v>
      </c>
      <c r="O30">
        <f t="shared" si="7"/>
        <v>6.474839214758962</v>
      </c>
      <c r="P30">
        <f t="shared" si="8"/>
        <v>1.0693611859651571</v>
      </c>
      <c r="Q30">
        <f t="shared" si="4"/>
        <v>5.3781187379594533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-0.54426478520716626</v>
      </c>
      <c r="D31" s="4">
        <f>Input!I32</f>
        <v>94.925217857142869</v>
      </c>
      <c r="E31">
        <f t="shared" si="2"/>
        <v>94.271282857142864</v>
      </c>
      <c r="F31">
        <f t="shared" si="9"/>
        <v>75.405046265330782</v>
      </c>
      <c r="G31">
        <f t="shared" si="5"/>
        <v>355.93488313822917</v>
      </c>
      <c r="H31">
        <f t="shared" si="3"/>
        <v>7517.9479272689969</v>
      </c>
      <c r="M31" s="4">
        <f>Input!J32</f>
        <v>7.3763878571428734</v>
      </c>
      <c r="N31">
        <f t="shared" si="6"/>
        <v>7.1148138571428738</v>
      </c>
      <c r="O31">
        <f t="shared" si="7"/>
        <v>6.7821351001614048</v>
      </c>
      <c r="P31">
        <f t="shared" si="8"/>
        <v>0.11067515534673537</v>
      </c>
      <c r="Q31">
        <f t="shared" si="4"/>
        <v>15.945254811407182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-0.46486256545932203</v>
      </c>
      <c r="D32" s="4">
        <f>Input!I33</f>
        <v>102.11850385714285</v>
      </c>
      <c r="E32">
        <f t="shared" si="2"/>
        <v>101.46456885714285</v>
      </c>
      <c r="F32">
        <f t="shared" si="9"/>
        <v>82.464413634557616</v>
      </c>
      <c r="G32">
        <f t="shared" si="5"/>
        <v>361.00589848233301</v>
      </c>
      <c r="H32">
        <f t="shared" si="3"/>
        <v>6343.6021565994815</v>
      </c>
      <c r="M32" s="4">
        <f>Input!J33</f>
        <v>7.1932859999999863</v>
      </c>
      <c r="N32">
        <f t="shared" si="6"/>
        <v>6.9317119999999868</v>
      </c>
      <c r="O32">
        <f t="shared" si="7"/>
        <v>7.0593673692268366</v>
      </c>
      <c r="P32">
        <f t="shared" si="8"/>
        <v>1.629589329244336E-2</v>
      </c>
      <c r="Q32">
        <f t="shared" si="4"/>
        <v>14.516474378058296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-0.3854603457114778</v>
      </c>
      <c r="D33" s="4">
        <f>Input!I34</f>
        <v>109.05021585714287</v>
      </c>
      <c r="E33">
        <f t="shared" si="2"/>
        <v>108.39628085714287</v>
      </c>
      <c r="F33">
        <f t="shared" si="9"/>
        <v>89.766164785346746</v>
      </c>
      <c r="G33">
        <f t="shared" si="5"/>
        <v>347.08122484859626</v>
      </c>
      <c r="H33">
        <f t="shared" si="3"/>
        <v>5233.7964705439808</v>
      </c>
      <c r="M33" s="4">
        <f>Input!J34</f>
        <v>6.9317120000000187</v>
      </c>
      <c r="N33">
        <f t="shared" si="6"/>
        <v>6.6701380000000192</v>
      </c>
      <c r="O33">
        <f t="shared" si="7"/>
        <v>7.3017511507891317</v>
      </c>
      <c r="P33">
        <f t="shared" si="8"/>
        <v>0.39893517224975017</v>
      </c>
      <c r="Q33">
        <f t="shared" si="4"/>
        <v>12.59167575292696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-0.30605812596363363</v>
      </c>
      <c r="D34" s="4">
        <f>Input!I35</f>
        <v>115.77266857142857</v>
      </c>
      <c r="E34">
        <f t="shared" si="2"/>
        <v>115.11873357142856</v>
      </c>
      <c r="F34">
        <f t="shared" si="9"/>
        <v>97.271155695258713</v>
      </c>
      <c r="G34">
        <f t="shared" si="5"/>
        <v>318.53603604594753</v>
      </c>
      <c r="H34">
        <f t="shared" si="3"/>
        <v>4204.2244893431762</v>
      </c>
      <c r="M34" s="4">
        <f>Input!J35</f>
        <v>6.7224527142856942</v>
      </c>
      <c r="N34">
        <f t="shared" si="6"/>
        <v>6.4608787142856947</v>
      </c>
      <c r="O34">
        <f t="shared" si="7"/>
        <v>7.5049909099119612</v>
      </c>
      <c r="P34">
        <f t="shared" si="8"/>
        <v>1.0901702770555028</v>
      </c>
      <c r="Q34">
        <f t="shared" si="4"/>
        <v>11.150362459149866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-0.2266559062157894</v>
      </c>
      <c r="D35" s="4">
        <f>Input!I36</f>
        <v>122.49512142857144</v>
      </c>
      <c r="E35">
        <f t="shared" si="2"/>
        <v>121.84118642857143</v>
      </c>
      <c r="F35">
        <f t="shared" si="9"/>
        <v>104.93656256333385</v>
      </c>
      <c r="G35">
        <f t="shared" si="5"/>
        <v>285.76630802516001</v>
      </c>
      <c r="H35">
        <f t="shared" si="3"/>
        <v>3268.933120446562</v>
      </c>
      <c r="M35" s="4">
        <f>Input!J36</f>
        <v>6.7224528571428692</v>
      </c>
      <c r="N35">
        <f t="shared" si="6"/>
        <v>6.4608788571428697</v>
      </c>
      <c r="O35">
        <f t="shared" si="7"/>
        <v>7.6654068680751442</v>
      </c>
      <c r="P35">
        <f t="shared" si="8"/>
        <v>1.4508877291204616</v>
      </c>
      <c r="Q35">
        <f t="shared" si="4"/>
        <v>11.150363413211771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-0.14725368646794521</v>
      </c>
      <c r="D36" s="4">
        <f>Input!I37</f>
        <v>128.64211128571426</v>
      </c>
      <c r="E36">
        <f t="shared" si="2"/>
        <v>127.98817628571426</v>
      </c>
      <c r="F36">
        <f t="shared" si="9"/>
        <v>112.71660830858548</v>
      </c>
      <c r="G36">
        <f t="shared" si="5"/>
        <v>233.22078848006529</v>
      </c>
      <c r="H36">
        <f t="shared" si="3"/>
        <v>2439.8204654456281</v>
      </c>
      <c r="M36" s="4">
        <f>Input!J37</f>
        <v>6.1469898571428274</v>
      </c>
      <c r="N36">
        <f t="shared" si="6"/>
        <v>5.8854158571428279</v>
      </c>
      <c r="O36">
        <f t="shared" si="7"/>
        <v>7.7800457452516296</v>
      </c>
      <c r="P36">
        <f t="shared" si="8"/>
        <v>3.5896224129151704</v>
      </c>
      <c r="Q36">
        <f t="shared" si="4"/>
        <v>7.6383305776002111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-6.7851466720101006E-2</v>
      </c>
      <c r="D37" s="4">
        <f>Input!I38</f>
        <v>135.2860917142857</v>
      </c>
      <c r="E37">
        <f t="shared" si="2"/>
        <v>134.63215671428571</v>
      </c>
      <c r="F37">
        <f t="shared" si="9"/>
        <v>120.56337947928715</v>
      </c>
      <c r="G37">
        <f t="shared" si="5"/>
        <v>197.93049288801382</v>
      </c>
      <c r="H37">
        <f t="shared" si="3"/>
        <v>1726.2169968126332</v>
      </c>
      <c r="M37" s="4">
        <f>Input!J38</f>
        <v>6.6439804285714388</v>
      </c>
      <c r="N37">
        <f t="shared" si="6"/>
        <v>6.3824064285714392</v>
      </c>
      <c r="O37">
        <f t="shared" si="7"/>
        <v>7.8467711707016674</v>
      </c>
      <c r="P37">
        <f t="shared" si="8"/>
        <v>2.1443640979941296</v>
      </c>
      <c r="Q37">
        <f t="shared" si="4"/>
        <v>10.632448559082473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1.1550753027743204E-2</v>
      </c>
      <c r="D38" s="4">
        <f>Input!I39</f>
        <v>140.02058171428573</v>
      </c>
      <c r="E38">
        <f t="shared" si="2"/>
        <v>139.36664671428574</v>
      </c>
      <c r="F38">
        <f t="shared" si="9"/>
        <v>128.42770937567468</v>
      </c>
      <c r="G38">
        <f t="shared" si="5"/>
        <v>119.66035009805911</v>
      </c>
      <c r="H38">
        <f t="shared" si="3"/>
        <v>1134.5739789941074</v>
      </c>
      <c r="M38" s="4">
        <f>Input!J39</f>
        <v>4.7344900000000223</v>
      </c>
      <c r="N38">
        <f t="shared" si="6"/>
        <v>4.4729160000000228</v>
      </c>
      <c r="O38">
        <f t="shared" si="7"/>
        <v>7.8643298963875381</v>
      </c>
      <c r="P38">
        <f t="shared" si="8"/>
        <v>11.501688216610349</v>
      </c>
      <c r="Q38">
        <f t="shared" si="4"/>
        <v>1.8258850231239656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9.0952972775587407E-2</v>
      </c>
      <c r="D39" s="4">
        <f>Input!I40</f>
        <v>147.24002514285715</v>
      </c>
      <c r="E39">
        <f t="shared" si="2"/>
        <v>146.58609014285716</v>
      </c>
      <c r="F39">
        <f t="shared" si="9"/>
        <v>136.26010032173266</v>
      </c>
      <c r="G39">
        <f t="shared" si="5"/>
        <v>106.62606578596667</v>
      </c>
      <c r="H39">
        <f t="shared" si="3"/>
        <v>668.27662111745724</v>
      </c>
      <c r="M39" s="4">
        <f>Input!J40</f>
        <v>7.2194434285714237</v>
      </c>
      <c r="N39">
        <f t="shared" si="6"/>
        <v>6.9578694285714242</v>
      </c>
      <c r="O39">
        <f t="shared" si="7"/>
        <v>7.8323909460579815</v>
      </c>
      <c r="P39">
        <f t="shared" si="8"/>
        <v>0.76478788454699087</v>
      </c>
      <c r="Q39">
        <f t="shared" si="4"/>
        <v>14.716480765105684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0.17035519252343162</v>
      </c>
      <c r="D40" s="4">
        <f>Input!I41</f>
        <v>155.976598</v>
      </c>
      <c r="E40">
        <f t="shared" si="2"/>
        <v>155.32266300000001</v>
      </c>
      <c r="F40">
        <f t="shared" si="9"/>
        <v>144.01165631319353</v>
      </c>
      <c r="G40">
        <f t="shared" si="5"/>
        <v>127.93887226898089</v>
      </c>
      <c r="H40">
        <f t="shared" si="3"/>
        <v>327.59156785162679</v>
      </c>
      <c r="M40" s="4">
        <f>Input!J41</f>
        <v>8.7365728571428463</v>
      </c>
      <c r="N40">
        <f t="shared" si="6"/>
        <v>8.4749988571428467</v>
      </c>
      <c r="O40">
        <f t="shared" si="7"/>
        <v>7.7515559914608687</v>
      </c>
      <c r="P40">
        <f t="shared" si="8"/>
        <v>0.52336957990615252</v>
      </c>
      <c r="Q40">
        <f t="shared" si="4"/>
        <v>28.658206198326688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0.24975741227127582</v>
      </c>
      <c r="D41" s="4">
        <f>Input!I42</f>
        <v>165.41942071428574</v>
      </c>
      <c r="E41">
        <f t="shared" si="2"/>
        <v>164.76548571428575</v>
      </c>
      <c r="F41">
        <f t="shared" si="9"/>
        <v>151.63499681441365</v>
      </c>
      <c r="G41">
        <f t="shared" si="5"/>
        <v>172.4097387496642</v>
      </c>
      <c r="H41">
        <f t="shared" si="3"/>
        <v>109.74972544863101</v>
      </c>
      <c r="M41" s="4">
        <f>Input!J42</f>
        <v>9.4428227142857395</v>
      </c>
      <c r="N41">
        <f t="shared" si="6"/>
        <v>9.18124871428574</v>
      </c>
      <c r="O41">
        <f t="shared" si="7"/>
        <v>7.6233405012201345</v>
      </c>
      <c r="P41">
        <f t="shared" si="8"/>
        <v>2.4270780003372678</v>
      </c>
      <c r="Q41">
        <f t="shared" si="4"/>
        <v>36.718580612291234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0.32915963201912002</v>
      </c>
      <c r="D42" s="4">
        <f>Input!I43</f>
        <v>176.37937271428569</v>
      </c>
      <c r="E42">
        <f t="shared" si="2"/>
        <v>175.7254377142857</v>
      </c>
      <c r="F42">
        <f t="shared" si="9"/>
        <v>159.08512330194247</v>
      </c>
      <c r="G42">
        <f t="shared" si="5"/>
        <v>276.90006374163784</v>
      </c>
      <c r="H42">
        <f t="shared" si="3"/>
        <v>9.1568202119785802</v>
      </c>
      <c r="M42" s="4">
        <f>Input!J43</f>
        <v>10.959951999999959</v>
      </c>
      <c r="N42">
        <f t="shared" si="6"/>
        <v>10.698377999999959</v>
      </c>
      <c r="O42">
        <f t="shared" si="7"/>
        <v>7.4501264875288129</v>
      </c>
      <c r="P42">
        <f t="shared" si="8"/>
        <v>10.551137888271089</v>
      </c>
      <c r="Q42">
        <f t="shared" si="4"/>
        <v>57.406612171202141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0.40856185176696425</v>
      </c>
      <c r="D43" s="4">
        <f>Input!I44</f>
        <v>186.94696371428569</v>
      </c>
      <c r="E43">
        <f t="shared" si="2"/>
        <v>186.2930287142857</v>
      </c>
      <c r="F43">
        <f t="shared" si="9"/>
        <v>166.32021221102733</v>
      </c>
      <c r="G43">
        <f t="shared" si="5"/>
        <v>398.91339907282998</v>
      </c>
      <c r="H43">
        <f t="shared" si="3"/>
        <v>17.716228850750483</v>
      </c>
      <c r="M43" s="4">
        <f>Input!J44</f>
        <v>10.567590999999993</v>
      </c>
      <c r="N43">
        <f t="shared" si="6"/>
        <v>10.306016999999994</v>
      </c>
      <c r="O43">
        <f t="shared" si="7"/>
        <v>7.2350889090848485</v>
      </c>
      <c r="P43">
        <f t="shared" si="8"/>
        <v>9.4305993395717369</v>
      </c>
      <c r="Q43">
        <f t="shared" si="4"/>
        <v>51.614944274760312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0.48796407151480842</v>
      </c>
      <c r="D44" s="4">
        <f>Input!I45</f>
        <v>196.4682587142857</v>
      </c>
      <c r="E44">
        <f t="shared" si="2"/>
        <v>195.81432371428571</v>
      </c>
      <c r="F44">
        <f t="shared" si="9"/>
        <v>173.30231111795166</v>
      </c>
      <c r="G44">
        <f t="shared" si="5"/>
        <v>506.79071113750274</v>
      </c>
      <c r="H44">
        <f t="shared" si="3"/>
        <v>125.24215139040827</v>
      </c>
      <c r="M44" s="4">
        <f>Input!J45</f>
        <v>9.5212950000000092</v>
      </c>
      <c r="N44">
        <f t="shared" si="6"/>
        <v>9.2597210000000096</v>
      </c>
      <c r="O44">
        <f t="shared" si="7"/>
        <v>6.9820989069243495</v>
      </c>
      <c r="P44">
        <f t="shared" si="8"/>
        <v>5.1875623988663513</v>
      </c>
      <c r="Q44">
        <f t="shared" si="4"/>
        <v>37.675757615386225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0.56736629126265259</v>
      </c>
      <c r="D45" s="4">
        <f>Input!I46</f>
        <v>206.4342295714286</v>
      </c>
      <c r="E45">
        <f t="shared" si="2"/>
        <v>205.78029457142861</v>
      </c>
      <c r="F45">
        <f t="shared" si="9"/>
        <v>179.99791911007711</v>
      </c>
      <c r="G45">
        <f t="shared" si="5"/>
        <v>664.73088443010033</v>
      </c>
      <c r="H45">
        <f t="shared" si="3"/>
        <v>319.9366118435882</v>
      </c>
      <c r="M45" s="4">
        <f>Input!J46</f>
        <v>9.9659708571429064</v>
      </c>
      <c r="N45">
        <f t="shared" si="6"/>
        <v>9.7043968571429069</v>
      </c>
      <c r="O45">
        <f t="shared" si="7"/>
        <v>6.6956079921254359</v>
      </c>
      <c r="P45">
        <f t="shared" si="8"/>
        <v>9.0528104342531215</v>
      </c>
      <c r="Q45">
        <f t="shared" si="4"/>
        <v>43.332386754202133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0.64676851101049682</v>
      </c>
      <c r="D46" s="4">
        <f>Input!I47</f>
        <v>215.53700600000002</v>
      </c>
      <c r="E46">
        <f t="shared" si="2"/>
        <v>214.88307100000003</v>
      </c>
      <c r="F46">
        <f t="shared" si="9"/>
        <v>186.37843713185893</v>
      </c>
      <c r="G46">
        <f t="shared" si="5"/>
        <v>812.51415195677657</v>
      </c>
      <c r="H46">
        <f t="shared" si="3"/>
        <v>588.90136400219092</v>
      </c>
      <c r="M46" s="4">
        <f>Input!J47</f>
        <v>9.102776428571417</v>
      </c>
      <c r="N46">
        <f t="shared" si="6"/>
        <v>8.8412024285714175</v>
      </c>
      <c r="O46">
        <f t="shared" si="7"/>
        <v>6.3805180217818185</v>
      </c>
      <c r="P46">
        <f t="shared" si="8"/>
        <v>6.0549677498174805</v>
      </c>
      <c r="Q46">
        <f t="shared" si="4"/>
        <v>32.713132769636204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0.72617073075834104</v>
      </c>
      <c r="D47" s="4">
        <f>Input!I48</f>
        <v>223.67195857142858</v>
      </c>
      <c r="E47">
        <f t="shared" si="2"/>
        <v>223.01802357142859</v>
      </c>
      <c r="F47">
        <f t="shared" si="9"/>
        <v>192.42047939002705</v>
      </c>
      <c r="G47">
        <f t="shared" si="5"/>
        <v>936.20970993281867</v>
      </c>
      <c r="H47">
        <f t="shared" si="3"/>
        <v>918.65562200858517</v>
      </c>
      <c r="M47" s="4">
        <f>Input!J48</f>
        <v>8.1349525714285562</v>
      </c>
      <c r="N47">
        <f t="shared" si="6"/>
        <v>7.8733785714285567</v>
      </c>
      <c r="O47">
        <f t="shared" si="7"/>
        <v>6.0420422581681317</v>
      </c>
      <c r="P47">
        <f t="shared" si="8"/>
        <v>3.3537926922662855</v>
      </c>
      <c r="Q47">
        <f t="shared" si="4"/>
        <v>22.578802113494124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0.80557295050618527</v>
      </c>
      <c r="D48" s="4">
        <f>Input!I49</f>
        <v>231.10066114285715</v>
      </c>
      <c r="E48">
        <f t="shared" si="2"/>
        <v>230.44672614285716</v>
      </c>
      <c r="F48">
        <f t="shared" si="9"/>
        <v>198.10604237854284</v>
      </c>
      <c r="G48">
        <f t="shared" si="5"/>
        <v>1045.9198263433839</v>
      </c>
      <c r="H48">
        <f t="shared" si="3"/>
        <v>1295.6324839059121</v>
      </c>
      <c r="M48" s="4">
        <f>Input!J49</f>
        <v>7.4287025714285733</v>
      </c>
      <c r="N48">
        <f t="shared" si="6"/>
        <v>7.1671285714285737</v>
      </c>
      <c r="O48">
        <f t="shared" si="7"/>
        <v>5.6855629885157919</v>
      </c>
      <c r="P48">
        <f t="shared" si="8"/>
        <v>2.1950365764716913</v>
      </c>
      <c r="Q48">
        <f t="shared" si="4"/>
        <v>16.365792746791325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0.88497517025402939</v>
      </c>
      <c r="D49" s="4">
        <f>Input!I50</f>
        <v>236.80297514285712</v>
      </c>
      <c r="E49">
        <f t="shared" si="2"/>
        <v>236.14904014285713</v>
      </c>
      <c r="F49">
        <f t="shared" si="9"/>
        <v>203.4225334682161</v>
      </c>
      <c r="G49">
        <f t="shared" si="5"/>
        <v>1071.0242391253239</v>
      </c>
      <c r="H49">
        <f t="shared" si="3"/>
        <v>1706.6306411306489</v>
      </c>
      <c r="M49" s="4">
        <f>Input!J50</f>
        <v>5.7023139999999728</v>
      </c>
      <c r="N49">
        <f t="shared" si="6"/>
        <v>5.4407399999999733</v>
      </c>
      <c r="O49">
        <f t="shared" si="7"/>
        <v>5.3164910896732502</v>
      </c>
      <c r="P49">
        <f t="shared" si="8"/>
        <v>1.5437791717378061E-2</v>
      </c>
      <c r="Q49">
        <f t="shared" si="4"/>
        <v>5.3781187379594533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0.96437739000187361</v>
      </c>
      <c r="D50" s="4">
        <f>Input!I51</f>
        <v>242.24371514285713</v>
      </c>
      <c r="E50">
        <f t="shared" si="2"/>
        <v>241.58978014285714</v>
      </c>
      <c r="F50">
        <f t="shared" si="9"/>
        <v>208.36266603855725</v>
      </c>
      <c r="G50">
        <f t="shared" si="5"/>
        <v>1104.0411117001645</v>
      </c>
      <c r="H50">
        <f t="shared" si="3"/>
        <v>2139.2030012873888</v>
      </c>
      <c r="M50" s="4">
        <f>Input!J51</f>
        <v>5.4407400000000052</v>
      </c>
      <c r="N50">
        <f t="shared" si="6"/>
        <v>5.1791660000000057</v>
      </c>
      <c r="O50">
        <f t="shared" si="7"/>
        <v>4.9401325703411443</v>
      </c>
      <c r="P50">
        <f t="shared" si="8"/>
        <v>5.7136980494477851E-2</v>
      </c>
      <c r="Q50">
        <f t="shared" si="4"/>
        <v>4.233319132684028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1.0437796097497178</v>
      </c>
      <c r="D51" s="4">
        <f>Input!I52</f>
        <v>247.08283471428572</v>
      </c>
      <c r="E51">
        <f t="shared" si="2"/>
        <v>246.42889971428573</v>
      </c>
      <c r="F51">
        <f t="shared" si="9"/>
        <v>212.92423258424174</v>
      </c>
      <c r="G51">
        <f t="shared" si="5"/>
        <v>1122.5627194950507</v>
      </c>
      <c r="H51">
        <f t="shared" si="3"/>
        <v>2581.9696533127931</v>
      </c>
      <c r="M51" s="4">
        <f>Input!J52</f>
        <v>4.8391195714285971</v>
      </c>
      <c r="N51">
        <f t="shared" si="6"/>
        <v>4.5775455714285975</v>
      </c>
      <c r="O51">
        <f t="shared" si="7"/>
        <v>4.561566545684471</v>
      </c>
      <c r="P51">
        <f t="shared" si="8"/>
        <v>2.5532926373145979E-4</v>
      </c>
      <c r="Q51">
        <f t="shared" si="4"/>
        <v>2.1195944422466715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1.123181829497562</v>
      </c>
      <c r="D52" s="4">
        <f>Input!I53</f>
        <v>250.92797300000001</v>
      </c>
      <c r="E52">
        <f t="shared" si="2"/>
        <v>250.27403800000002</v>
      </c>
      <c r="F52">
        <f t="shared" si="9"/>
        <v>217.10977092334574</v>
      </c>
      <c r="G52">
        <f t="shared" si="5"/>
        <v>1099.8686107316553</v>
      </c>
      <c r="H52">
        <f t="shared" si="3"/>
        <v>3024.848619089154</v>
      </c>
      <c r="M52" s="4">
        <f>Input!J53</f>
        <v>3.8451382857142846</v>
      </c>
      <c r="N52">
        <f t="shared" si="6"/>
        <v>3.5835642857142846</v>
      </c>
      <c r="O52">
        <f t="shared" si="7"/>
        <v>4.1855383391039984</v>
      </c>
      <c r="P52">
        <f t="shared" si="8"/>
        <v>0.36237276095444199</v>
      </c>
      <c r="Q52">
        <f t="shared" si="4"/>
        <v>0.21335291845043433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1.2025840492454063</v>
      </c>
      <c r="D53" s="4">
        <f>Input!I54</f>
        <v>252.78514857142858</v>
      </c>
      <c r="E53">
        <f t="shared" si="2"/>
        <v>252.13121357142859</v>
      </c>
      <c r="F53">
        <f t="shared" si="9"/>
        <v>220.92614143974433</v>
      </c>
      <c r="G53">
        <f t="shared" si="5"/>
        <v>973.75652674361777</v>
      </c>
      <c r="H53">
        <f t="shared" si="3"/>
        <v>3459.2035555773828</v>
      </c>
      <c r="M53" s="4">
        <f>Input!J54</f>
        <v>1.85717557142857</v>
      </c>
      <c r="N53">
        <f t="shared" si="6"/>
        <v>1.5956015714285701</v>
      </c>
      <c r="O53">
        <f t="shared" si="7"/>
        <v>3.8163705163985857</v>
      </c>
      <c r="P53">
        <f t="shared" si="8"/>
        <v>4.9318147069432365</v>
      </c>
      <c r="Q53">
        <f t="shared" si="4"/>
        <v>2.3288630849769594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1.2819862689932504</v>
      </c>
      <c r="D54" s="4">
        <f>Input!I55</f>
        <v>253.90991685714286</v>
      </c>
      <c r="E54">
        <f t="shared" si="2"/>
        <v>253.25598185714287</v>
      </c>
      <c r="F54">
        <f t="shared" si="9"/>
        <v>224.38403513523076</v>
      </c>
      <c r="G54">
        <f t="shared" si="5"/>
        <v>833.58930751293144</v>
      </c>
      <c r="H54">
        <f t="shared" si="3"/>
        <v>3877.9125804295595</v>
      </c>
      <c r="M54" s="4">
        <f>Input!J55</f>
        <v>1.124768285714282</v>
      </c>
      <c r="N54">
        <f t="shared" si="6"/>
        <v>0.86319428571428203</v>
      </c>
      <c r="O54">
        <f t="shared" si="7"/>
        <v>3.4578936954864279</v>
      </c>
      <c r="P54">
        <f t="shared" si="8"/>
        <v>6.732465027071922</v>
      </c>
      <c r="Q54">
        <f t="shared" si="4"/>
        <v>5.1006803432152426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1.3613884887410947</v>
      </c>
      <c r="D55" s="4">
        <f>Input!I56</f>
        <v>254.7992685714286</v>
      </c>
      <c r="E55">
        <f t="shared" si="2"/>
        <v>254.14533357142861</v>
      </c>
      <c r="F55">
        <f t="shared" si="9"/>
        <v>227.49743313286879</v>
      </c>
      <c r="G55">
        <f t="shared" si="5"/>
        <v>710.11059778339643</v>
      </c>
      <c r="H55">
        <f t="shared" si="3"/>
        <v>4275.3663971623791</v>
      </c>
      <c r="M55" s="4">
        <f>Input!J56</f>
        <v>0.88935171428573767</v>
      </c>
      <c r="N55">
        <f t="shared" si="6"/>
        <v>0.6277777142857377</v>
      </c>
      <c r="O55">
        <f t="shared" si="7"/>
        <v>3.1133979976380313</v>
      </c>
      <c r="P55">
        <f t="shared" si="8"/>
        <v>6.1783081930123362</v>
      </c>
      <c r="Q55">
        <f t="shared" si="4"/>
        <v>6.219463166589958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1.4407907084889389</v>
      </c>
      <c r="D56" s="4">
        <f>Input!I57</f>
        <v>255.55783328571428</v>
      </c>
      <c r="E56">
        <f t="shared" si="2"/>
        <v>254.90389828571429</v>
      </c>
      <c r="F56">
        <f t="shared" si="9"/>
        <v>230.28303820057283</v>
      </c>
      <c r="G56">
        <f t="shared" si="5"/>
        <v>606.18675133211184</v>
      </c>
      <c r="H56">
        <f t="shared" si="3"/>
        <v>4647.4067320477834</v>
      </c>
      <c r="M56" s="4">
        <f>Input!J57</f>
        <v>0.75856471428568284</v>
      </c>
      <c r="N56">
        <f t="shared" si="6"/>
        <v>0.49699071428568287</v>
      </c>
      <c r="O56">
        <f t="shared" si="7"/>
        <v>2.785605067704044</v>
      </c>
      <c r="P56">
        <f t="shared" si="8"/>
        <v>5.2377556586725431</v>
      </c>
      <c r="Q56">
        <f t="shared" si="4"/>
        <v>6.8889039215068815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1.520192928236783</v>
      </c>
      <c r="D57" s="4">
        <f>Input!I58</f>
        <v>256.39487014285714</v>
      </c>
      <c r="E57">
        <f t="shared" si="2"/>
        <v>255.74093514285715</v>
      </c>
      <c r="F57">
        <f t="shared" si="9"/>
        <v>232.75969793882987</v>
      </c>
      <c r="G57">
        <f t="shared" si="5"/>
        <v>528.13726342776761</v>
      </c>
      <c r="H57">
        <f t="shared" si="3"/>
        <v>4991.2177312942731</v>
      </c>
      <c r="M57" s="4">
        <f>Input!J58</f>
        <v>0.8370368571428628</v>
      </c>
      <c r="N57">
        <f t="shared" si="6"/>
        <v>0.57546285714286283</v>
      </c>
      <c r="O57">
        <f t="shared" si="7"/>
        <v>2.4766597382570534</v>
      </c>
      <c r="P57">
        <f t="shared" si="8"/>
        <v>3.6145495807583257</v>
      </c>
      <c r="Q57">
        <f t="shared" si="4"/>
        <v>6.483134502102426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1.5995951479846273</v>
      </c>
      <c r="D58" s="4">
        <f>Input!I59</f>
        <v>257.36269414285715</v>
      </c>
      <c r="E58">
        <f t="shared" si="2"/>
        <v>256.70875914285716</v>
      </c>
      <c r="F58">
        <f t="shared" si="9"/>
        <v>234.94783762264169</v>
      </c>
      <c r="G58">
        <f t="shared" si="5"/>
        <v>473.53770540897699</v>
      </c>
      <c r="H58">
        <f t="shared" si="3"/>
        <v>5305.1834818244388</v>
      </c>
      <c r="M58" s="4">
        <f>Input!J59</f>
        <v>0.96782400000000735</v>
      </c>
      <c r="N58">
        <f t="shared" si="6"/>
        <v>0.70625000000000737</v>
      </c>
      <c r="O58">
        <f t="shared" si="7"/>
        <v>2.1881396838118192</v>
      </c>
      <c r="P58">
        <f t="shared" si="8"/>
        <v>2.1959970349878719</v>
      </c>
      <c r="Q58">
        <f t="shared" si="4"/>
        <v>5.834219329363509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1.6789973677324714</v>
      </c>
      <c r="D59" s="4">
        <f>Input!I60</f>
        <v>258.35667557142858</v>
      </c>
      <c r="E59">
        <f t="shared" si="2"/>
        <v>257.70274057142859</v>
      </c>
      <c r="F59">
        <f t="shared" si="9"/>
        <v>236.86891845599189</v>
      </c>
      <c r="G59">
        <f t="shared" si="5"/>
        <v>434.04814393765946</v>
      </c>
      <c r="H59">
        <f t="shared" si="3"/>
        <v>5588.7243735303109</v>
      </c>
      <c r="M59" s="4">
        <f>Input!J60</f>
        <v>0.99398142857143057</v>
      </c>
      <c r="N59">
        <f t="shared" si="6"/>
        <v>0.7324074285714306</v>
      </c>
      <c r="O59">
        <f t="shared" si="7"/>
        <v>1.9210808333501965</v>
      </c>
      <c r="P59">
        <f t="shared" si="8"/>
        <v>1.4129444632283439</v>
      </c>
      <c r="Q59">
        <f t="shared" si="4"/>
        <v>5.7085415612325692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1.7583995874803158</v>
      </c>
      <c r="D60" s="4">
        <f>Input!I61</f>
        <v>259.63838842857143</v>
      </c>
      <c r="E60">
        <f t="shared" si="2"/>
        <v>258.98445342857144</v>
      </c>
      <c r="F60">
        <f t="shared" si="9"/>
        <v>238.54493435364671</v>
      </c>
      <c r="G60">
        <f t="shared" si="5"/>
        <v>417.77394001421197</v>
      </c>
      <c r="H60">
        <f t="shared" si="3"/>
        <v>5842.1238292484959</v>
      </c>
      <c r="M60" s="4">
        <f>Input!J61</f>
        <v>1.2817128571428498</v>
      </c>
      <c r="N60">
        <f t="shared" si="6"/>
        <v>1.0201388571428498</v>
      </c>
      <c r="O60">
        <f t="shared" si="7"/>
        <v>1.6760158976548125</v>
      </c>
      <c r="P60">
        <f t="shared" si="8"/>
        <v>0.4301746922707308</v>
      </c>
      <c r="Q60">
        <f t="shared" si="4"/>
        <v>4.4164031738327267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1.8378018072281599</v>
      </c>
      <c r="D61" s="4">
        <f>Input!I62</f>
        <v>260.99857342857143</v>
      </c>
      <c r="E61">
        <f t="shared" si="2"/>
        <v>260.34463842857144</v>
      </c>
      <c r="F61">
        <f t="shared" si="9"/>
        <v>239.99795748007068</v>
      </c>
      <c r="G61">
        <f t="shared" si="5"/>
        <v>413.98742562008385</v>
      </c>
      <c r="H61">
        <f t="shared" si="3"/>
        <v>6066.3552264047503</v>
      </c>
      <c r="M61" s="4">
        <f>Input!J62</f>
        <v>1.3601850000000013</v>
      </c>
      <c r="N61">
        <f t="shared" si="6"/>
        <v>1.0986110000000013</v>
      </c>
      <c r="O61">
        <f t="shared" si="7"/>
        <v>1.453023126423975</v>
      </c>
      <c r="P61">
        <f t="shared" si="8"/>
        <v>0.12560795535636271</v>
      </c>
      <c r="Q61">
        <f t="shared" si="4"/>
        <v>4.0927388660318984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1.917204026976004</v>
      </c>
      <c r="D62" s="4">
        <f>Input!I63</f>
        <v>262.25412885714286</v>
      </c>
      <c r="E62">
        <f t="shared" si="2"/>
        <v>261.60019385714287</v>
      </c>
      <c r="F62">
        <f t="shared" si="9"/>
        <v>241.24973981238986</v>
      </c>
      <c r="G62">
        <f t="shared" si="5"/>
        <v>414.14097982760404</v>
      </c>
      <c r="H62">
        <f t="shared" si="3"/>
        <v>6262.9168516444252</v>
      </c>
      <c r="M62" s="4">
        <f>Input!J63</f>
        <v>1.2555554285714265</v>
      </c>
      <c r="N62">
        <f t="shared" si="6"/>
        <v>0.99398142857142657</v>
      </c>
      <c r="O62">
        <f t="shared" si="7"/>
        <v>1.2517823323191755</v>
      </c>
      <c r="P62">
        <f t="shared" si="8"/>
        <v>6.6461305973156082E-2</v>
      </c>
      <c r="Q62">
        <f t="shared" si="4"/>
        <v>4.5270283133824458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1.9966062467238483</v>
      </c>
      <c r="D63" s="4">
        <f>Input!I64</f>
        <v>263.53584171428571</v>
      </c>
      <c r="E63">
        <f t="shared" si="2"/>
        <v>262.88190671428572</v>
      </c>
      <c r="F63">
        <f t="shared" si="9"/>
        <v>242.32137510204265</v>
      </c>
      <c r="G63">
        <f t="shared" si="5"/>
        <v>422.73546017804654</v>
      </c>
      <c r="H63">
        <f t="shared" si="3"/>
        <v>6433.6806712208499</v>
      </c>
      <c r="M63" s="4">
        <f>Input!J64</f>
        <v>1.2817128571428498</v>
      </c>
      <c r="N63">
        <f t="shared" si="6"/>
        <v>1.0201388571428498</v>
      </c>
      <c r="O63">
        <f t="shared" si="7"/>
        <v>1.0716352896527805</v>
      </c>
      <c r="P63">
        <f t="shared" si="8"/>
        <v>2.6518825612498521E-3</v>
      </c>
      <c r="Q63">
        <f t="shared" si="4"/>
        <v>4.4164031738327267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2.0760084664716927</v>
      </c>
      <c r="D64" s="4">
        <f>Input!I65</f>
        <v>264.68676757142856</v>
      </c>
      <c r="E64">
        <f t="shared" si="2"/>
        <v>264.03283257142857</v>
      </c>
      <c r="F64">
        <f t="shared" si="9"/>
        <v>243.2330229142498</v>
      </c>
      <c r="G64">
        <f t="shared" si="5"/>
        <v>432.63208177486723</v>
      </c>
      <c r="H64">
        <f t="shared" si="3"/>
        <v>6580.7587306478435</v>
      </c>
      <c r="M64" s="4">
        <f>Input!J65</f>
        <v>1.1509258571428518</v>
      </c>
      <c r="N64">
        <f t="shared" si="6"/>
        <v>0.88935185714285181</v>
      </c>
      <c r="O64">
        <f t="shared" si="7"/>
        <v>0.91164781220713897</v>
      </c>
      <c r="P64">
        <f t="shared" si="8"/>
        <v>4.9710961222871252E-4</v>
      </c>
      <c r="Q64">
        <f t="shared" si="4"/>
        <v>4.9832124551676475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2.1554106862195366</v>
      </c>
      <c r="D65" s="4">
        <f>Input!I66</f>
        <v>265.83769328571429</v>
      </c>
      <c r="E65">
        <f t="shared" si="2"/>
        <v>265.1837582857143</v>
      </c>
      <c r="F65">
        <f t="shared" si="9"/>
        <v>244.00369402523901</v>
      </c>
      <c r="G65">
        <f t="shared" si="5"/>
        <v>448.59512207786275</v>
      </c>
      <c r="H65">
        <f t="shared" si="3"/>
        <v>6706.38923688049</v>
      </c>
      <c r="M65" s="4">
        <f>Input!J66</f>
        <v>1.1509257142857336</v>
      </c>
      <c r="N65">
        <f t="shared" si="6"/>
        <v>0.88935171428573367</v>
      </c>
      <c r="O65">
        <f t="shared" si="7"/>
        <v>0.77067111098922336</v>
      </c>
      <c r="P65">
        <f t="shared" si="8"/>
        <v>1.4085085598823655E-2</v>
      </c>
      <c r="Q65">
        <f t="shared" si="4"/>
        <v>4.9832130929707041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2.2348129059673809</v>
      </c>
      <c r="D66" s="4">
        <f>Input!I67</f>
        <v>266.88398942857145</v>
      </c>
      <c r="E66">
        <f t="shared" si="2"/>
        <v>266.23005442857146</v>
      </c>
      <c r="F66">
        <f t="shared" si="9"/>
        <v>244.65109442485678</v>
      </c>
      <c r="G66">
        <f t="shared" si="5"/>
        <v>465.65151484191802</v>
      </c>
      <c r="H66">
        <f t="shared" si="3"/>
        <v>6812.8428993284469</v>
      </c>
      <c r="M66" s="4">
        <f>Input!J67</f>
        <v>1.0462961428571589</v>
      </c>
      <c r="N66">
        <f t="shared" si="6"/>
        <v>0.78472214285715891</v>
      </c>
      <c r="O66">
        <f t="shared" si="7"/>
        <v>0.6474003996177542</v>
      </c>
      <c r="P66">
        <f t="shared" si="8"/>
        <v>1.8857261166308995E-2</v>
      </c>
      <c r="Q66">
        <f t="shared" si="4"/>
        <v>5.4612919590847184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2.3142151257152253</v>
      </c>
      <c r="D67" s="4">
        <f>Input!I68</f>
        <v>267.72102628571429</v>
      </c>
      <c r="E67">
        <f t="shared" si="2"/>
        <v>267.0670912857143</v>
      </c>
      <c r="F67">
        <f t="shared" si="9"/>
        <v>245.19152354831962</v>
      </c>
      <c r="G67">
        <f t="shared" si="5"/>
        <v>478.54046383334281</v>
      </c>
      <c r="H67">
        <f t="shared" si="3"/>
        <v>6902.3489456996749</v>
      </c>
      <c r="M67" s="4">
        <f>Input!J68</f>
        <v>0.83703685714283438</v>
      </c>
      <c r="N67">
        <f t="shared" si="6"/>
        <v>0.57546285714283441</v>
      </c>
      <c r="O67">
        <f t="shared" si="7"/>
        <v>0.54042912346283756</v>
      </c>
      <c r="P67">
        <f t="shared" si="8"/>
        <v>1.2273624955609454E-3</v>
      </c>
      <c r="Q67">
        <f t="shared" si="4"/>
        <v>6.4831345021025708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2.3936173454630691</v>
      </c>
      <c r="D68" s="4">
        <f>Input!I69</f>
        <v>268.37496142857145</v>
      </c>
      <c r="E68">
        <f t="shared" ref="E68:E84" si="13">D68-$D$3</f>
        <v>267.72102642857146</v>
      </c>
      <c r="F68">
        <f t="shared" si="9"/>
        <v>245.63982115964217</v>
      </c>
      <c r="G68">
        <f t="shared" si="5"/>
        <v>487.57962612859086</v>
      </c>
      <c r="H68">
        <f t="shared" ref="H68:H84" si="14">(F68-$I$4)^2</f>
        <v>6977.0393850396204</v>
      </c>
      <c r="M68" s="4">
        <f>Input!J69</f>
        <v>0.65393514285716492</v>
      </c>
      <c r="N68">
        <f t="shared" si="6"/>
        <v>0.39236114285716495</v>
      </c>
      <c r="O68">
        <f t="shared" si="7"/>
        <v>0.44829761132253271</v>
      </c>
      <c r="P68">
        <f t="shared" si="8"/>
        <v>3.128888504377082E-3</v>
      </c>
      <c r="Q68">
        <f t="shared" ref="Q68:Q84" si="15">(N68-$R$4)^2</f>
        <v>7.4490879141711694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2.4730195652109135</v>
      </c>
      <c r="D69" s="4">
        <f>Input!I70</f>
        <v>269.36894271428571</v>
      </c>
      <c r="E69">
        <f t="shared" si="13"/>
        <v>268.71500771428572</v>
      </c>
      <c r="F69">
        <f t="shared" si="9"/>
        <v>246.00935652091391</v>
      </c>
      <c r="G69">
        <f t="shared" ref="G69:G84" si="16">(E69-F69)^2</f>
        <v>515.54659611506656</v>
      </c>
      <c r="H69">
        <f t="shared" si="14"/>
        <v>7038.9095388905489</v>
      </c>
      <c r="M69" s="4">
        <f>Input!J70</f>
        <v>0.99398128571425559</v>
      </c>
      <c r="N69">
        <f t="shared" ref="N69:N84" si="17">M69-$M$3</f>
        <v>0.73240728571425562</v>
      </c>
      <c r="O69">
        <f t="shared" ref="O69:O84" si="18">$X$3*((1/$Z$3)*(1/SQRT(2*PI()))*EXP(-1*C69*C69/2))</f>
        <v>0.36953536127174497</v>
      </c>
      <c r="P69">
        <f t="shared" ref="P69:P84" si="19">(N69-O69)^2</f>
        <v>0.13167603354861115</v>
      </c>
      <c r="Q69">
        <f t="shared" si="15"/>
        <v>5.7085422438771545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2.5524217849587578</v>
      </c>
      <c r="D70" s="4">
        <f>Input!I71</f>
        <v>270.33676657142854</v>
      </c>
      <c r="E70">
        <f t="shared" si="13"/>
        <v>269.68283157142855</v>
      </c>
      <c r="F70">
        <f t="shared" ref="F70:F84" si="20">F69+O70</f>
        <v>246.31205307648085</v>
      </c>
      <c r="G70">
        <f t="shared" si="16"/>
        <v>546.19328745990993</v>
      </c>
      <c r="H70">
        <f t="shared" si="14"/>
        <v>7089.7925620966271</v>
      </c>
      <c r="M70" s="4">
        <f>Input!J71</f>
        <v>0.96782385714283237</v>
      </c>
      <c r="N70">
        <f t="shared" si="17"/>
        <v>0.70624985714283239</v>
      </c>
      <c r="O70">
        <f t="shared" si="18"/>
        <v>0.30269655556694969</v>
      </c>
      <c r="P70">
        <f t="shared" si="19"/>
        <v>0.16285526721279533</v>
      </c>
      <c r="Q70">
        <f t="shared" si="15"/>
        <v>5.8342200194816467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2.6318240047066017</v>
      </c>
      <c r="D71" s="4">
        <f>Input!I72</f>
        <v>271.33074785714285</v>
      </c>
      <c r="E71">
        <f t="shared" si="13"/>
        <v>270.67681285714286</v>
      </c>
      <c r="F71">
        <f t="shared" si="20"/>
        <v>246.55844181467199</v>
      </c>
      <c r="G71">
        <f t="shared" si="16"/>
        <v>581.69582174229731</v>
      </c>
      <c r="H71">
        <f t="shared" si="14"/>
        <v>7131.3455794480169</v>
      </c>
      <c r="M71" s="4">
        <f>Input!J72</f>
        <v>0.99398128571431243</v>
      </c>
      <c r="N71">
        <f t="shared" si="17"/>
        <v>0.73240728571431246</v>
      </c>
      <c r="O71">
        <f t="shared" si="18"/>
        <v>0.24638873819115414</v>
      </c>
      <c r="P71">
        <f t="shared" si="19"/>
        <v>0.23621402853652049</v>
      </c>
      <c r="Q71">
        <f t="shared" si="15"/>
        <v>5.7085422438768827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2.7112262244544461</v>
      </c>
      <c r="D72" s="4">
        <f>Input!I73</f>
        <v>272.11547000000002</v>
      </c>
      <c r="E72">
        <f t="shared" si="13"/>
        <v>271.46153500000003</v>
      </c>
      <c r="F72">
        <f t="shared" si="20"/>
        <v>246.75773668750494</v>
      </c>
      <c r="G72">
        <f t="shared" si="16"/>
        <v>610.27765106443485</v>
      </c>
      <c r="H72">
        <f t="shared" si="14"/>
        <v>7165.0451236046274</v>
      </c>
      <c r="M72" s="4">
        <f>Input!J73</f>
        <v>0.78472214285716291</v>
      </c>
      <c r="N72">
        <f t="shared" si="17"/>
        <v>0.52314814285716293</v>
      </c>
      <c r="O72">
        <f t="shared" si="18"/>
        <v>0.19929487283294456</v>
      </c>
      <c r="P72">
        <f t="shared" si="19"/>
        <v>0.1048809405053793</v>
      </c>
      <c r="Q72">
        <f t="shared" si="15"/>
        <v>6.7522787837376868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2.7906284442022904</v>
      </c>
      <c r="D73" s="4">
        <f>Input!I74</f>
        <v>272.82171985714291</v>
      </c>
      <c r="E73">
        <f t="shared" si="13"/>
        <v>272.16778485714292</v>
      </c>
      <c r="F73">
        <f t="shared" si="20"/>
        <v>246.91792591116007</v>
      </c>
      <c r="G73">
        <f t="shared" si="16"/>
        <v>637.55537679203019</v>
      </c>
      <c r="H73">
        <f t="shared" si="14"/>
        <v>7192.1897271243315</v>
      </c>
      <c r="M73" s="4">
        <f>Input!J74</f>
        <v>0.70624985714289323</v>
      </c>
      <c r="N73">
        <f t="shared" si="17"/>
        <v>0.44467585714289326</v>
      </c>
      <c r="O73">
        <f t="shared" si="18"/>
        <v>0.1601892236551278</v>
      </c>
      <c r="P73">
        <f t="shared" si="19"/>
        <v>8.0932644633202211E-2</v>
      </c>
      <c r="Q73">
        <f t="shared" si="15"/>
        <v>7.1662594634611896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2.8700306639501347</v>
      </c>
      <c r="D74" s="4">
        <f>Input!I75</f>
        <v>273.47565500000002</v>
      </c>
      <c r="E74">
        <f t="shared" si="13"/>
        <v>272.82172000000003</v>
      </c>
      <c r="F74">
        <f t="shared" si="20"/>
        <v>247.04587357641168</v>
      </c>
      <c r="G74">
        <f t="shared" si="16"/>
        <v>664.39425885241224</v>
      </c>
      <c r="H74">
        <f t="shared" si="14"/>
        <v>7213.9077564143245</v>
      </c>
      <c r="M74" s="4">
        <f>Input!J75</f>
        <v>0.65393514285710808</v>
      </c>
      <c r="N74">
        <f t="shared" si="17"/>
        <v>0.3923611428571081</v>
      </c>
      <c r="O74">
        <f t="shared" si="18"/>
        <v>0.12794766525161952</v>
      </c>
      <c r="P74">
        <f t="shared" si="19"/>
        <v>6.991448713942823E-2</v>
      </c>
      <c r="Q74">
        <f t="shared" si="15"/>
        <v>7.4490879141714803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2.9494328836979786</v>
      </c>
      <c r="D75" s="4">
        <f>Input!I76</f>
        <v>274.07727528571428</v>
      </c>
      <c r="E75">
        <f t="shared" si="13"/>
        <v>273.42334028571429</v>
      </c>
      <c r="F75">
        <f t="shared" si="20"/>
        <v>247.14742671083644</v>
      </c>
      <c r="G75">
        <f t="shared" si="16"/>
        <v>690.42363419444996</v>
      </c>
      <c r="H75">
        <f t="shared" si="14"/>
        <v>7231.1688448375871</v>
      </c>
      <c r="M75" s="4">
        <f>Input!J76</f>
        <v>0.60162028571426163</v>
      </c>
      <c r="N75">
        <f t="shared" si="17"/>
        <v>0.34004628571426165</v>
      </c>
      <c r="O75">
        <f t="shared" si="18"/>
        <v>0.10155313442475263</v>
      </c>
      <c r="P75">
        <f t="shared" si="19"/>
        <v>5.6878983212000647E-2</v>
      </c>
      <c r="Q75">
        <f t="shared" si="15"/>
        <v>7.7373908182904989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3.028835103445823</v>
      </c>
      <c r="D76" s="4">
        <f>Input!I77</f>
        <v>274.36500685714287</v>
      </c>
      <c r="E76">
        <f t="shared" si="13"/>
        <v>273.71107185714288</v>
      </c>
      <c r="F76">
        <f t="shared" si="20"/>
        <v>247.22752370114267</v>
      </c>
      <c r="G76">
        <f t="shared" si="16"/>
        <v>701.3783229311822</v>
      </c>
      <c r="H76">
        <f t="shared" si="14"/>
        <v>7244.7975604878657</v>
      </c>
      <c r="M76" s="4">
        <f>Input!J77</f>
        <v>0.28773157142859418</v>
      </c>
      <c r="N76">
        <f t="shared" si="17"/>
        <v>2.6157571428594206E-2</v>
      </c>
      <c r="O76">
        <f t="shared" si="18"/>
        <v>8.009699030622161E-2</v>
      </c>
      <c r="P76">
        <f t="shared" si="19"/>
        <v>2.9094609088561475E-3</v>
      </c>
      <c r="Q76">
        <f t="shared" si="15"/>
        <v>9.5821530493850897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3.1082373231936673</v>
      </c>
      <c r="D77" s="4">
        <f>Input!I78</f>
        <v>274.75736799999999</v>
      </c>
      <c r="E77">
        <f t="shared" si="13"/>
        <v>274.103433</v>
      </c>
      <c r="F77">
        <f t="shared" si="20"/>
        <v>247.29030075940582</v>
      </c>
      <c r="G77">
        <f t="shared" si="16"/>
        <v>718.94406055159061</v>
      </c>
      <c r="H77">
        <f t="shared" si="14"/>
        <v>7255.4882129091366</v>
      </c>
      <c r="M77" s="4">
        <f>Input!J78</f>
        <v>0.3923611428571121</v>
      </c>
      <c r="N77">
        <f t="shared" si="17"/>
        <v>0.13078714285711213</v>
      </c>
      <c r="O77">
        <f t="shared" si="18"/>
        <v>6.2777058263155869E-2</v>
      </c>
      <c r="P77">
        <f t="shared" si="19"/>
        <v>4.6253716064770861E-3</v>
      </c>
      <c r="Q77">
        <f t="shared" si="15"/>
        <v>8.945337611252473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3.1876395429415112</v>
      </c>
      <c r="D78" s="4">
        <f>Input!I79</f>
        <v>275.17588642857146</v>
      </c>
      <c r="E78">
        <f t="shared" si="13"/>
        <v>274.52195142857147</v>
      </c>
      <c r="F78">
        <f t="shared" si="20"/>
        <v>247.33919386483316</v>
      </c>
      <c r="G78">
        <f t="shared" si="16"/>
        <v>738.90230876897215</v>
      </c>
      <c r="H78">
        <f t="shared" si="14"/>
        <v>7263.8199501220579</v>
      </c>
      <c r="M78" s="4">
        <f>Input!J79</f>
        <v>0.41851842857147403</v>
      </c>
      <c r="N78">
        <f t="shared" si="17"/>
        <v>0.15694442857147406</v>
      </c>
      <c r="O78">
        <f t="shared" si="18"/>
        <v>4.8893105427347691E-2</v>
      </c>
      <c r="P78">
        <f t="shared" si="19"/>
        <v>1.1675088433196418E-2</v>
      </c>
      <c r="Q78">
        <f t="shared" si="15"/>
        <v>8.7895554330209951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3.2670417626893555</v>
      </c>
      <c r="D79" s="4">
        <f>Input!I80</f>
        <v>275.64671971428572</v>
      </c>
      <c r="E79">
        <f t="shared" si="13"/>
        <v>274.99278471428573</v>
      </c>
      <c r="F79">
        <f t="shared" si="20"/>
        <v>247.37703430519247</v>
      </c>
      <c r="G79">
        <f t="shared" si="16"/>
        <v>762.62967065733494</v>
      </c>
      <c r="H79">
        <f t="shared" si="14"/>
        <v>7270.2715156597533</v>
      </c>
      <c r="M79" s="4">
        <f>Input!J80</f>
        <v>0.47083328571426364</v>
      </c>
      <c r="N79">
        <f t="shared" si="17"/>
        <v>0.20925928571426367</v>
      </c>
      <c r="O79">
        <f t="shared" si="18"/>
        <v>3.7840440359314234E-2</v>
      </c>
      <c r="P79">
        <f t="shared" si="19"/>
        <v>2.9384420542824072E-2</v>
      </c>
      <c r="Q79">
        <f t="shared" si="15"/>
        <v>8.4820946339042784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3.3464439824371999</v>
      </c>
      <c r="D80" s="4">
        <f>Input!I81</f>
        <v>276.14371042857147</v>
      </c>
      <c r="E80">
        <f t="shared" si="13"/>
        <v>275.48977542857148</v>
      </c>
      <c r="F80">
        <f t="shared" si="20"/>
        <v>247.40613656003873</v>
      </c>
      <c r="G80">
        <f t="shared" si="16"/>
        <v>788.69077209816317</v>
      </c>
      <c r="H80">
        <f t="shared" si="14"/>
        <v>7275.2352217574826</v>
      </c>
      <c r="M80" s="4">
        <f>Input!J81</f>
        <v>0.49699071428574371</v>
      </c>
      <c r="N80">
        <f t="shared" si="17"/>
        <v>0.23541671428574373</v>
      </c>
      <c r="O80">
        <f t="shared" si="18"/>
        <v>2.9102254846270097E-2</v>
      </c>
      <c r="P80">
        <f t="shared" si="19"/>
        <v>4.2565656173802209E-2</v>
      </c>
      <c r="Q80">
        <f t="shared" si="15"/>
        <v>8.330416867553831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3.4258462021850438</v>
      </c>
      <c r="D81" s="4">
        <f>Input!I82</f>
        <v>276.61454371428573</v>
      </c>
      <c r="E81">
        <f t="shared" si="13"/>
        <v>275.96060871428574</v>
      </c>
      <c r="F81">
        <f t="shared" si="20"/>
        <v>247.42837779998001</v>
      </c>
      <c r="G81">
        <f t="shared" si="16"/>
        <v>814.08820094726354</v>
      </c>
      <c r="H81">
        <f t="shared" si="14"/>
        <v>7279.0298490816122</v>
      </c>
      <c r="M81" s="4">
        <f>Input!J82</f>
        <v>0.47083328571426364</v>
      </c>
      <c r="N81">
        <f t="shared" si="17"/>
        <v>0.20925928571426367</v>
      </c>
      <c r="O81">
        <f t="shared" si="18"/>
        <v>2.2241239941285591E-2</v>
      </c>
      <c r="P81">
        <f t="shared" si="19"/>
        <v>3.4975749444743721E-2</v>
      </c>
      <c r="Q81">
        <f t="shared" si="15"/>
        <v>8.4820946339042784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3.5052484219328881</v>
      </c>
      <c r="D82" s="4">
        <f>Input!I83</f>
        <v>277.05921957142857</v>
      </c>
      <c r="E82">
        <f t="shared" si="13"/>
        <v>276.40528457142858</v>
      </c>
      <c r="F82">
        <f t="shared" si="20"/>
        <v>247.44526871781676</v>
      </c>
      <c r="G82">
        <f t="shared" si="16"/>
        <v>838.68251824144807</v>
      </c>
      <c r="H82">
        <f t="shared" si="14"/>
        <v>7281.912307051306</v>
      </c>
      <c r="M82" s="4">
        <f>Input!J83</f>
        <v>0.44467585714284041</v>
      </c>
      <c r="N82">
        <f t="shared" si="17"/>
        <v>0.18310185714284044</v>
      </c>
      <c r="O82">
        <f t="shared" si="18"/>
        <v>1.6890917836751746E-2</v>
      </c>
      <c r="P82">
        <f t="shared" si="19"/>
        <v>2.7626076345012296E-2</v>
      </c>
      <c r="Q82">
        <f t="shared" si="15"/>
        <v>8.6351408223933355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3.5846506416807324</v>
      </c>
      <c r="D83" s="4">
        <f>Input!I84</f>
        <v>277.50389542857141</v>
      </c>
      <c r="E83">
        <f t="shared" si="13"/>
        <v>276.84996042857142</v>
      </c>
      <c r="F83">
        <f t="shared" si="20"/>
        <v>247.45801575937006</v>
      </c>
      <c r="G83">
        <f t="shared" si="16"/>
        <v>863.88641143739449</v>
      </c>
      <c r="H83">
        <f t="shared" si="14"/>
        <v>7284.0879847259457</v>
      </c>
      <c r="M83" s="4">
        <f>Input!J84</f>
        <v>0.44467585714284041</v>
      </c>
      <c r="N83">
        <f t="shared" si="17"/>
        <v>0.18310185714284044</v>
      </c>
      <c r="O83">
        <f t="shared" si="18"/>
        <v>1.2747041553310894E-2</v>
      </c>
      <c r="P83">
        <f t="shared" si="19"/>
        <v>2.9020763194542623E-2</v>
      </c>
      <c r="Q83">
        <f t="shared" si="15"/>
        <v>8.6351408223933355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3.6640528614285763</v>
      </c>
      <c r="D84" s="4">
        <f>Input!I85</f>
        <v>277.81778428571431</v>
      </c>
      <c r="E84">
        <f t="shared" si="13"/>
        <v>277.16384928571432</v>
      </c>
      <c r="F84">
        <f t="shared" si="20"/>
        <v>247.46757508931748</v>
      </c>
      <c r="G84">
        <f t="shared" si="16"/>
        <v>881.86870114758494</v>
      </c>
      <c r="H84">
        <f t="shared" si="14"/>
        <v>7285.7197938611371</v>
      </c>
      <c r="M84" s="4">
        <f>Input!J85</f>
        <v>0.31388885714289927</v>
      </c>
      <c r="N84">
        <f t="shared" si="17"/>
        <v>5.2314857142899296E-2</v>
      </c>
      <c r="O84">
        <f t="shared" si="18"/>
        <v>9.5593299474232216E-3</v>
      </c>
      <c r="P84">
        <f t="shared" si="19"/>
        <v>1.8280351057630942E-3</v>
      </c>
      <c r="Q84">
        <f t="shared" si="15"/>
        <v>9.4208972199659069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Z4" sqref="Z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0.65393500000000004</v>
      </c>
      <c r="D3">
        <f>C3-$C$3</f>
        <v>0</v>
      </c>
      <c r="E3">
        <f>N3</f>
        <v>8.91267681314614</v>
      </c>
      <c r="F3">
        <f>(D3-E3)^2</f>
        <v>79.435807975592837</v>
      </c>
      <c r="G3">
        <f>(E3-$H$4)^2</f>
        <v>23235.515107882165</v>
      </c>
      <c r="H3" s="2" t="s">
        <v>11</v>
      </c>
      <c r="I3" s="23">
        <f>SUM(F3:F167)</f>
        <v>492304.38805211149</v>
      </c>
      <c r="J3">
        <f>1-(I3/I5)</f>
        <v>-2.5257925182010172</v>
      </c>
      <c r="L3">
        <f>Input!J4</f>
        <v>0.26157399999999997</v>
      </c>
      <c r="M3">
        <f>L3-$L$3</f>
        <v>0</v>
      </c>
      <c r="N3">
        <f>2*($X$3/PI())*($Z$3/(4*((B3-$Y$3)^2)+$Z$3*$Z$3))</f>
        <v>8.91267681314614</v>
      </c>
      <c r="O3">
        <f>(L3-N3)^2</f>
        <v>74.841579883625059</v>
      </c>
      <c r="P3">
        <f>(N3-$Q$4)^2</f>
        <v>30.157085800488929</v>
      </c>
      <c r="Q3" s="1" t="s">
        <v>11</v>
      </c>
      <c r="R3" s="23">
        <f>SUM(O3:O167)</f>
        <v>1970.1345034439917</v>
      </c>
      <c r="S3" s="5">
        <f>1-(R3/R5)</f>
        <v>-0.99489726109076138</v>
      </c>
      <c r="V3">
        <f>COUNT(B3:B194)</f>
        <v>81</v>
      </c>
      <c r="X3">
        <v>280</v>
      </c>
      <c r="Y3">
        <v>4</v>
      </c>
      <c r="Z3">
        <v>16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1.0724534285714287</v>
      </c>
      <c r="D4">
        <f t="shared" ref="D4:D67" si="1">C4-$C$3</f>
        <v>0.41851842857142862</v>
      </c>
      <c r="E4">
        <f>N4+E3</f>
        <v>18.679993868648758</v>
      </c>
      <c r="F4">
        <f t="shared" ref="F4:F67" si="2">(D4-E4)^2</f>
        <v>333.48148524854753</v>
      </c>
      <c r="G4">
        <f t="shared" ref="G4:G67" si="3">(E4-$H$4)^2</f>
        <v>20353.212212530627</v>
      </c>
      <c r="H4">
        <f>AVERAGE(C3:C167)</f>
        <v>161.34467840035276</v>
      </c>
      <c r="I4" t="s">
        <v>5</v>
      </c>
      <c r="J4" t="s">
        <v>6</v>
      </c>
      <c r="L4">
        <f>Input!J5</f>
        <v>0.41851842857142862</v>
      </c>
      <c r="M4">
        <f t="shared" ref="M4:M67" si="4">L4-$L$3</f>
        <v>0.15694442857142865</v>
      </c>
      <c r="N4">
        <f t="shared" ref="N4:N67" si="5">2*($X$3/PI())*($Z$3/(4*((B4-$Y$3)^2)+$Z$3*$Z$3))</f>
        <v>9.7673170555026179</v>
      </c>
      <c r="O4">
        <f t="shared" ref="O4:O67" si="6">(L4-N4)^2</f>
        <v>87.400035766910506</v>
      </c>
      <c r="P4">
        <f t="shared" ref="P4:P67" si="7">(N4-$Q$4)^2</f>
        <v>40.274089449489665</v>
      </c>
      <c r="Q4">
        <f>AVERAGE(L3:L167)</f>
        <v>3.4211300546737213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1.8833328571428574</v>
      </c>
      <c r="D5">
        <f t="shared" si="1"/>
        <v>1.2293978571428572</v>
      </c>
      <c r="E5">
        <f t="shared" ref="E5:E68" si="8">N5+E4</f>
        <v>29.165496001761863</v>
      </c>
      <c r="F5">
        <f t="shared" si="2"/>
        <v>780.42557954578547</v>
      </c>
      <c r="G5">
        <f t="shared" si="3"/>
        <v>17471.336259559965</v>
      </c>
      <c r="I5">
        <f>SUM(G3:G167)</f>
        <v>139629.42672057811</v>
      </c>
      <c r="J5" s="5">
        <f>1-((1-J3)*(V3-1)/(V3-1-1))</f>
        <v>-2.5704228032415362</v>
      </c>
      <c r="L5">
        <f>Input!J6</f>
        <v>0.8108794285714287</v>
      </c>
      <c r="M5">
        <f t="shared" si="4"/>
        <v>0.54930542857142872</v>
      </c>
      <c r="N5">
        <f t="shared" si="5"/>
        <v>10.485502133113105</v>
      </c>
      <c r="O5">
        <f t="shared" si="6"/>
        <v>93.598324475233298</v>
      </c>
      <c r="P5">
        <f t="shared" si="7"/>
        <v>49.905352862633976</v>
      </c>
      <c r="R5">
        <f>SUM(P3:P167)</f>
        <v>987.58695090230856</v>
      </c>
      <c r="S5" s="5">
        <f>1-((1-S3)*(V3-1)/(V3-1-1))</f>
        <v>-1.0201491251552013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3.0081011428571429</v>
      </c>
      <c r="D6">
        <f t="shared" si="1"/>
        <v>2.3541661428571428</v>
      </c>
      <c r="E6">
        <f t="shared" si="8"/>
        <v>40.134944387172496</v>
      </c>
      <c r="F6">
        <f t="shared" si="2"/>
        <v>1427.3872047461321</v>
      </c>
      <c r="G6">
        <f t="shared" si="3"/>
        <v>14691.799619545909</v>
      </c>
      <c r="L6">
        <f>Input!J7</f>
        <v>1.1247682857142856</v>
      </c>
      <c r="M6">
        <f t="shared" si="4"/>
        <v>0.86319428571428558</v>
      </c>
      <c r="N6">
        <f t="shared" si="5"/>
        <v>10.969448385410633</v>
      </c>
      <c r="O6">
        <f t="shared" si="6"/>
        <v>96.917726265357288</v>
      </c>
      <c r="P6">
        <f t="shared" si="7"/>
        <v>56.977109622138876</v>
      </c>
      <c r="V6" s="19" t="s">
        <v>17</v>
      </c>
      <c r="W6" s="20">
        <f>SQRT((S5-J5)^2)</f>
        <v>1.5502736780863349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4.3421288571428578</v>
      </c>
      <c r="D7">
        <f t="shared" si="1"/>
        <v>3.6881938571428576</v>
      </c>
      <c r="E7">
        <f t="shared" si="8"/>
        <v>51.275790403605171</v>
      </c>
      <c r="F7">
        <f t="shared" si="2"/>
        <v>2264.579345068872</v>
      </c>
      <c r="G7">
        <f t="shared" si="3"/>
        <v>12115.160104840566</v>
      </c>
      <c r="L7">
        <f>Input!J8</f>
        <v>1.3340277142857149</v>
      </c>
      <c r="M7">
        <f t="shared" si="4"/>
        <v>1.0724537142857149</v>
      </c>
      <c r="N7">
        <f t="shared" si="5"/>
        <v>11.140846016432674</v>
      </c>
      <c r="O7">
        <f t="shared" si="6"/>
        <v>96.173685211324539</v>
      </c>
      <c r="P7">
        <f t="shared" si="7"/>
        <v>59.594014530235945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5.9115731428571427</v>
      </c>
      <c r="D8">
        <f t="shared" si="1"/>
        <v>5.257638142857143</v>
      </c>
      <c r="E8">
        <f t="shared" si="8"/>
        <v>62.245238789015801</v>
      </c>
      <c r="F8">
        <f t="shared" si="2"/>
        <v>3247.5866274060622</v>
      </c>
      <c r="G8">
        <f t="shared" si="3"/>
        <v>9820.6989312810219</v>
      </c>
      <c r="L8">
        <f>Input!J9</f>
        <v>1.569444285714285</v>
      </c>
      <c r="M8">
        <f t="shared" si="4"/>
        <v>1.307870285714285</v>
      </c>
      <c r="N8">
        <f t="shared" si="5"/>
        <v>10.969448385410633</v>
      </c>
      <c r="O8">
        <f t="shared" si="6"/>
        <v>88.360077074308151</v>
      </c>
      <c r="P8">
        <f t="shared" si="7"/>
        <v>56.977109622138876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7.6118042857142862</v>
      </c>
      <c r="D9">
        <f t="shared" si="1"/>
        <v>6.9578692857142865</v>
      </c>
      <c r="E9">
        <f t="shared" si="8"/>
        <v>72.730740922128902</v>
      </c>
      <c r="F9">
        <f t="shared" si="2"/>
        <v>4326.0706433002752</v>
      </c>
      <c r="G9">
        <f t="shared" si="3"/>
        <v>7852.4299153945676</v>
      </c>
      <c r="L9">
        <f>Input!J10</f>
        <v>1.7002311428571435</v>
      </c>
      <c r="M9">
        <f t="shared" si="4"/>
        <v>1.4386571428571435</v>
      </c>
      <c r="N9">
        <f t="shared" si="5"/>
        <v>10.485502133113105</v>
      </c>
      <c r="O9">
        <f t="shared" si="6"/>
        <v>77.180986372232965</v>
      </c>
      <c r="P9">
        <f t="shared" si="7"/>
        <v>49.905352862633976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10.096757714285715</v>
      </c>
      <c r="D10">
        <f t="shared" si="1"/>
        <v>9.4428227142857146</v>
      </c>
      <c r="E10">
        <f t="shared" si="8"/>
        <v>82.498057977631518</v>
      </c>
      <c r="F10">
        <f t="shared" si="2"/>
        <v>5337.067399382805</v>
      </c>
      <c r="G10">
        <f t="shared" si="3"/>
        <v>6216.7895520846832</v>
      </c>
      <c r="L10">
        <f>Input!J11</f>
        <v>2.484953428571429</v>
      </c>
      <c r="M10">
        <f t="shared" si="4"/>
        <v>2.223379428571429</v>
      </c>
      <c r="N10">
        <f t="shared" si="5"/>
        <v>9.7673170555026179</v>
      </c>
      <c r="O10">
        <f t="shared" si="6"/>
        <v>53.032819994850378</v>
      </c>
      <c r="P10">
        <f t="shared" si="7"/>
        <v>40.274089449489665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12.8956</v>
      </c>
      <c r="D11">
        <f t="shared" si="1"/>
        <v>12.241664999999999</v>
      </c>
      <c r="E11">
        <f t="shared" si="8"/>
        <v>91.410734790777653</v>
      </c>
      <c r="F11">
        <f t="shared" si="2"/>
        <v>6267.7416115370233</v>
      </c>
      <c r="G11">
        <f t="shared" si="3"/>
        <v>4890.7564687872309</v>
      </c>
      <c r="L11">
        <f>Input!J12</f>
        <v>2.7988422857142847</v>
      </c>
      <c r="M11">
        <f t="shared" si="4"/>
        <v>2.5372682857142848</v>
      </c>
      <c r="N11">
        <f t="shared" si="5"/>
        <v>8.91267681314614</v>
      </c>
      <c r="O11">
        <f t="shared" si="6"/>
        <v>37.378972628817898</v>
      </c>
      <c r="P11">
        <f t="shared" si="7"/>
        <v>30.157085800488929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15.642127428571428</v>
      </c>
      <c r="D12">
        <f t="shared" si="1"/>
        <v>14.988192428571427</v>
      </c>
      <c r="E12">
        <f t="shared" si="8"/>
        <v>99.4221296789989</v>
      </c>
      <c r="F12">
        <f t="shared" si="2"/>
        <v>7129.0897596091245</v>
      </c>
      <c r="G12">
        <f t="shared" si="3"/>
        <v>3834.4020401484431</v>
      </c>
      <c r="L12">
        <f>Input!J13</f>
        <v>2.7465274285714276</v>
      </c>
      <c r="M12">
        <f t="shared" si="4"/>
        <v>2.4849534285714276</v>
      </c>
      <c r="N12">
        <f t="shared" si="5"/>
        <v>8.0113948882212487</v>
      </c>
      <c r="O12">
        <f t="shared" si="6"/>
        <v>27.718829367679561</v>
      </c>
      <c r="P12">
        <f t="shared" si="7"/>
        <v>21.070531242103108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19.147219571428572</v>
      </c>
      <c r="D13">
        <f t="shared" si="1"/>
        <v>18.493284571428571</v>
      </c>
      <c r="E13">
        <f t="shared" si="8"/>
        <v>106.55227112951582</v>
      </c>
      <c r="F13">
        <f t="shared" si="2"/>
        <v>7754.3851136373896</v>
      </c>
      <c r="G13">
        <f t="shared" si="3"/>
        <v>3002.2078945332655</v>
      </c>
      <c r="L13">
        <f>Input!J14</f>
        <v>3.5050921428571442</v>
      </c>
      <c r="M13">
        <f t="shared" si="4"/>
        <v>3.2435181428571442</v>
      </c>
      <c r="N13">
        <f t="shared" si="5"/>
        <v>7.130141450516911</v>
      </c>
      <c r="O13">
        <f t="shared" si="6"/>
        <v>13.140982482964555</v>
      </c>
      <c r="P13">
        <f t="shared" si="7"/>
        <v>13.756765534494646</v>
      </c>
      <c r="S13" t="s">
        <v>23</v>
      </c>
      <c r="T13">
        <f>_Ac*0.8413</f>
        <v>18890.32987519768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22.573839428571432</v>
      </c>
      <c r="D14">
        <f t="shared" si="1"/>
        <v>21.919904428571432</v>
      </c>
      <c r="E14">
        <f t="shared" si="8"/>
        <v>112.86213082023875</v>
      </c>
      <c r="F14">
        <f t="shared" si="2"/>
        <v>8270.4885410732713</v>
      </c>
      <c r="G14">
        <f t="shared" si="3"/>
        <v>2350.5574198580193</v>
      </c>
      <c r="L14">
        <f>Input!J15</f>
        <v>3.4266198571428603</v>
      </c>
      <c r="M14">
        <f t="shared" si="4"/>
        <v>3.1650458571428604</v>
      </c>
      <c r="N14">
        <f t="shared" si="5"/>
        <v>6.3098596907229298</v>
      </c>
      <c r="O14">
        <f t="shared" si="6"/>
        <v>8.3130719379428264</v>
      </c>
      <c r="P14">
        <f t="shared" si="7"/>
        <v>8.3447589101889932</v>
      </c>
      <c r="S14" t="s">
        <v>24</v>
      </c>
      <c r="T14">
        <f>_Ac*0.9772</f>
        <v>21941.792884872422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25.791200142857146</v>
      </c>
      <c r="D15">
        <f t="shared" si="1"/>
        <v>25.137265142857146</v>
      </c>
      <c r="E15">
        <f t="shared" si="8"/>
        <v>118.43255382845508</v>
      </c>
      <c r="F15">
        <f t="shared" si="2"/>
        <v>8704.0108909290593</v>
      </c>
      <c r="G15">
        <f t="shared" si="3"/>
        <v>1841.4504352740644</v>
      </c>
      <c r="L15">
        <f>Input!J16</f>
        <v>3.2173607142857144</v>
      </c>
      <c r="M15">
        <f t="shared" si="4"/>
        <v>2.9557867142857144</v>
      </c>
      <c r="N15">
        <f t="shared" si="5"/>
        <v>5.5704230082163368</v>
      </c>
      <c r="O15">
        <f t="shared" si="6"/>
        <v>5.5369021591180436</v>
      </c>
      <c r="P15">
        <f t="shared" si="7"/>
        <v>4.6194602001479392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29.243977428571434</v>
      </c>
      <c r="D16">
        <f t="shared" si="1"/>
        <v>28.590042428571433</v>
      </c>
      <c r="E16">
        <f t="shared" si="8"/>
        <v>123.34989275984606</v>
      </c>
      <c r="F16">
        <f t="shared" si="2"/>
        <v>8979.429234805566</v>
      </c>
      <c r="G16">
        <f t="shared" si="3"/>
        <v>1443.6037358680546</v>
      </c>
      <c r="L16">
        <f>Input!J17</f>
        <v>3.4527772857142871</v>
      </c>
      <c r="M16">
        <f t="shared" si="4"/>
        <v>3.1912032857142871</v>
      </c>
      <c r="N16">
        <f t="shared" si="5"/>
        <v>4.9173389313909732</v>
      </c>
      <c r="O16">
        <f t="shared" si="6"/>
        <v>2.144940813987203</v>
      </c>
      <c r="P16">
        <f t="shared" si="7"/>
        <v>2.2386410027675008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32.147449142857141</v>
      </c>
      <c r="D17">
        <f t="shared" si="1"/>
        <v>31.493514142857141</v>
      </c>
      <c r="E17">
        <f t="shared" si="8"/>
        <v>127.697539985771</v>
      </c>
      <c r="F17">
        <f t="shared" si="2"/>
        <v>9255.2145883840385</v>
      </c>
      <c r="G17">
        <f t="shared" si="3"/>
        <v>1132.1299234900237</v>
      </c>
      <c r="L17">
        <f>Input!J18</f>
        <v>2.9034717142857076</v>
      </c>
      <c r="M17">
        <f t="shared" si="4"/>
        <v>2.6418977142857076</v>
      </c>
      <c r="N17">
        <f t="shared" si="5"/>
        <v>4.3476472259249457</v>
      </c>
      <c r="O17">
        <f t="shared" si="6"/>
        <v>2.0856429084184551</v>
      </c>
      <c r="P17">
        <f t="shared" si="7"/>
        <v>0.85843406862337057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34.841661714285713</v>
      </c>
      <c r="D18">
        <f t="shared" si="1"/>
        <v>34.187726714285716</v>
      </c>
      <c r="E18">
        <f t="shared" si="8"/>
        <v>131.55167049956393</v>
      </c>
      <c r="F18">
        <f t="shared" si="2"/>
        <v>9479.7375494228145</v>
      </c>
      <c r="G18">
        <f t="shared" si="3"/>
        <v>887.62331977646602</v>
      </c>
      <c r="L18">
        <f>Input!J19</f>
        <v>2.6942125714285723</v>
      </c>
      <c r="M18">
        <f t="shared" si="4"/>
        <v>2.4326385714285723</v>
      </c>
      <c r="N18">
        <f t="shared" si="5"/>
        <v>3.8541305137929252</v>
      </c>
      <c r="O18">
        <f t="shared" si="6"/>
        <v>1.3454096330187542</v>
      </c>
      <c r="P18">
        <f t="shared" si="7"/>
        <v>0.18748939759744129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38.294438999999997</v>
      </c>
      <c r="D19">
        <f t="shared" si="1"/>
        <v>37.640504</v>
      </c>
      <c r="E19">
        <f t="shared" si="8"/>
        <v>134.97962312000476</v>
      </c>
      <c r="F19">
        <f t="shared" si="2"/>
        <v>9474.9041110584785</v>
      </c>
      <c r="G19">
        <f t="shared" si="3"/>
        <v>695.11613993580613</v>
      </c>
      <c r="L19">
        <f>Input!J20</f>
        <v>3.4527772857142836</v>
      </c>
      <c r="M19">
        <f t="shared" si="4"/>
        <v>3.1912032857142836</v>
      </c>
      <c r="N19">
        <f t="shared" si="5"/>
        <v>3.4279526204408231</v>
      </c>
      <c r="O19">
        <f t="shared" si="6"/>
        <v>6.1626400593935572E-4</v>
      </c>
      <c r="P19">
        <f t="shared" si="7"/>
        <v>4.6547403646428253E-5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41.276383000000003</v>
      </c>
      <c r="D20">
        <f t="shared" si="1"/>
        <v>40.622448000000006</v>
      </c>
      <c r="E20">
        <f t="shared" si="8"/>
        <v>138.03976966529098</v>
      </c>
      <c r="F20">
        <f t="shared" si="2"/>
        <v>9490.1345604387698</v>
      </c>
      <c r="G20">
        <f t="shared" si="3"/>
        <v>543.11877114955917</v>
      </c>
      <c r="L20">
        <f>Input!J21</f>
        <v>2.9819440000000057</v>
      </c>
      <c r="M20">
        <f t="shared" si="4"/>
        <v>2.7203700000000057</v>
      </c>
      <c r="N20">
        <f t="shared" si="5"/>
        <v>3.0601465452862278</v>
      </c>
      <c r="O20">
        <f t="shared" si="6"/>
        <v>6.1156380892436121E-3</v>
      </c>
      <c r="P20">
        <f t="shared" si="7"/>
        <v>0.13030909404971067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44.650688000000002</v>
      </c>
      <c r="D21">
        <f t="shared" si="1"/>
        <v>43.996753000000005</v>
      </c>
      <c r="E21">
        <f t="shared" si="8"/>
        <v>140.78213176164363</v>
      </c>
      <c r="F21">
        <f t="shared" si="2"/>
        <v>9367.4095420348149</v>
      </c>
      <c r="G21">
        <f t="shared" si="3"/>
        <v>422.81832426908841</v>
      </c>
      <c r="L21">
        <f>Input!J22</f>
        <v>3.3743049999999997</v>
      </c>
      <c r="M21">
        <f t="shared" si="4"/>
        <v>3.1127309999999997</v>
      </c>
      <c r="N21">
        <f t="shared" si="5"/>
        <v>2.7423620963526583</v>
      </c>
      <c r="O21">
        <f t="shared" si="6"/>
        <v>0.39935183347023301</v>
      </c>
      <c r="P21">
        <f t="shared" si="7"/>
        <v>0.46072594124334443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48.574298428571431</v>
      </c>
      <c r="D22">
        <f t="shared" si="1"/>
        <v>47.920363428571434</v>
      </c>
      <c r="E22">
        <f t="shared" si="8"/>
        <v>143.24930873414084</v>
      </c>
      <c r="F22">
        <f t="shared" si="2"/>
        <v>9087.6078130722435</v>
      </c>
      <c r="G22">
        <f t="shared" si="3"/>
        <v>327.4424033568626</v>
      </c>
      <c r="L22">
        <f>Input!J23</f>
        <v>3.9236104285714291</v>
      </c>
      <c r="M22">
        <f t="shared" si="4"/>
        <v>3.6620364285714291</v>
      </c>
      <c r="N22">
        <f t="shared" si="5"/>
        <v>2.4671769724972012</v>
      </c>
      <c r="O22">
        <f t="shared" si="6"/>
        <v>2.1211984119723195</v>
      </c>
      <c r="P22">
        <f t="shared" si="7"/>
        <v>0.91002648299408251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52.733325714285719</v>
      </c>
      <c r="D23">
        <f t="shared" si="1"/>
        <v>52.079390714285722</v>
      </c>
      <c r="E23">
        <f t="shared" si="8"/>
        <v>145.47747793742738</v>
      </c>
      <c r="F23">
        <f t="shared" si="2"/>
        <v>8723.2026969415765</v>
      </c>
      <c r="G23">
        <f t="shared" si="3"/>
        <v>251.76805053065945</v>
      </c>
      <c r="L23">
        <f>Input!J24</f>
        <v>4.1590272857142878</v>
      </c>
      <c r="M23">
        <f t="shared" si="4"/>
        <v>3.8974532857142878</v>
      </c>
      <c r="N23">
        <f t="shared" si="5"/>
        <v>2.228169203286535</v>
      </c>
      <c r="O23">
        <f t="shared" si="6"/>
        <v>3.7282129344765789</v>
      </c>
      <c r="P23">
        <f t="shared" si="7"/>
        <v>1.4231555929424404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57.546287999999997</v>
      </c>
      <c r="D24">
        <f t="shared" si="1"/>
        <v>56.892353</v>
      </c>
      <c r="E24">
        <f t="shared" si="8"/>
        <v>147.49734803672396</v>
      </c>
      <c r="F24">
        <f t="shared" si="2"/>
        <v>8209.2651256047739</v>
      </c>
      <c r="G24">
        <f t="shared" si="3"/>
        <v>191.74855819947609</v>
      </c>
      <c r="L24">
        <f>Input!J25</f>
        <v>4.8129622857142778</v>
      </c>
      <c r="M24">
        <f t="shared" si="4"/>
        <v>4.5513882857142782</v>
      </c>
      <c r="N24">
        <f t="shared" si="5"/>
        <v>2.0198700992965755</v>
      </c>
      <c r="O24">
        <f t="shared" si="6"/>
        <v>7.8013639618276205</v>
      </c>
      <c r="P24">
        <f t="shared" si="7"/>
        <v>1.9635294625435609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62.777768714285706</v>
      </c>
      <c r="D25">
        <f t="shared" si="1"/>
        <v>62.123833714285709</v>
      </c>
      <c r="E25">
        <f t="shared" si="8"/>
        <v>149.33501335902213</v>
      </c>
      <c r="F25">
        <f t="shared" si="2"/>
        <v>7605.7898550264881</v>
      </c>
      <c r="G25">
        <f t="shared" si="3"/>
        <v>144.23205440495917</v>
      </c>
      <c r="L25">
        <f>Input!J26</f>
        <v>5.2314807142857092</v>
      </c>
      <c r="M25">
        <f t="shared" si="4"/>
        <v>4.9699067142857096</v>
      </c>
      <c r="N25">
        <f t="shared" si="5"/>
        <v>1.8376653222981729</v>
      </c>
      <c r="O25">
        <f t="shared" si="6"/>
        <v>11.517982914891514</v>
      </c>
      <c r="P25">
        <f t="shared" si="7"/>
        <v>2.507360558677167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67.512258714285707</v>
      </c>
      <c r="D26">
        <f t="shared" si="1"/>
        <v>66.858323714285703</v>
      </c>
      <c r="E26">
        <f t="shared" si="8"/>
        <v>151.01269370032023</v>
      </c>
      <c r="F26">
        <f t="shared" si="2"/>
        <v>7081.9579877463884</v>
      </c>
      <c r="G26">
        <f t="shared" si="3"/>
        <v>106.7499078417064</v>
      </c>
      <c r="L26">
        <f>Input!J27</f>
        <v>4.734490000000001</v>
      </c>
      <c r="M26">
        <f t="shared" si="4"/>
        <v>4.4729160000000014</v>
      </c>
      <c r="N26">
        <f t="shared" si="5"/>
        <v>1.6776803412980965</v>
      </c>
      <c r="O26">
        <f t="shared" si="6"/>
        <v>9.344085289533254</v>
      </c>
      <c r="P26">
        <f t="shared" si="7"/>
        <v>3.0396169030695481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72.194434000000001</v>
      </c>
      <c r="D27">
        <f t="shared" si="1"/>
        <v>71.540498999999997</v>
      </c>
      <c r="E27">
        <f t="shared" si="8"/>
        <v>152.54936211637991</v>
      </c>
      <c r="F27">
        <f t="shared" si="2"/>
        <v>6562.4359034083782</v>
      </c>
      <c r="G27">
        <f t="shared" si="3"/>
        <v>77.357588535118012</v>
      </c>
      <c r="L27">
        <f>Input!J28</f>
        <v>4.682175285714294</v>
      </c>
      <c r="M27">
        <f t="shared" si="4"/>
        <v>4.4206012857142944</v>
      </c>
      <c r="N27">
        <f t="shared" si="5"/>
        <v>1.5366684160596791</v>
      </c>
      <c r="O27">
        <f t="shared" si="6"/>
        <v>9.8942134670443753</v>
      </c>
      <c r="P27">
        <f t="shared" si="7"/>
        <v>3.5511956674079213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76.667350000000013</v>
      </c>
      <c r="D28">
        <f t="shared" si="1"/>
        <v>76.013415000000009</v>
      </c>
      <c r="E28">
        <f t="shared" si="8"/>
        <v>153.96127131450208</v>
      </c>
      <c r="F28">
        <f t="shared" si="2"/>
        <v>6075.8683040262613</v>
      </c>
      <c r="G28">
        <f t="shared" si="3"/>
        <v>54.514700195389999</v>
      </c>
      <c r="L28">
        <f>Input!J29</f>
        <v>4.4729160000000121</v>
      </c>
      <c r="M28">
        <f t="shared" si="4"/>
        <v>4.2113420000000126</v>
      </c>
      <c r="N28">
        <f t="shared" si="5"/>
        <v>1.4119091981221605</v>
      </c>
      <c r="O28">
        <f t="shared" si="6"/>
        <v>9.3697626411424721</v>
      </c>
      <c r="P28">
        <f t="shared" si="7"/>
        <v>4.0369684504017878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81.846516000000022</v>
      </c>
      <c r="D29">
        <f t="shared" si="1"/>
        <v>81.192581000000018</v>
      </c>
      <c r="E29">
        <f t="shared" si="8"/>
        <v>155.26239201715114</v>
      </c>
      <c r="F29">
        <f t="shared" si="2"/>
        <v>5486.3369041164824</v>
      </c>
      <c r="G29">
        <f t="shared" si="3"/>
        <v>36.994207647279836</v>
      </c>
      <c r="L29">
        <f>Input!J30</f>
        <v>5.1791660000000093</v>
      </c>
      <c r="M29">
        <f t="shared" si="4"/>
        <v>4.9175920000000097</v>
      </c>
      <c r="N29">
        <f t="shared" si="5"/>
        <v>1.3011207026490714</v>
      </c>
      <c r="O29">
        <f t="shared" si="6"/>
        <v>15.039235328305724</v>
      </c>
      <c r="P29">
        <f t="shared" si="7"/>
        <v>4.4944396526719759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87.548829999999995</v>
      </c>
      <c r="D30">
        <f t="shared" si="1"/>
        <v>86.894894999999991</v>
      </c>
      <c r="E30">
        <f t="shared" si="8"/>
        <v>156.4647767474238</v>
      </c>
      <c r="F30">
        <f t="shared" si="2"/>
        <v>4839.9684463505318</v>
      </c>
      <c r="G30">
        <f t="shared" si="3"/>
        <v>23.813440142258841</v>
      </c>
      <c r="L30">
        <f>Input!J31</f>
        <v>5.7023139999999728</v>
      </c>
      <c r="M30">
        <f t="shared" si="4"/>
        <v>5.4407399999999733</v>
      </c>
      <c r="N30">
        <f t="shared" si="5"/>
        <v>1.2023847302726662</v>
      </c>
      <c r="O30">
        <f t="shared" si="6"/>
        <v>20.249363432548535</v>
      </c>
      <c r="P30">
        <f t="shared" si="7"/>
        <v>4.9228308145515429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94.925217857142869</v>
      </c>
      <c r="D31">
        <f t="shared" si="1"/>
        <v>94.271282857142864</v>
      </c>
      <c r="E31">
        <f t="shared" si="8"/>
        <v>157.57886134906707</v>
      </c>
      <c r="F31">
        <f t="shared" si="2"/>
        <v>4007.8494945111443</v>
      </c>
      <c r="G31">
        <f t="shared" si="3"/>
        <v>14.18137806375408</v>
      </c>
      <c r="L31">
        <f>Input!J32</f>
        <v>7.3763878571428734</v>
      </c>
      <c r="M31">
        <f t="shared" si="4"/>
        <v>7.1148138571428738</v>
      </c>
      <c r="N31">
        <f t="shared" si="5"/>
        <v>1.1140846016432675</v>
      </c>
      <c r="O31">
        <f t="shared" si="6"/>
        <v>39.216442063840958</v>
      </c>
      <c r="P31">
        <f t="shared" si="7"/>
        <v>5.3224587223484905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102.11850385714285</v>
      </c>
      <c r="D32">
        <f t="shared" si="1"/>
        <v>101.46456885714285</v>
      </c>
      <c r="E32">
        <f t="shared" si="8"/>
        <v>158.61371497033221</v>
      </c>
      <c r="F32">
        <f t="shared" si="2"/>
        <v>3266.0249014666665</v>
      </c>
      <c r="G32">
        <f t="shared" si="3"/>
        <v>7.4581612561096167</v>
      </c>
      <c r="L32">
        <f>Input!J33</f>
        <v>7.1932859999999863</v>
      </c>
      <c r="M32">
        <f t="shared" si="4"/>
        <v>6.9317119999999868</v>
      </c>
      <c r="N32">
        <f t="shared" si="5"/>
        <v>1.034853621265154</v>
      </c>
      <c r="O32">
        <f t="shared" si="6"/>
        <v>37.926289363449563</v>
      </c>
      <c r="P32">
        <f t="shared" si="7"/>
        <v>5.6943152166411126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109.05021585714287</v>
      </c>
      <c r="D33">
        <f t="shared" si="1"/>
        <v>108.39628085714287</v>
      </c>
      <c r="E33">
        <f t="shared" si="8"/>
        <v>159.57724759878045</v>
      </c>
      <c r="F33">
        <f t="shared" si="2"/>
        <v>2619.4913566086116</v>
      </c>
      <c r="G33">
        <f t="shared" si="3"/>
        <v>3.1238116383465631</v>
      </c>
      <c r="L33">
        <f>Input!J34</f>
        <v>6.9317120000000187</v>
      </c>
      <c r="M33">
        <f t="shared" si="4"/>
        <v>6.6701380000000192</v>
      </c>
      <c r="N33">
        <f t="shared" si="5"/>
        <v>0.96353262844823129</v>
      </c>
      <c r="O33">
        <f t="shared" si="6"/>
        <v>35.619165011016293</v>
      </c>
      <c r="P33">
        <f t="shared" si="7"/>
        <v>6.039785109390154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115.77266857142857</v>
      </c>
      <c r="D34">
        <f t="shared" si="1"/>
        <v>115.11873357142856</v>
      </c>
      <c r="E34">
        <f t="shared" si="8"/>
        <v>160.4763827123387</v>
      </c>
      <c r="F34">
        <f t="shared" si="2"/>
        <v>2057.3163355899064</v>
      </c>
      <c r="G34">
        <f t="shared" si="3"/>
        <v>0.75393740182380631</v>
      </c>
      <c r="L34">
        <f>Input!J35</f>
        <v>6.7224527142856942</v>
      </c>
      <c r="M34">
        <f t="shared" si="4"/>
        <v>6.4608787142856947</v>
      </c>
      <c r="N34">
        <f t="shared" si="5"/>
        <v>0.8991351135582486</v>
      </c>
      <c r="O34">
        <f t="shared" si="6"/>
        <v>33.911027878942058</v>
      </c>
      <c r="P34">
        <f t="shared" si="7"/>
        <v>6.3604584830120379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122.49512142857144</v>
      </c>
      <c r="D35">
        <f t="shared" si="1"/>
        <v>121.84118642857143</v>
      </c>
      <c r="E35">
        <f t="shared" si="8"/>
        <v>161.31720127961665</v>
      </c>
      <c r="F35">
        <f t="shared" si="2"/>
        <v>1558.3557485199428</v>
      </c>
      <c r="G35">
        <f t="shared" si="3"/>
        <v>7.5499216394667916E-4</v>
      </c>
      <c r="L35">
        <f>Input!J36</f>
        <v>6.7224528571428692</v>
      </c>
      <c r="M35">
        <f t="shared" si="4"/>
        <v>6.4608788571428697</v>
      </c>
      <c r="N35">
        <f t="shared" si="5"/>
        <v>0.84081856727793758</v>
      </c>
      <c r="O35">
        <f t="shared" si="6"/>
        <v>34.593621919714963</v>
      </c>
      <c r="P35">
        <f t="shared" si="7"/>
        <v>6.6580073719866419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128.64211128571426</v>
      </c>
      <c r="D36">
        <f t="shared" si="1"/>
        <v>127.98817628571426</v>
      </c>
      <c r="E36">
        <f t="shared" si="8"/>
        <v>162.10506221337542</v>
      </c>
      <c r="F36">
        <f t="shared" si="2"/>
        <v>1163.9619054010441</v>
      </c>
      <c r="G36">
        <f t="shared" si="3"/>
        <v>0.57818354310687403</v>
      </c>
      <c r="L36">
        <f>Input!J37</f>
        <v>6.1469898571428274</v>
      </c>
      <c r="M36">
        <f t="shared" si="4"/>
        <v>5.8854158571428279</v>
      </c>
      <c r="N36">
        <f t="shared" si="5"/>
        <v>0.78786093375877475</v>
      </c>
      <c r="O36">
        <f t="shared" si="6"/>
        <v>28.720262817451516</v>
      </c>
      <c r="P36">
        <f t="shared" si="7"/>
        <v>6.9341062631641766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135.2860917142857</v>
      </c>
      <c r="D37">
        <f t="shared" si="1"/>
        <v>134.63215671428571</v>
      </c>
      <c r="E37">
        <f t="shared" si="8"/>
        <v>162.84470344268215</v>
      </c>
      <c r="F37">
        <f t="shared" si="2"/>
        <v>795.9477929019522</v>
      </c>
      <c r="G37">
        <f t="shared" si="3"/>
        <v>2.2500751276152688</v>
      </c>
      <c r="L37">
        <f>Input!J38</f>
        <v>6.6439804285714388</v>
      </c>
      <c r="M37">
        <f t="shared" si="4"/>
        <v>6.3824064285714392</v>
      </c>
      <c r="N37">
        <f t="shared" si="5"/>
        <v>0.73964122930673348</v>
      </c>
      <c r="O37">
        <f t="shared" si="6"/>
        <v>34.861221379973784</v>
      </c>
      <c r="P37">
        <f t="shared" si="7"/>
        <v>7.1903823205680286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140.02058171428573</v>
      </c>
      <c r="D38">
        <f t="shared" si="1"/>
        <v>139.36664671428574</v>
      </c>
      <c r="E38">
        <f t="shared" si="8"/>
        <v>163.54032699883012</v>
      </c>
      <c r="F38">
        <f t="shared" si="2"/>
        <v>584.36681849937008</v>
      </c>
      <c r="G38">
        <f t="shared" si="3"/>
        <v>4.8208727679956045</v>
      </c>
      <c r="L38">
        <f>Input!J39</f>
        <v>4.7344900000000223</v>
      </c>
      <c r="M38">
        <f t="shared" si="4"/>
        <v>4.4729160000000228</v>
      </c>
      <c r="N38">
        <f t="shared" si="5"/>
        <v>0.69562355614799132</v>
      </c>
      <c r="O38">
        <f t="shared" si="6"/>
        <v>16.312442151273952</v>
      </c>
      <c r="P38">
        <f t="shared" si="7"/>
        <v>7.4283856735059866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147.24002514285715</v>
      </c>
      <c r="D39">
        <f t="shared" si="1"/>
        <v>146.58609014285716</v>
      </c>
      <c r="E39">
        <f t="shared" si="8"/>
        <v>164.1956708821497</v>
      </c>
      <c r="F39">
        <f t="shared" si="2"/>
        <v>310.09733381366277</v>
      </c>
      <c r="G39">
        <f t="shared" si="3"/>
        <v>8.128158131262655</v>
      </c>
      <c r="L39">
        <f>Input!J40</f>
        <v>7.2194434285714237</v>
      </c>
      <c r="M39">
        <f t="shared" si="4"/>
        <v>6.9578694285714242</v>
      </c>
      <c r="N39">
        <f t="shared" si="5"/>
        <v>0.65534388331956905</v>
      </c>
      <c r="O39">
        <f t="shared" si="6"/>
        <v>43.08740283997561</v>
      </c>
      <c r="P39">
        <f t="shared" si="7"/>
        <v>7.6495731456538616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155.976598</v>
      </c>
      <c r="D40">
        <f t="shared" si="1"/>
        <v>155.32266300000001</v>
      </c>
      <c r="E40">
        <f t="shared" si="8"/>
        <v>164.81406996719019</v>
      </c>
      <c r="F40">
        <f t="shared" si="2"/>
        <v>90.086806216826432</v>
      </c>
      <c r="G40">
        <f t="shared" si="3"/>
        <v>12.036677844042678</v>
      </c>
      <c r="L40">
        <f>Input!J41</f>
        <v>8.7365728571428463</v>
      </c>
      <c r="M40">
        <f t="shared" si="4"/>
        <v>8.4749988571428467</v>
      </c>
      <c r="N40">
        <f t="shared" si="5"/>
        <v>0.61839908504049534</v>
      </c>
      <c r="O40">
        <f t="shared" si="6"/>
        <v>65.904745394050508</v>
      </c>
      <c r="P40">
        <f t="shared" si="7"/>
        <v>7.8553008881412039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165.41942071428574</v>
      </c>
      <c r="D41">
        <f t="shared" si="1"/>
        <v>164.76548571428575</v>
      </c>
      <c r="E41">
        <f t="shared" si="8"/>
        <v>165.39850779100306</v>
      </c>
      <c r="F41">
        <f t="shared" si="2"/>
        <v>0.40071694961149623</v>
      </c>
      <c r="G41">
        <f t="shared" si="3"/>
        <v>16.433532728500126</v>
      </c>
      <c r="L41">
        <f>Input!J42</f>
        <v>9.4428227142857395</v>
      </c>
      <c r="M41">
        <f t="shared" si="4"/>
        <v>9.18124871428574</v>
      </c>
      <c r="N41">
        <f t="shared" si="5"/>
        <v>0.58443782381286158</v>
      </c>
      <c r="O41">
        <f t="shared" si="6"/>
        <v>78.470982867758195</v>
      </c>
      <c r="P41">
        <f t="shared" si="7"/>
        <v>8.0468228126263597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176.37937271428569</v>
      </c>
      <c r="D42">
        <f t="shared" si="1"/>
        <v>175.7254377142857</v>
      </c>
      <c r="E42">
        <f t="shared" si="8"/>
        <v>165.9516607351859</v>
      </c>
      <c r="F42">
        <f t="shared" si="2"/>
        <v>95.526716437181349</v>
      </c>
      <c r="G42">
        <f t="shared" si="3"/>
        <v>21.224286233464554</v>
      </c>
      <c r="L42">
        <f>Input!J43</f>
        <v>10.959951999999959</v>
      </c>
      <c r="M42">
        <f t="shared" si="4"/>
        <v>10.698377999999959</v>
      </c>
      <c r="N42">
        <f t="shared" si="5"/>
        <v>0.55315294418284799</v>
      </c>
      <c r="O42">
        <f t="shared" si="6"/>
        <v>108.3014665881559</v>
      </c>
      <c r="P42">
        <f t="shared" si="7"/>
        <v>8.2252927062995784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186.94696371428569</v>
      </c>
      <c r="D43">
        <f t="shared" si="1"/>
        <v>186.2930287142857</v>
      </c>
      <c r="E43">
        <f t="shared" si="8"/>
        <v>166.47593584184156</v>
      </c>
      <c r="F43">
        <f t="shared" si="2"/>
        <v>392.71716991507617</v>
      </c>
      <c r="G43">
        <f t="shared" si="3"/>
        <v>26.329802930834177</v>
      </c>
      <c r="L43">
        <f>Input!J44</f>
        <v>10.567590999999993</v>
      </c>
      <c r="M43">
        <f t="shared" si="4"/>
        <v>10.306016999999994</v>
      </c>
      <c r="N43">
        <f t="shared" si="5"/>
        <v>0.52427510665565524</v>
      </c>
      <c r="O43">
        <f t="shared" si="6"/>
        <v>100.868194133503</v>
      </c>
      <c r="P43">
        <f t="shared" si="7"/>
        <v>8.3917685898567527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196.4682587142857</v>
      </c>
      <c r="D44">
        <f t="shared" si="1"/>
        <v>195.81432371428571</v>
      </c>
      <c r="E44">
        <f t="shared" si="8"/>
        <v>166.9735032843061</v>
      </c>
      <c r="F44">
        <f t="shared" si="2"/>
        <v>831.79292307432877</v>
      </c>
      <c r="G44">
        <f t="shared" si="3"/>
        <v>31.68366957421236</v>
      </c>
      <c r="L44">
        <f>Input!J45</f>
        <v>9.5212950000000092</v>
      </c>
      <c r="M44">
        <f t="shared" si="4"/>
        <v>9.2597210000000096</v>
      </c>
      <c r="N44">
        <f t="shared" si="5"/>
        <v>0.49756744246454365</v>
      </c>
      <c r="O44">
        <f t="shared" si="6"/>
        <v>81.427659032624987</v>
      </c>
      <c r="P44">
        <f t="shared" si="7"/>
        <v>8.54721834750735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206.4342295714286</v>
      </c>
      <c r="D45">
        <f t="shared" si="1"/>
        <v>205.78029457142861</v>
      </c>
      <c r="E45">
        <f t="shared" si="8"/>
        <v>167.44632433540139</v>
      </c>
      <c r="F45">
        <f t="shared" si="2"/>
        <v>1469.4932740566214</v>
      </c>
      <c r="G45">
        <f t="shared" si="3"/>
        <v>37.230083116695383</v>
      </c>
      <c r="L45">
        <f>Input!J46</f>
        <v>9.9659708571429064</v>
      </c>
      <c r="M45">
        <f t="shared" si="4"/>
        <v>9.7043968571429069</v>
      </c>
      <c r="N45">
        <f t="shared" si="5"/>
        <v>0.47282105109528588</v>
      </c>
      <c r="O45">
        <f t="shared" si="6"/>
        <v>90.11989324006197</v>
      </c>
      <c r="P45">
        <f t="shared" si="7"/>
        <v>8.6925259805816673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215.53700600000002</v>
      </c>
      <c r="D46">
        <f t="shared" si="1"/>
        <v>214.88307100000003</v>
      </c>
      <c r="E46">
        <f t="shared" si="8"/>
        <v>167.8961755310176</v>
      </c>
      <c r="F46">
        <f t="shared" si="2"/>
        <v>2207.7683458130809</v>
      </c>
      <c r="G46">
        <f t="shared" si="3"/>
        <v>42.922114653109659</v>
      </c>
      <c r="L46">
        <f>Input!J47</f>
        <v>9.102776428571417</v>
      </c>
      <c r="M46">
        <f t="shared" si="4"/>
        <v>8.8412024285714175</v>
      </c>
      <c r="N46">
        <f t="shared" si="5"/>
        <v>0.44985119561620895</v>
      </c>
      <c r="O46">
        <f t="shared" si="6"/>
        <v>74.87311508711295</v>
      </c>
      <c r="P46">
        <f t="shared" si="7"/>
        <v>8.8284980582821131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223.67195857142858</v>
      </c>
      <c r="D47">
        <f t="shared" si="1"/>
        <v>223.01802357142859</v>
      </c>
      <c r="E47">
        <f t="shared" si="8"/>
        <v>168.32466960857272</v>
      </c>
      <c r="F47">
        <f t="shared" si="2"/>
        <v>2991.3629677062413</v>
      </c>
      <c r="G47">
        <f t="shared" si="3"/>
        <v>48.720277266827893</v>
      </c>
      <c r="L47">
        <f>Input!J48</f>
        <v>8.1349525714285562</v>
      </c>
      <c r="M47">
        <f t="shared" si="4"/>
        <v>7.8733785714285567</v>
      </c>
      <c r="N47">
        <f t="shared" si="5"/>
        <v>0.42849407755510288</v>
      </c>
      <c r="O47">
        <f t="shared" si="6"/>
        <v>59.389502517794298</v>
      </c>
      <c r="P47">
        <f t="shared" si="7"/>
        <v>8.9558700915447087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231.10066114285715</v>
      </c>
      <c r="D48">
        <f t="shared" si="1"/>
        <v>230.44672614285716</v>
      </c>
      <c r="E48">
        <f t="shared" si="8"/>
        <v>168.7332737031582</v>
      </c>
      <c r="F48">
        <f t="shared" si="2"/>
        <v>3808.5502120269848</v>
      </c>
      <c r="G48">
        <f t="shared" si="3"/>
        <v>54.591340548638634</v>
      </c>
      <c r="L48">
        <f>Input!J49</f>
        <v>7.4287025714285733</v>
      </c>
      <c r="M48">
        <f t="shared" si="4"/>
        <v>7.1671285714285737</v>
      </c>
      <c r="N48">
        <f t="shared" si="5"/>
        <v>0.40860409458549629</v>
      </c>
      <c r="O48">
        <f t="shared" si="6"/>
        <v>49.28178262457449</v>
      </c>
      <c r="P48">
        <f t="shared" si="7"/>
        <v>9.0753126602054817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236.80297514285712</v>
      </c>
      <c r="D49">
        <f t="shared" si="1"/>
        <v>236.14904014285713</v>
      </c>
      <c r="E49">
        <f t="shared" si="8"/>
        <v>169.12332520482761</v>
      </c>
      <c r="F49">
        <f t="shared" si="2"/>
        <v>4492.4464629539943</v>
      </c>
      <c r="G49">
        <f t="shared" si="3"/>
        <v>60.507346108766733</v>
      </c>
      <c r="L49">
        <f>Input!J50</f>
        <v>5.7023139999999728</v>
      </c>
      <c r="M49">
        <f t="shared" si="4"/>
        <v>5.4407399999999733</v>
      </c>
      <c r="N49">
        <f t="shared" si="5"/>
        <v>0.39005150166941527</v>
      </c>
      <c r="O49">
        <f t="shared" si="6"/>
        <v>28.220132851169218</v>
      </c>
      <c r="P49">
        <f t="shared" si="7"/>
        <v>9.1874371944826798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242.24371514285713</v>
      </c>
      <c r="D50">
        <f t="shared" si="1"/>
        <v>241.58978014285714</v>
      </c>
      <c r="E50">
        <f t="shared" si="8"/>
        <v>169.49604561520488</v>
      </c>
      <c r="F50">
        <f t="shared" si="2"/>
        <v>5197.5065581435992</v>
      </c>
      <c r="G50">
        <f t="shared" si="3"/>
        <v>66.444787471365927</v>
      </c>
      <c r="L50">
        <f>Input!J51</f>
        <v>5.4407400000000052</v>
      </c>
      <c r="M50">
        <f t="shared" si="4"/>
        <v>5.1791660000000057</v>
      </c>
      <c r="N50">
        <f t="shared" si="5"/>
        <v>0.37272041037725617</v>
      </c>
      <c r="O50">
        <f t="shared" si="6"/>
        <v>25.68482256079994</v>
      </c>
      <c r="P50">
        <f t="shared" si="7"/>
        <v>9.2928013594397001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247.08283471428572</v>
      </c>
      <c r="D51">
        <f t="shared" si="1"/>
        <v>246.42889971428573</v>
      </c>
      <c r="E51">
        <f t="shared" si="8"/>
        <v>169.85255268773074</v>
      </c>
      <c r="F51">
        <f t="shared" si="2"/>
        <v>5863.9369239313783</v>
      </c>
      <c r="G51">
        <f t="shared" si="3"/>
        <v>72.383924889827256</v>
      </c>
      <c r="L51">
        <f>Input!J52</f>
        <v>4.8391195714285971</v>
      </c>
      <c r="M51">
        <f t="shared" si="4"/>
        <v>4.5775455714285975</v>
      </c>
      <c r="N51">
        <f t="shared" si="5"/>
        <v>0.35650707252584557</v>
      </c>
      <c r="O51">
        <f t="shared" si="6"/>
        <v>20.09381481531917</v>
      </c>
      <c r="P51">
        <f t="shared" si="7"/>
        <v>9.3919140227089404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250.92797300000001</v>
      </c>
      <c r="D52">
        <f t="shared" si="1"/>
        <v>250.27403800000002</v>
      </c>
      <c r="E52">
        <f t="shared" si="8"/>
        <v>170.19387109129784</v>
      </c>
      <c r="F52">
        <f t="shared" si="2"/>
        <v>6412.8331321256001</v>
      </c>
      <c r="G52">
        <f t="shared" si="3"/>
        <v>78.308211281475721</v>
      </c>
      <c r="L52">
        <f>Input!J53</f>
        <v>3.8451382857142846</v>
      </c>
      <c r="M52">
        <f t="shared" si="4"/>
        <v>3.5835642857142846</v>
      </c>
      <c r="N52">
        <f t="shared" si="5"/>
        <v>0.34131840356710919</v>
      </c>
      <c r="O52">
        <f t="shared" si="6"/>
        <v>12.276753766529845</v>
      </c>
      <c r="P52">
        <f t="shared" si="7"/>
        <v>9.4852398062920358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252.78514857142858</v>
      </c>
      <c r="D53">
        <f t="shared" si="1"/>
        <v>252.13121357142859</v>
      </c>
      <c r="E53">
        <f t="shared" si="8"/>
        <v>170.52094180003715</v>
      </c>
      <c r="F53">
        <f t="shared" si="2"/>
        <v>6660.2364586003705</v>
      </c>
      <c r="G53">
        <f t="shared" si="3"/>
        <v>84.203809980387277</v>
      </c>
      <c r="L53">
        <f>Input!J54</f>
        <v>1.85717557142857</v>
      </c>
      <c r="M53">
        <f t="shared" si="4"/>
        <v>1.5956015714285701</v>
      </c>
      <c r="N53">
        <f t="shared" si="5"/>
        <v>0.32707070873930788</v>
      </c>
      <c r="O53">
        <f t="shared" si="6"/>
        <v>2.3412208908253258</v>
      </c>
      <c r="P53">
        <f t="shared" si="7"/>
        <v>9.5732032361640886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253.90991685714286</v>
      </c>
      <c r="D54">
        <f t="shared" si="1"/>
        <v>253.25598185714287</v>
      </c>
      <c r="E54">
        <f t="shared" si="8"/>
        <v>170.83463038123014</v>
      </c>
      <c r="F54">
        <f t="shared" si="2"/>
        <v>6793.2791791159416</v>
      </c>
      <c r="G54">
        <f t="shared" si="3"/>
        <v>90.059188599358492</v>
      </c>
      <c r="L54">
        <f>Input!J55</f>
        <v>1.124768285714282</v>
      </c>
      <c r="M54">
        <f t="shared" si="4"/>
        <v>0.86319428571428203</v>
      </c>
      <c r="N54">
        <f t="shared" si="5"/>
        <v>0.31368858119300097</v>
      </c>
      <c r="O54">
        <f t="shared" si="6"/>
        <v>0.65785028708632842</v>
      </c>
      <c r="P54">
        <f t="shared" si="7"/>
        <v>9.6561925111080313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254.7992685714286</v>
      </c>
      <c r="D55">
        <f t="shared" si="1"/>
        <v>254.14533357142861</v>
      </c>
      <c r="E55">
        <f t="shared" si="8"/>
        <v>171.13573432762021</v>
      </c>
      <c r="F55">
        <f t="shared" si="2"/>
        <v>6890.5935666176756</v>
      </c>
      <c r="G55">
        <f t="shared" si="3"/>
        <v>95.864776170879068</v>
      </c>
      <c r="L55">
        <f>Input!J56</f>
        <v>0.88935171428573767</v>
      </c>
      <c r="M55">
        <f t="shared" si="4"/>
        <v>0.6277777142857377</v>
      </c>
      <c r="N55">
        <f t="shared" si="5"/>
        <v>0.30110394639007226</v>
      </c>
      <c r="O55">
        <f t="shared" si="6"/>
        <v>0.34603543643423273</v>
      </c>
      <c r="P55">
        <f t="shared" si="7"/>
        <v>9.7345629163716119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255.55783328571428</v>
      </c>
      <c r="D56">
        <f t="shared" si="1"/>
        <v>254.90389828571429</v>
      </c>
      <c r="E56">
        <f t="shared" si="8"/>
        <v>171.42498955887851</v>
      </c>
      <c r="F56">
        <f t="shared" si="2"/>
        <v>6968.7282022233794</v>
      </c>
      <c r="G56">
        <f t="shared" si="3"/>
        <v>101.61267305269865</v>
      </c>
      <c r="L56">
        <f>Input!J57</f>
        <v>0.75856471428568284</v>
      </c>
      <c r="M56">
        <f t="shared" si="4"/>
        <v>0.49699071428568287</v>
      </c>
      <c r="N56">
        <f t="shared" si="5"/>
        <v>0.28925523125829256</v>
      </c>
      <c r="O56">
        <f t="shared" si="6"/>
        <v>0.22025139085943632</v>
      </c>
      <c r="P56">
        <f t="shared" si="7"/>
        <v>9.8086399095434249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256.39487014285714</v>
      </c>
      <c r="D57">
        <f t="shared" si="1"/>
        <v>255.74093514285715</v>
      </c>
      <c r="E57">
        <f t="shared" si="8"/>
        <v>171.70307619891426</v>
      </c>
      <c r="F57">
        <f t="shared" si="2"/>
        <v>7062.3617358820429</v>
      </c>
      <c r="G57">
        <f t="shared" si="3"/>
        <v>107.29640495324368</v>
      </c>
      <c r="L57">
        <f>Input!J58</f>
        <v>0.8370368571428628</v>
      </c>
      <c r="M57">
        <f t="shared" si="4"/>
        <v>0.57546285714286283</v>
      </c>
      <c r="N57">
        <f t="shared" si="5"/>
        <v>0.278086640035761</v>
      </c>
      <c r="O57">
        <f t="shared" si="6"/>
        <v>0.31242534520407622</v>
      </c>
      <c r="P57">
        <f t="shared" si="7"/>
        <v>9.8787219062990506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257.36269414285715</v>
      </c>
      <c r="D58">
        <f t="shared" si="1"/>
        <v>256.70875914285716</v>
      </c>
      <c r="E58">
        <f t="shared" si="8"/>
        <v>171.97062372050965</v>
      </c>
      <c r="F58">
        <f t="shared" si="2"/>
        <v>7180.551594856106</v>
      </c>
      <c r="G58">
        <f t="shared" si="3"/>
        <v>112.91071394696405</v>
      </c>
      <c r="L58">
        <f>Input!J59</f>
        <v>0.96782400000000735</v>
      </c>
      <c r="M58">
        <f t="shared" si="4"/>
        <v>0.70625000000000737</v>
      </c>
      <c r="N58">
        <f t="shared" si="5"/>
        <v>0.26754752159538125</v>
      </c>
      <c r="O58">
        <f t="shared" si="6"/>
        <v>0.4903871462067847</v>
      </c>
      <c r="P58">
        <f t="shared" si="7"/>
        <v>9.9450827929368018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258.35667557142858</v>
      </c>
      <c r="D59">
        <f t="shared" si="1"/>
        <v>257.70274057142859</v>
      </c>
      <c r="E59">
        <f t="shared" si="8"/>
        <v>172.22821553591851</v>
      </c>
      <c r="F59">
        <f t="shared" si="2"/>
        <v>7305.8944300460398</v>
      </c>
      <c r="G59">
        <f t="shared" si="3"/>
        <v>118.45138058123864</v>
      </c>
      <c r="L59">
        <f>Input!J60</f>
        <v>0.99398142857143057</v>
      </c>
      <c r="M59">
        <f t="shared" si="4"/>
        <v>0.7324074285714306</v>
      </c>
      <c r="N59">
        <f t="shared" si="5"/>
        <v>0.25759181540884796</v>
      </c>
      <c r="O59">
        <f t="shared" si="6"/>
        <v>0.54226966237373819</v>
      </c>
      <c r="P59">
        <f t="shared" si="7"/>
        <v>10.007974191291094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259.63838842857143</v>
      </c>
      <c r="D60">
        <f t="shared" si="1"/>
        <v>258.98445342857144</v>
      </c>
      <c r="E60">
        <f t="shared" si="8"/>
        <v>172.47639310119928</v>
      </c>
      <c r="F60">
        <f t="shared" si="2"/>
        <v>7483.6445016042617</v>
      </c>
      <c r="G60">
        <f t="shared" si="3"/>
        <v>123.91507218104243</v>
      </c>
      <c r="L60">
        <f>Input!J61</f>
        <v>1.2817128571428498</v>
      </c>
      <c r="M60">
        <f t="shared" si="4"/>
        <v>1.0201388571428498</v>
      </c>
      <c r="N60">
        <f t="shared" si="5"/>
        <v>0.24817756528078355</v>
      </c>
      <c r="O60">
        <f t="shared" si="6"/>
        <v>1.0681951995244063</v>
      </c>
      <c r="P60">
        <f t="shared" si="7"/>
        <v>10.067627499944841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260.99857342857143</v>
      </c>
      <c r="D61">
        <f t="shared" si="1"/>
        <v>260.34463842857144</v>
      </c>
      <c r="E61">
        <f t="shared" si="8"/>
        <v>172.71565959282736</v>
      </c>
      <c r="F61">
        <f t="shared" si="2"/>
        <v>7678.837931795284</v>
      </c>
      <c r="G61">
        <f t="shared" si="3"/>
        <v>129.29921327961111</v>
      </c>
      <c r="L61">
        <f>Input!J62</f>
        <v>1.3601850000000013</v>
      </c>
      <c r="M61">
        <f t="shared" si="4"/>
        <v>1.0986110000000013</v>
      </c>
      <c r="N61">
        <f t="shared" si="5"/>
        <v>0.23926649162808425</v>
      </c>
      <c r="O61">
        <f t="shared" si="6"/>
        <v>1.2564583024107236</v>
      </c>
      <c r="P61">
        <f t="shared" si="7"/>
        <v>10.124255733837478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262.25412885714286</v>
      </c>
      <c r="D62">
        <f t="shared" si="1"/>
        <v>261.60019385714287</v>
      </c>
      <c r="E62">
        <f t="shared" si="8"/>
        <v>172.94648320728243</v>
      </c>
      <c r="F62">
        <f t="shared" si="2"/>
        <v>7859.4804119891787</v>
      </c>
      <c r="G62">
        <f t="shared" si="3"/>
        <v>134.60187477809626</v>
      </c>
      <c r="L62">
        <f>Input!J63</f>
        <v>1.2555554285714265</v>
      </c>
      <c r="M62">
        <f t="shared" si="4"/>
        <v>0.99398142857142657</v>
      </c>
      <c r="N62">
        <f t="shared" si="5"/>
        <v>0.2308236144550635</v>
      </c>
      <c r="O62">
        <f t="shared" si="6"/>
        <v>1.0500752908622124</v>
      </c>
      <c r="P62">
        <f t="shared" si="7"/>
        <v>10.178055182500643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263.53584171428571</v>
      </c>
      <c r="D63">
        <f t="shared" si="1"/>
        <v>262.88190671428572</v>
      </c>
      <c r="E63">
        <f t="shared" si="8"/>
        <v>173.16930012761108</v>
      </c>
      <c r="F63">
        <f t="shared" si="2"/>
        <v>8048.3517805754582</v>
      </c>
      <c r="G63">
        <f t="shared" si="3"/>
        <v>139.8216789927495</v>
      </c>
      <c r="L63">
        <f>Input!J64</f>
        <v>1.2817128571428498</v>
      </c>
      <c r="M63">
        <f t="shared" si="4"/>
        <v>1.0201388571428498</v>
      </c>
      <c r="N63">
        <f t="shared" si="5"/>
        <v>0.22281692032865347</v>
      </c>
      <c r="O63">
        <f t="shared" si="6"/>
        <v>1.1212606050016145</v>
      </c>
      <c r="P63">
        <f t="shared" si="7"/>
        <v>10.229206905324171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264.68676757142856</v>
      </c>
      <c r="D64">
        <f t="shared" si="1"/>
        <v>264.03283257142857</v>
      </c>
      <c r="E64">
        <f t="shared" si="8"/>
        <v>173.38451719523911</v>
      </c>
      <c r="F64">
        <f t="shared" si="2"/>
        <v>8217.1170805411057</v>
      </c>
      <c r="G64">
        <f t="shared" si="3"/>
        <v>144.95771820685039</v>
      </c>
      <c r="L64">
        <f>Input!J65</f>
        <v>1.1509258571428518</v>
      </c>
      <c r="M64">
        <f t="shared" si="4"/>
        <v>0.88935185714285181</v>
      </c>
      <c r="N64">
        <f t="shared" si="5"/>
        <v>0.21521706762803836</v>
      </c>
      <c r="O64">
        <f t="shared" si="6"/>
        <v>0.87555093877527734</v>
      </c>
      <c r="P64">
        <f t="shared" si="7"/>
        <v>10.277878080508174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265.83769328571429</v>
      </c>
      <c r="D65">
        <f t="shared" si="1"/>
        <v>265.1837582857143</v>
      </c>
      <c r="E65">
        <f t="shared" si="8"/>
        <v>173.59251432040006</v>
      </c>
      <c r="F65">
        <f t="shared" si="2"/>
        <v>8388.9559711137135</v>
      </c>
      <c r="G65">
        <f t="shared" si="3"/>
        <v>150.00948472440075</v>
      </c>
      <c r="L65">
        <f>Input!J66</f>
        <v>1.1509257142857336</v>
      </c>
      <c r="M65">
        <f t="shared" si="4"/>
        <v>0.88935171428573367</v>
      </c>
      <c r="N65">
        <f t="shared" si="5"/>
        <v>0.20799712516093671</v>
      </c>
      <c r="O65">
        <f t="shared" si="6"/>
        <v>0.88911432418888015</v>
      </c>
      <c r="P65">
        <f t="shared" si="7"/>
        <v>10.324223222719411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266.88398942857145</v>
      </c>
      <c r="D66">
        <f t="shared" si="1"/>
        <v>266.23005442857146</v>
      </c>
      <c r="E66">
        <f t="shared" si="8"/>
        <v>173.79364666033001</v>
      </c>
      <c r="F66">
        <f t="shared" si="2"/>
        <v>8544.4894810966089</v>
      </c>
      <c r="G66">
        <f t="shared" si="3"/>
        <v>154.97681073792097</v>
      </c>
      <c r="L66">
        <f>Input!J67</f>
        <v>1.0462961428571589</v>
      </c>
      <c r="M66">
        <f t="shared" si="4"/>
        <v>0.78472214285715891</v>
      </c>
      <c r="N66">
        <f t="shared" si="5"/>
        <v>0.20113233992995516</v>
      </c>
      <c r="O66">
        <f t="shared" si="6"/>
        <v>0.7143018537783733</v>
      </c>
      <c r="P66">
        <f t="shared" si="7"/>
        <v>10.368385282955076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267.72102628571429</v>
      </c>
      <c r="D67">
        <f t="shared" si="1"/>
        <v>267.0670912857143</v>
      </c>
      <c r="E67">
        <f t="shared" si="8"/>
        <v>173.98824659074805</v>
      </c>
      <c r="F67">
        <f t="shared" si="2"/>
        <v>8663.6713297496462</v>
      </c>
      <c r="G67">
        <f t="shared" si="3"/>
        <v>159.85981658517551</v>
      </c>
      <c r="L67">
        <f>Input!J68</f>
        <v>0.83703685714283438</v>
      </c>
      <c r="M67">
        <f t="shared" si="4"/>
        <v>0.57546285714283441</v>
      </c>
      <c r="N67">
        <f t="shared" si="5"/>
        <v>0.19459993041803797</v>
      </c>
      <c r="O67">
        <f t="shared" si="6"/>
        <v>0.41272520481960151</v>
      </c>
      <c r="P67">
        <f t="shared" si="7"/>
        <v>10.410496642729395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268.37496142857145</v>
      </c>
      <c r="D68">
        <f t="shared" ref="D68:D83" si="10">C68-$C$3</f>
        <v>267.72102642857146</v>
      </c>
      <c r="E68">
        <f t="shared" si="8"/>
        <v>174.17662549300741</v>
      </c>
      <c r="F68">
        <f t="shared" ref="F68:F83" si="11">(D68-E68)^2</f>
        <v>8750.5549463935567</v>
      </c>
      <c r="G68">
        <f t="shared" ref="G68:G83" si="12">(E68-$H$4)^2</f>
        <v>164.65886618868799</v>
      </c>
      <c r="L68">
        <f>Input!J69</f>
        <v>0.65393514285716492</v>
      </c>
      <c r="M68">
        <f t="shared" ref="M68:M83" si="13">L68-$L$3</f>
        <v>0.39236114285716495</v>
      </c>
      <c r="N68">
        <f t="shared" ref="N68:N83" si="14">2*($X$3/PI())*($Z$3/(4*((B68-$Y$3)^2)+$Z$3*$Z$3))</f>
        <v>0.18837890225936357</v>
      </c>
      <c r="O68">
        <f t="shared" ref="O68:O83" si="15">(L68-N68)^2</f>
        <v>0.21674261315955787</v>
      </c>
      <c r="P68">
        <f t="shared" ref="P68:P83" si="16">(N68-$Q$4)^2</f>
        <v>10.45068001343636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269.36894271428571</v>
      </c>
      <c r="D69">
        <f t="shared" si="10"/>
        <v>268.71500771428572</v>
      </c>
      <c r="E69">
        <f t="shared" ref="E69:E83" si="17">N69+E68</f>
        <v>174.35907537659278</v>
      </c>
      <c r="F69">
        <f t="shared" si="11"/>
        <v>8903.0419673152865</v>
      </c>
      <c r="G69">
        <f t="shared" si="12"/>
        <v>169.37452865516542</v>
      </c>
      <c r="L69">
        <f>Input!J70</f>
        <v>0.99398128571425559</v>
      </c>
      <c r="M69">
        <f t="shared" si="13"/>
        <v>0.73240728571425562</v>
      </c>
      <c r="N69">
        <f t="shared" si="14"/>
        <v>0.18244988358538666</v>
      </c>
      <c r="O69">
        <f t="shared" si="15"/>
        <v>0.65858321664124786</v>
      </c>
      <c r="P69">
        <f t="shared" si="16"/>
        <v>10.489049250600765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270.33676657142854</v>
      </c>
      <c r="D70">
        <f t="shared" si="10"/>
        <v>269.68283157142855</v>
      </c>
      <c r="E70">
        <f t="shared" si="17"/>
        <v>174.5358703542897</v>
      </c>
      <c r="F70">
        <f t="shared" si="11"/>
        <v>9052.9442288557257</v>
      </c>
      <c r="G70">
        <f t="shared" si="12"/>
        <v>174.00754516561057</v>
      </c>
      <c r="L70">
        <f>Input!J71</f>
        <v>0.96782385714283237</v>
      </c>
      <c r="M70">
        <f t="shared" si="13"/>
        <v>0.70624985714283239</v>
      </c>
      <c r="N70">
        <f t="shared" si="14"/>
        <v>0.17679497769692318</v>
      </c>
      <c r="O70">
        <f t="shared" si="15"/>
        <v>0.62572668811745069</v>
      </c>
      <c r="P70">
        <f t="shared" si="16"/>
        <v>10.525710091702047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271.33074785714285</v>
      </c>
      <c r="D71">
        <f t="shared" si="10"/>
        <v>270.67681285714286</v>
      </c>
      <c r="E71">
        <f t="shared" si="17"/>
        <v>174.70726798531174</v>
      </c>
      <c r="F71">
        <f t="shared" si="11"/>
        <v>9210.1535429064061</v>
      </c>
      <c r="G71">
        <f t="shared" si="12"/>
        <v>178.55880041605428</v>
      </c>
      <c r="L71">
        <f>Input!J72</f>
        <v>0.99398128571431243</v>
      </c>
      <c r="M71">
        <f t="shared" si="13"/>
        <v>0.73240728571431246</v>
      </c>
      <c r="N71">
        <f t="shared" si="14"/>
        <v>0.17139763102204114</v>
      </c>
      <c r="O71">
        <f t="shared" si="15"/>
        <v>0.67664386896689388</v>
      </c>
      <c r="P71">
        <f t="shared" si="16"/>
        <v>10.560760825333023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272.11547000000002</v>
      </c>
      <c r="D72">
        <f t="shared" si="10"/>
        <v>271.46153500000003</v>
      </c>
      <c r="E72">
        <f t="shared" si="17"/>
        <v>174.87351049989596</v>
      </c>
      <c r="F72">
        <f t="shared" si="11"/>
        <v>9329.2464768327045</v>
      </c>
      <c r="G72">
        <f t="shared" si="12"/>
        <v>183.02929797763034</v>
      </c>
      <c r="L72">
        <f>Input!J73</f>
        <v>0.78472214285716291</v>
      </c>
      <c r="M72">
        <f t="shared" si="13"/>
        <v>0.52314814285716293</v>
      </c>
      <c r="N72">
        <f t="shared" si="14"/>
        <v>0.16624251458421335</v>
      </c>
      <c r="O72">
        <f t="shared" si="15"/>
        <v>0.38251705058864588</v>
      </c>
      <c r="P72">
        <f t="shared" si="16"/>
        <v>10.594292898629927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272.82171985714291</v>
      </c>
      <c r="D73">
        <f t="shared" si="10"/>
        <v>272.16778485714292</v>
      </c>
      <c r="E73">
        <f t="shared" si="17"/>
        <v>175.03482591732848</v>
      </c>
      <c r="F73">
        <f t="shared" si="11"/>
        <v>9434.811712403678</v>
      </c>
      <c r="G73">
        <f t="shared" si="12"/>
        <v>187.42013903655629</v>
      </c>
      <c r="L73">
        <f>Input!J74</f>
        <v>0.70624985714289323</v>
      </c>
      <c r="M73">
        <f t="shared" si="13"/>
        <v>0.44467585714289326</v>
      </c>
      <c r="N73">
        <f t="shared" si="14"/>
        <v>0.16131541743250932</v>
      </c>
      <c r="O73">
        <f t="shared" si="15"/>
        <v>0.29695354358247006</v>
      </c>
      <c r="P73">
        <f t="shared" si="16"/>
        <v>10.626391469172056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273.47565500000002</v>
      </c>
      <c r="D74">
        <f t="shared" si="10"/>
        <v>272.82172000000003</v>
      </c>
      <c r="E74">
        <f t="shared" si="17"/>
        <v>175.19142906800971</v>
      </c>
      <c r="F74">
        <f t="shared" si="11"/>
        <v>9531.67370746507</v>
      </c>
      <c r="G74">
        <f t="shared" si="12"/>
        <v>191.73250405225815</v>
      </c>
      <c r="L74">
        <f>Input!J75</f>
        <v>0.65393514285710808</v>
      </c>
      <c r="M74">
        <f t="shared" si="13"/>
        <v>0.3923611428571081</v>
      </c>
      <c r="N74">
        <f t="shared" si="14"/>
        <v>0.1566031506812412</v>
      </c>
      <c r="O74">
        <f t="shared" si="15"/>
        <v>0.24733911044161652</v>
      </c>
      <c r="P74">
        <f t="shared" si="16"/>
        <v>10.657135906890726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274.07727528571428</v>
      </c>
      <c r="D75">
        <f t="shared" si="10"/>
        <v>273.42334028571429</v>
      </c>
      <c r="E75">
        <f t="shared" si="17"/>
        <v>175.34352252898489</v>
      </c>
      <c r="F75">
        <f t="shared" si="11"/>
        <v>9619.6506511932512</v>
      </c>
      <c r="G75">
        <f t="shared" si="12"/>
        <v>195.96763693773823</v>
      </c>
      <c r="L75">
        <f>Input!J76</f>
        <v>0.60162028571426163</v>
      </c>
      <c r="M75">
        <f t="shared" si="13"/>
        <v>0.34004628571426165</v>
      </c>
      <c r="N75">
        <f t="shared" si="14"/>
        <v>0.15209346097519008</v>
      </c>
      <c r="O75">
        <f t="shared" si="15"/>
        <v>0.20207436615999197</v>
      </c>
      <c r="P75">
        <f t="shared" si="16"/>
        <v>10.686600250940096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274.36500685714287</v>
      </c>
      <c r="D76">
        <f t="shared" si="10"/>
        <v>273.71107185714288</v>
      </c>
      <c r="E76">
        <f t="shared" si="17"/>
        <v>175.49129748132722</v>
      </c>
      <c r="F76">
        <f t="shared" si="11"/>
        <v>9647.1240784361344</v>
      </c>
      <c r="G76">
        <f t="shared" si="12"/>
        <v>200.12683142219069</v>
      </c>
      <c r="L76">
        <f>Input!J77</f>
        <v>0.28773157142859418</v>
      </c>
      <c r="M76">
        <f t="shared" si="13"/>
        <v>2.6157571428594206E-2</v>
      </c>
      <c r="N76">
        <f t="shared" si="14"/>
        <v>0.14777495234231941</v>
      </c>
      <c r="O76">
        <f t="shared" si="15"/>
        <v>1.9587855226060612E-2</v>
      </c>
      <c r="P76">
        <f t="shared" si="16"/>
        <v>10.714853625959023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274.75736799999999</v>
      </c>
      <c r="D77">
        <f t="shared" si="10"/>
        <v>274.103433</v>
      </c>
      <c r="E77">
        <f t="shared" si="17"/>
        <v>175.63493449684933</v>
      </c>
      <c r="F77">
        <f t="shared" si="11"/>
        <v>9696.0451974649859</v>
      </c>
      <c r="G77">
        <f t="shared" si="12"/>
        <v>204.21141930345718</v>
      </c>
      <c r="L77">
        <f>Input!J78</f>
        <v>0.3923611428571121</v>
      </c>
      <c r="M77">
        <f t="shared" si="13"/>
        <v>0.13078714285711213</v>
      </c>
      <c r="N77">
        <f t="shared" si="14"/>
        <v>0.14363701552209732</v>
      </c>
      <c r="O77">
        <f t="shared" si="15"/>
        <v>6.1863691518564648E-2</v>
      </c>
      <c r="P77">
        <f t="shared" si="16"/>
        <v>10.741960621687348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275.17588642857146</v>
      </c>
      <c r="D78">
        <f t="shared" si="10"/>
        <v>274.52195142857147</v>
      </c>
      <c r="E78">
        <f t="shared" si="17"/>
        <v>175.77460426081635</v>
      </c>
      <c r="F78">
        <f t="shared" si="11"/>
        <v>9751.0385726691566</v>
      </c>
      <c r="G78">
        <f t="shared" si="12"/>
        <v>208.22276033847569</v>
      </c>
      <c r="L78">
        <f>Input!J79</f>
        <v>0.41851842857147403</v>
      </c>
      <c r="M78">
        <f t="shared" si="13"/>
        <v>0.15694442857147406</v>
      </c>
      <c r="N78">
        <f t="shared" si="14"/>
        <v>0.13966976396703057</v>
      </c>
      <c r="O78">
        <f t="shared" si="15"/>
        <v>7.7756577751681405E-2</v>
      </c>
      <c r="P78">
        <f t="shared" si="16"/>
        <v>10.767981639484839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275.64671971428572</v>
      </c>
      <c r="D79">
        <f t="shared" si="10"/>
        <v>274.99278471428573</v>
      </c>
      <c r="E79">
        <f t="shared" si="17"/>
        <v>175.91046823662651</v>
      </c>
      <c r="F79">
        <f t="shared" si="11"/>
        <v>9817.3054385790201</v>
      </c>
      <c r="G79">
        <f t="shared" si="12"/>
        <v>212.16223355449571</v>
      </c>
      <c r="L79">
        <f>Input!J80</f>
        <v>0.47083328571426364</v>
      </c>
      <c r="M79">
        <f t="shared" si="13"/>
        <v>0.20925928571426367</v>
      </c>
      <c r="N79">
        <f t="shared" si="14"/>
        <v>0.13586397581015455</v>
      </c>
      <c r="O79">
        <f t="shared" si="15"/>
        <v>0.1122044385776351</v>
      </c>
      <c r="P79">
        <f t="shared" si="16"/>
        <v>10.792973208931596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276.14371042857147</v>
      </c>
      <c r="D80">
        <f t="shared" si="10"/>
        <v>275.48977542857148</v>
      </c>
      <c r="E80">
        <f t="shared" si="17"/>
        <v>176.04267927780057</v>
      </c>
      <c r="F80">
        <f t="shared" si="11"/>
        <v>9889.7249328206726</v>
      </c>
      <c r="G80">
        <f t="shared" si="12"/>
        <v>216.03122979345662</v>
      </c>
      <c r="L80">
        <f>Input!J81</f>
        <v>0.49699071428574371</v>
      </c>
      <c r="M80">
        <f t="shared" si="13"/>
        <v>0.23541671428574373</v>
      </c>
      <c r="N80">
        <f t="shared" si="14"/>
        <v>0.13221104117405733</v>
      </c>
      <c r="O80">
        <f t="shared" si="15"/>
        <v>0.13306420991546875</v>
      </c>
      <c r="P80">
        <f t="shared" si="16"/>
        <v>10.816988277359602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276.61454371428573</v>
      </c>
      <c r="D81">
        <f t="shared" si="10"/>
        <v>275.96060871428574</v>
      </c>
      <c r="E81">
        <f t="shared" si="17"/>
        <v>176.17138219206984</v>
      </c>
      <c r="F81">
        <f t="shared" si="11"/>
        <v>9957.8897299021173</v>
      </c>
      <c r="G81">
        <f t="shared" si="12"/>
        <v>219.83114532731761</v>
      </c>
      <c r="L81">
        <f>Input!J82</f>
        <v>0.47083328571426364</v>
      </c>
      <c r="M81">
        <f t="shared" si="13"/>
        <v>0.20925928571426367</v>
      </c>
      <c r="N81">
        <f t="shared" si="14"/>
        <v>0.12870291426925831</v>
      </c>
      <c r="O81">
        <f t="shared" si="15"/>
        <v>0.11705319106509733</v>
      </c>
      <c r="P81">
        <f t="shared" si="16"/>
        <v>10.840076474871911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277.05921957142857</v>
      </c>
      <c r="D82">
        <f t="shared" si="10"/>
        <v>276.40528457142858</v>
      </c>
      <c r="E82">
        <f t="shared" si="17"/>
        <v>176.29671426186272</v>
      </c>
      <c r="F82">
        <f t="shared" si="11"/>
        <v>10021.725849425291</v>
      </c>
      <c r="G82">
        <f t="shared" si="12"/>
        <v>223.56337640387974</v>
      </c>
      <c r="L82">
        <f>Input!J83</f>
        <v>0.44467585714284041</v>
      </c>
      <c r="M82">
        <f t="shared" si="13"/>
        <v>0.18310185714284044</v>
      </c>
      <c r="N82">
        <f t="shared" si="14"/>
        <v>0.12533206979287942</v>
      </c>
      <c r="O82">
        <f t="shared" si="15"/>
        <v>0.10198045451901711</v>
      </c>
      <c r="P82">
        <f t="shared" si="16"/>
        <v>10.862284357144619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277.50389542857141</v>
      </c>
      <c r="D83">
        <f t="shared" si="10"/>
        <v>276.84996042857142</v>
      </c>
      <c r="E83">
        <f t="shared" si="17"/>
        <v>176.4188057250565</v>
      </c>
      <c r="F83">
        <f t="shared" si="11"/>
        <v>10086.416835081347</v>
      </c>
      <c r="G83">
        <f t="shared" si="12"/>
        <v>227.22931460137988</v>
      </c>
      <c r="L83">
        <f>Input!J84</f>
        <v>0.44467585714284041</v>
      </c>
      <c r="M83">
        <f t="shared" si="13"/>
        <v>0.18310185714284044</v>
      </c>
      <c r="N83">
        <f t="shared" si="14"/>
        <v>0.12209146319378272</v>
      </c>
      <c r="O83">
        <f t="shared" si="15"/>
        <v>0.10406069121948085</v>
      </c>
      <c r="P83">
        <f t="shared" si="16"/>
        <v>10.883655628073939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0.65393500000000004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34202.35988093973</v>
      </c>
      <c r="J3" s="2" t="s">
        <v>11</v>
      </c>
      <c r="K3" s="23">
        <f>SUM(H3:H167)</f>
        <v>4005.7749979560053</v>
      </c>
      <c r="L3">
        <f>1-(K3/K5)</f>
        <v>0.99585669139973798</v>
      </c>
      <c r="N3">
        <f>Input!J4</f>
        <v>0.26157399999999997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7.9411635636532356</v>
      </c>
      <c r="S3" s="1" t="s">
        <v>11</v>
      </c>
      <c r="T3" s="23">
        <f>SUM(Q3:Q167)</f>
        <v>213.11072960845544</v>
      </c>
      <c r="U3" s="5">
        <f>1-(T3/T5)</f>
        <v>0.58892381493623536</v>
      </c>
      <c r="X3">
        <f>COUNT(B3:B500)</f>
        <v>81</v>
      </c>
      <c r="Z3">
        <v>275.69641789418341</v>
      </c>
      <c r="AA3">
        <v>2.6374225225184171E-2</v>
      </c>
      <c r="AB3">
        <v>2.6552574636707598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2.6374225225184171E-2</v>
      </c>
      <c r="D4">
        <f t="shared" ref="D4:D67" si="2">POWER(C4,$AB$3)</f>
        <v>6.4242974762807484E-5</v>
      </c>
      <c r="E4" s="4">
        <f>Input!I5</f>
        <v>1.0724534285714287</v>
      </c>
      <c r="F4">
        <f t="shared" ref="F4:F67" si="3">E4-$E$3</f>
        <v>0.41851842857142862</v>
      </c>
      <c r="G4">
        <f t="shared" ref="G4:G67" si="4">$Z$3*(1-EXP(-1*D4))</f>
        <v>1.7710989107581412E-2</v>
      </c>
      <c r="H4">
        <f t="shared" ref="H4:H67" si="5">(F4-G4)^2</f>
        <v>0.16064660352956556</v>
      </c>
      <c r="I4">
        <f t="shared" ref="I4:I67" si="6">(G4-$J$4)^2</f>
        <v>34195.80929646115</v>
      </c>
      <c r="J4">
        <f>AVERAGE(E3:E167)</f>
        <v>184.93880036633666</v>
      </c>
      <c r="K4" t="s">
        <v>5</v>
      </c>
      <c r="L4" t="s">
        <v>6</v>
      </c>
      <c r="N4">
        <f>Input!J5</f>
        <v>0.41851842857142862</v>
      </c>
      <c r="O4">
        <f t="shared" ref="O4:O67" si="7">N4-$N$3</f>
        <v>0.15694442857142865</v>
      </c>
      <c r="P4">
        <f t="shared" ref="P4:P67" si="8">POWER(C4,$AB$3)*EXP(-D4)*$Z$3*$AA$3*$AB$3</f>
        <v>1.2402670743502737E-3</v>
      </c>
      <c r="Q4">
        <f t="shared" ref="Q4:Q67" si="9">(O4-P4)^2</f>
        <v>2.4243785907508267E-2</v>
      </c>
      <c r="R4">
        <f t="shared" ref="R4:R67" si="10">(P4-$S$4)^2</f>
        <v>7.9341749392717542</v>
      </c>
      <c r="S4">
        <f>AVERAGE(N3:N167)</f>
        <v>2.8180070198019798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5.2748450450368342E-2</v>
      </c>
      <c r="D5">
        <f t="shared" si="2"/>
        <v>4.047042689220497E-4</v>
      </c>
      <c r="E5" s="4">
        <f>Input!I6</f>
        <v>1.8833328571428574</v>
      </c>
      <c r="F5">
        <f t="shared" si="3"/>
        <v>1.2293978571428572</v>
      </c>
      <c r="G5">
        <f t="shared" si="4"/>
        <v>0.11155294274965911</v>
      </c>
      <c r="H5">
        <f t="shared" si="5"/>
        <v>1.2495772526347364</v>
      </c>
      <c r="I5">
        <f t="shared" si="6"/>
        <v>34161.111390179853</v>
      </c>
      <c r="K5">
        <f>SUM(I3:I167)</f>
        <v>966805.85117475467</v>
      </c>
      <c r="L5" s="5">
        <f>1-((1-L3)*(X3-1)/(X3-1-1))</f>
        <v>0.99580424445543092</v>
      </c>
      <c r="N5">
        <f>Input!J6</f>
        <v>0.8108794285714287</v>
      </c>
      <c r="O5">
        <f t="shared" si="7"/>
        <v>0.54930542857142872</v>
      </c>
      <c r="P5">
        <f t="shared" si="8"/>
        <v>7.8105118718678895E-3</v>
      </c>
      <c r="Q5">
        <f t="shared" si="9"/>
        <v>0.29321674481146431</v>
      </c>
      <c r="R5">
        <f t="shared" si="10"/>
        <v>7.8972044131825943</v>
      </c>
      <c r="T5">
        <f>SUM(R3:R167)</f>
        <v>518.42149302664779</v>
      </c>
      <c r="U5" s="5">
        <f>1-((1-U3)*(X3-1)/(X3-1-1))</f>
        <v>0.58372031892276999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7.9122675675552506E-2</v>
      </c>
      <c r="D6">
        <f t="shared" si="2"/>
        <v>1.1876963323525964E-3</v>
      </c>
      <c r="E6" s="4">
        <f>Input!I7</f>
        <v>3.0081011428571429</v>
      </c>
      <c r="F6">
        <f t="shared" si="3"/>
        <v>2.3541661428571428</v>
      </c>
      <c r="G6">
        <f t="shared" si="4"/>
        <v>0.32724924954017393</v>
      </c>
      <c r="H6">
        <f t="shared" si="5"/>
        <v>4.1083920924137125</v>
      </c>
      <c r="I6">
        <f t="shared" si="6"/>
        <v>34081.424805749557</v>
      </c>
      <c r="N6">
        <f>Input!J7</f>
        <v>1.1247682857142856</v>
      </c>
      <c r="O6">
        <f t="shared" si="7"/>
        <v>0.86319428571428558</v>
      </c>
      <c r="P6">
        <f t="shared" si="8"/>
        <v>2.2903775472707732E-2</v>
      </c>
      <c r="Q6">
        <f t="shared" si="9"/>
        <v>0.70608814160205124</v>
      </c>
      <c r="R6">
        <f t="shared" si="10"/>
        <v>7.8126021464600219</v>
      </c>
      <c r="X6" s="19" t="s">
        <v>17</v>
      </c>
      <c r="Y6" s="25">
        <f>SQRT((U5-L5)^2)</f>
        <v>0.41208392553266093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0.10549690090073668</v>
      </c>
      <c r="D7">
        <f t="shared" si="2"/>
        <v>2.549470130990137E-3</v>
      </c>
      <c r="E7" s="4">
        <f>Input!I8</f>
        <v>4.3421288571428578</v>
      </c>
      <c r="F7">
        <f t="shared" si="3"/>
        <v>3.6881938571428576</v>
      </c>
      <c r="G7">
        <f t="shared" si="4"/>
        <v>0.70198455808078497</v>
      </c>
      <c r="H7">
        <f t="shared" si="5"/>
        <v>8.9174459778047943</v>
      </c>
      <c r="I7">
        <f t="shared" si="6"/>
        <v>33943.204299165198</v>
      </c>
      <c r="N7">
        <f>Input!J8</f>
        <v>1.3340277142857149</v>
      </c>
      <c r="O7">
        <f t="shared" si="7"/>
        <v>1.0724537142857149</v>
      </c>
      <c r="P7">
        <f t="shared" si="8"/>
        <v>4.9097590536404112E-2</v>
      </c>
      <c r="Q7">
        <f t="shared" si="9"/>
        <v>1.0472577560152145</v>
      </c>
      <c r="R7">
        <f t="shared" si="10"/>
        <v>7.6668594274758171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0.13187112612592086</v>
      </c>
      <c r="D8">
        <f t="shared" si="2"/>
        <v>4.6107435095732252E-3</v>
      </c>
      <c r="E8" s="4">
        <f>Input!I9</f>
        <v>5.9115731428571427</v>
      </c>
      <c r="F8">
        <f t="shared" si="3"/>
        <v>5.257638142857143</v>
      </c>
      <c r="G8">
        <f t="shared" si="4"/>
        <v>1.2682394592042388</v>
      </c>
      <c r="H8">
        <f t="shared" si="5"/>
        <v>15.915301857131528</v>
      </c>
      <c r="I8">
        <f t="shared" si="6"/>
        <v>33734.874943940646</v>
      </c>
      <c r="N8">
        <f>Input!J9</f>
        <v>1.569444285714285</v>
      </c>
      <c r="O8">
        <f t="shared" si="7"/>
        <v>1.307870285714285</v>
      </c>
      <c r="P8">
        <f t="shared" si="8"/>
        <v>8.8610668979431678E-2</v>
      </c>
      <c r="Q8">
        <f t="shared" si="9"/>
        <v>1.4865940130004214</v>
      </c>
      <c r="R8">
        <f t="shared" si="10"/>
        <v>7.4496044398834433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0.15824535135110501</v>
      </c>
      <c r="D9">
        <f t="shared" si="2"/>
        <v>7.4819974893882398E-3</v>
      </c>
      <c r="E9" s="4">
        <f>Input!I10</f>
        <v>7.6118042857142862</v>
      </c>
      <c r="F9">
        <f t="shared" si="3"/>
        <v>6.9578692857142865</v>
      </c>
      <c r="G9">
        <f t="shared" si="4"/>
        <v>2.0550623339999663</v>
      </c>
      <c r="H9">
        <f t="shared" si="5"/>
        <v>24.037516005778262</v>
      </c>
      <c r="I9">
        <f t="shared" si="6"/>
        <v>33446.46163668036</v>
      </c>
      <c r="N9">
        <f>Input!J10</f>
        <v>1.7002311428571435</v>
      </c>
      <c r="O9">
        <f t="shared" si="7"/>
        <v>1.4386571428571435</v>
      </c>
      <c r="P9">
        <f t="shared" si="8"/>
        <v>0.14337903072539865</v>
      </c>
      <c r="Q9">
        <f t="shared" si="9"/>
        <v>1.6777453877675772</v>
      </c>
      <c r="R9">
        <f t="shared" si="10"/>
        <v>7.1536348799518361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0.18461957657628919</v>
      </c>
      <c r="D10">
        <f t="shared" si="2"/>
        <v>1.1266227609759812E-2</v>
      </c>
      <c r="E10" s="4">
        <f>Input!I11</f>
        <v>10.096757714285715</v>
      </c>
      <c r="F10">
        <f t="shared" si="3"/>
        <v>9.4428227142857146</v>
      </c>
      <c r="G10">
        <f t="shared" si="4"/>
        <v>3.088627336561562</v>
      </c>
      <c r="H10">
        <f t="shared" si="5"/>
        <v>40.375798898290995</v>
      </c>
      <c r="I10">
        <f t="shared" si="6"/>
        <v>33069.485430959146</v>
      </c>
      <c r="N10">
        <f>Input!J11</f>
        <v>2.484953428571429</v>
      </c>
      <c r="O10">
        <f t="shared" si="7"/>
        <v>2.223379428571429</v>
      </c>
      <c r="P10">
        <f t="shared" si="8"/>
        <v>0.21508153767722599</v>
      </c>
      <c r="Q10">
        <f t="shared" si="9"/>
        <v>4.0332604185701042</v>
      </c>
      <c r="R10">
        <f t="shared" si="10"/>
        <v>6.7752210654943825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0.21099380180147337</v>
      </c>
      <c r="D11">
        <f t="shared" si="2"/>
        <v>1.6060611285676346E-2</v>
      </c>
      <c r="E11" s="4">
        <f>Input!I12</f>
        <v>12.8956</v>
      </c>
      <c r="F11">
        <f t="shared" si="3"/>
        <v>12.241664999999999</v>
      </c>
      <c r="G11">
        <f t="shared" si="4"/>
        <v>4.3924855816437391</v>
      </c>
      <c r="H11">
        <f t="shared" si="5"/>
        <v>61.609617541547522</v>
      </c>
      <c r="I11">
        <f t="shared" si="6"/>
        <v>32596.971782333429</v>
      </c>
      <c r="N11">
        <f>Input!J12</f>
        <v>2.7988422857142847</v>
      </c>
      <c r="O11">
        <f t="shared" si="7"/>
        <v>2.5372682857142848</v>
      </c>
      <c r="P11">
        <f t="shared" si="8"/>
        <v>0.30514377057189146</v>
      </c>
      <c r="Q11">
        <f t="shared" si="9"/>
        <v>4.9823798510996644</v>
      </c>
      <c r="R11">
        <f t="shared" si="10"/>
        <v>6.3144817093311971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0.23736802702665755</v>
      </c>
      <c r="D12">
        <f t="shared" si="2"/>
        <v>2.1957616114322138E-2</v>
      </c>
      <c r="E12" s="4">
        <f>Input!I13</f>
        <v>15.642127428571428</v>
      </c>
      <c r="F12">
        <f t="shared" si="3"/>
        <v>14.988192428571427</v>
      </c>
      <c r="G12">
        <f t="shared" si="4"/>
        <v>5.9876581876112311</v>
      </c>
      <c r="H12">
        <f t="shared" si="5"/>
        <v>81.009616622696925</v>
      </c>
      <c r="I12">
        <f t="shared" si="6"/>
        <v>32023.511287070403</v>
      </c>
      <c r="N12">
        <f>Input!J13</f>
        <v>2.7465274285714276</v>
      </c>
      <c r="O12">
        <f t="shared" si="7"/>
        <v>2.4849534285714276</v>
      </c>
      <c r="P12">
        <f t="shared" si="8"/>
        <v>0.41473108579433743</v>
      </c>
      <c r="Q12">
        <f t="shared" si="9"/>
        <v>4.2858205485334633</v>
      </c>
      <c r="R12">
        <f t="shared" si="10"/>
        <v>5.7757352149803047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0.26374225225184172</v>
      </c>
      <c r="D13">
        <f t="shared" si="2"/>
        <v>2.9045784198480251E-2</v>
      </c>
      <c r="E13" s="4">
        <f>Input!I14</f>
        <v>19.147219571428572</v>
      </c>
      <c r="F13">
        <f t="shared" si="3"/>
        <v>18.493284571428571</v>
      </c>
      <c r="G13">
        <f t="shared" si="4"/>
        <v>7.8926398193257468</v>
      </c>
      <c r="H13">
        <f t="shared" si="5"/>
        <v>112.37366916028513</v>
      </c>
      <c r="I13">
        <f t="shared" si="6"/>
        <v>31345.342964437965</v>
      </c>
      <c r="N13">
        <f>Input!J14</f>
        <v>3.5050921428571442</v>
      </c>
      <c r="O13">
        <f t="shared" si="7"/>
        <v>3.2435181428571442</v>
      </c>
      <c r="P13">
        <f t="shared" si="8"/>
        <v>0.54473609697368919</v>
      </c>
      <c r="Q13">
        <f t="shared" si="9"/>
        <v>7.2834245311828862</v>
      </c>
      <c r="R13">
        <f t="shared" si="10"/>
        <v>5.1677606885765872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0.2901164774770259</v>
      </c>
      <c r="D14">
        <f t="shared" si="2"/>
        <v>3.7410313064666585E-2</v>
      </c>
      <c r="E14" s="4">
        <f>Input!I15</f>
        <v>22.573839428571432</v>
      </c>
      <c r="F14">
        <f t="shared" si="3"/>
        <v>21.919904428571432</v>
      </c>
      <c r="G14">
        <f t="shared" si="4"/>
        <v>10.123349826366242</v>
      </c>
      <c r="H14">
        <f t="shared" si="5"/>
        <v>139.15870048280843</v>
      </c>
      <c r="I14">
        <f t="shared" si="6"/>
        <v>30560.441747492841</v>
      </c>
      <c r="N14">
        <f>Input!J15</f>
        <v>3.4266198571428603</v>
      </c>
      <c r="O14">
        <f t="shared" si="7"/>
        <v>3.1650458571428604</v>
      </c>
      <c r="P14">
        <f t="shared" si="8"/>
        <v>0.69576362894980437</v>
      </c>
      <c r="Q14">
        <f t="shared" si="9"/>
        <v>6.0973547224700644</v>
      </c>
      <c r="R14">
        <f t="shared" si="10"/>
        <v>4.5039170100157406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0.31649070270221002</v>
      </c>
      <c r="D15">
        <f t="shared" si="2"/>
        <v>4.7133501136882208E-2</v>
      </c>
      <c r="E15" s="4">
        <f>Input!I16</f>
        <v>25.791200142857146</v>
      </c>
      <c r="F15">
        <f t="shared" si="3"/>
        <v>25.137265142857146</v>
      </c>
      <c r="G15">
        <f t="shared" si="4"/>
        <v>12.69305361247004</v>
      </c>
      <c r="H15">
        <f t="shared" si="5"/>
        <v>154.8584006130194</v>
      </c>
      <c r="I15">
        <f t="shared" si="6"/>
        <v>29668.597274797157</v>
      </c>
      <c r="N15">
        <f>Input!J16</f>
        <v>3.2173607142857144</v>
      </c>
      <c r="O15">
        <f t="shared" si="7"/>
        <v>2.9557867142857144</v>
      </c>
      <c r="P15">
        <f t="shared" si="8"/>
        <v>0.86811518648395347</v>
      </c>
      <c r="Q15">
        <f t="shared" si="9"/>
        <v>4.3583724079941382</v>
      </c>
      <c r="R15">
        <f t="shared" si="10"/>
        <v>3.8020781616403334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0.3428649279273942</v>
      </c>
      <c r="D16">
        <f t="shared" si="2"/>
        <v>5.829509884239218E-2</v>
      </c>
      <c r="E16" s="4">
        <f>Input!I17</f>
        <v>29.243977428571434</v>
      </c>
      <c r="F16">
        <f t="shared" si="3"/>
        <v>28.590042428571433</v>
      </c>
      <c r="G16">
        <f t="shared" si="4"/>
        <v>15.612269496550768</v>
      </c>
      <c r="H16">
        <f t="shared" si="5"/>
        <v>168.42259027508825</v>
      </c>
      <c r="I16">
        <f t="shared" si="6"/>
        <v>28671.474056396557</v>
      </c>
      <c r="N16">
        <f>Input!J17</f>
        <v>3.4527772857142871</v>
      </c>
      <c r="O16">
        <f t="shared" si="7"/>
        <v>3.1912032857142871</v>
      </c>
      <c r="P16">
        <f t="shared" si="8"/>
        <v>1.0617744621972574</v>
      </c>
      <c r="Q16">
        <f t="shared" si="9"/>
        <v>4.5344671144251203</v>
      </c>
      <c r="R16">
        <f t="shared" si="10"/>
        <v>3.0843527963908248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0.36923915315257838</v>
      </c>
      <c r="D17">
        <f t="shared" si="2"/>
        <v>7.0972591558087453E-2</v>
      </c>
      <c r="E17" s="4">
        <f>Input!I18</f>
        <v>32.147449142857141</v>
      </c>
      <c r="F17">
        <f t="shared" si="3"/>
        <v>31.493514142857141</v>
      </c>
      <c r="G17">
        <f t="shared" si="4"/>
        <v>18.888672225947172</v>
      </c>
      <c r="H17">
        <f t="shared" si="5"/>
        <v>158.88203975029057</v>
      </c>
      <c r="I17">
        <f t="shared" si="6"/>
        <v>27572.645055439771</v>
      </c>
      <c r="N17">
        <f>Input!J18</f>
        <v>2.9034717142857076</v>
      </c>
      <c r="O17">
        <f t="shared" si="7"/>
        <v>2.6418977142857076</v>
      </c>
      <c r="P17">
        <f t="shared" si="8"/>
        <v>1.2763951081993865</v>
      </c>
      <c r="Q17">
        <f t="shared" si="9"/>
        <v>1.8645973672285348</v>
      </c>
      <c r="R17">
        <f t="shared" si="10"/>
        <v>2.376567285995002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0.39561337837776256</v>
      </c>
      <c r="D18">
        <f t="shared" si="2"/>
        <v>8.5241431860172912E-2</v>
      </c>
      <c r="E18" s="4">
        <f>Input!I19</f>
        <v>34.841661714285713</v>
      </c>
      <c r="F18">
        <f t="shared" si="3"/>
        <v>34.187726714285716</v>
      </c>
      <c r="G18">
        <f t="shared" si="4"/>
        <v>22.527001835089539</v>
      </c>
      <c r="H18">
        <f t="shared" si="5"/>
        <v>135.97250470830471</v>
      </c>
      <c r="I18">
        <f t="shared" si="6"/>
        <v>26377.592302154404</v>
      </c>
      <c r="N18">
        <f>Input!J19</f>
        <v>2.6942125714285723</v>
      </c>
      <c r="O18">
        <f t="shared" si="7"/>
        <v>2.4326385714285723</v>
      </c>
      <c r="P18">
        <f t="shared" si="8"/>
        <v>1.5112917966499844</v>
      </c>
      <c r="Q18">
        <f t="shared" si="9"/>
        <v>0.84887987939490606</v>
      </c>
      <c r="R18">
        <f t="shared" si="10"/>
        <v>1.7075046744171691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0.42198760360294674</v>
      </c>
      <c r="D19">
        <f t="shared" si="2"/>
        <v>0.10117523313341072</v>
      </c>
      <c r="E19" s="4">
        <f>Input!I20</f>
        <v>38.294438999999997</v>
      </c>
      <c r="F19">
        <f t="shared" si="3"/>
        <v>37.640504</v>
      </c>
      <c r="G19">
        <f t="shared" si="4"/>
        <v>26.528984927120494</v>
      </c>
      <c r="H19">
        <f t="shared" si="5"/>
        <v>123.46585610696505</v>
      </c>
      <c r="I19">
        <f t="shared" si="6"/>
        <v>25093.669627486532</v>
      </c>
      <c r="N19">
        <f>Input!J20</f>
        <v>3.4527772857142836</v>
      </c>
      <c r="O19">
        <f t="shared" si="7"/>
        <v>3.1912032857142836</v>
      </c>
      <c r="P19">
        <f t="shared" si="8"/>
        <v>1.7654354401212473</v>
      </c>
      <c r="Q19">
        <f t="shared" si="9"/>
        <v>2.0328139495270081</v>
      </c>
      <c r="R19">
        <f t="shared" si="10"/>
        <v>1.1079069303515925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0.44836182882813091</v>
      </c>
      <c r="D20">
        <f t="shared" si="2"/>
        <v>0.11884593311438776</v>
      </c>
      <c r="E20" s="4">
        <f>Input!I21</f>
        <v>41.276383000000003</v>
      </c>
      <c r="F20">
        <f t="shared" si="3"/>
        <v>40.622448000000006</v>
      </c>
      <c r="G20">
        <f t="shared" si="4"/>
        <v>30.893274292926769</v>
      </c>
      <c r="H20">
        <f t="shared" si="5"/>
        <v>94.656821022405182</v>
      </c>
      <c r="I20">
        <f t="shared" si="6"/>
        <v>23730.024103233605</v>
      </c>
      <c r="N20">
        <f>Input!J21</f>
        <v>2.9819440000000057</v>
      </c>
      <c r="O20">
        <f t="shared" si="7"/>
        <v>2.7203700000000057</v>
      </c>
      <c r="P20">
        <f t="shared" si="8"/>
        <v>2.037453304474834</v>
      </c>
      <c r="Q20">
        <f t="shared" si="9"/>
        <v>0.46637521302702017</v>
      </c>
      <c r="R20">
        <f t="shared" si="10"/>
        <v>0.60926410251101093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0.47473605405331509</v>
      </c>
      <c r="D21">
        <f t="shared" si="2"/>
        <v>0.13832393362273715</v>
      </c>
      <c r="E21" s="4">
        <f>Input!I22</f>
        <v>44.650688000000002</v>
      </c>
      <c r="F21">
        <f t="shared" si="3"/>
        <v>43.996753000000005</v>
      </c>
      <c r="G21">
        <f t="shared" si="4"/>
        <v>35.615411855163295</v>
      </c>
      <c r="H21">
        <f t="shared" si="5"/>
        <v>70.246879386132747</v>
      </c>
      <c r="I21">
        <f t="shared" si="6"/>
        <v>22297.474356458821</v>
      </c>
      <c r="N21">
        <f>Input!J22</f>
        <v>3.3743049999999997</v>
      </c>
      <c r="O21">
        <f t="shared" si="7"/>
        <v>3.1127309999999997</v>
      </c>
      <c r="P21">
        <f t="shared" si="8"/>
        <v>2.3256346098607414</v>
      </c>
      <c r="Q21">
        <f t="shared" si="9"/>
        <v>0.61952072737025143</v>
      </c>
      <c r="R21">
        <f t="shared" si="10"/>
        <v>0.24243059007134285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0.50111027927849927</v>
      </c>
      <c r="D22">
        <f t="shared" si="2"/>
        <v>0.15967822114172389</v>
      </c>
      <c r="E22" s="4">
        <f>Input!I23</f>
        <v>48.574298428571431</v>
      </c>
      <c r="F22">
        <f t="shared" si="3"/>
        <v>47.920363428571434</v>
      </c>
      <c r="G22">
        <f t="shared" si="4"/>
        <v>40.687819112103043</v>
      </c>
      <c r="H22">
        <f t="shared" si="5"/>
        <v>52.309697289679235</v>
      </c>
      <c r="I22">
        <f t="shared" si="6"/>
        <v>20808.345592809263</v>
      </c>
      <c r="N22">
        <f>Input!J23</f>
        <v>3.9236104285714291</v>
      </c>
      <c r="O22">
        <f t="shared" si="7"/>
        <v>3.6620364285714291</v>
      </c>
      <c r="P22">
        <f t="shared" si="8"/>
        <v>2.6279420715013306</v>
      </c>
      <c r="Q22">
        <f t="shared" si="9"/>
        <v>1.0693511393242203</v>
      </c>
      <c r="R22">
        <f t="shared" si="10"/>
        <v>3.6124684572528425E-2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0.52748450450368345</v>
      </c>
      <c r="D23">
        <f t="shared" si="2"/>
        <v>0.18297647178877116</v>
      </c>
      <c r="E23" s="4">
        <f>Input!I24</f>
        <v>52.733325714285719</v>
      </c>
      <c r="F23">
        <f t="shared" si="3"/>
        <v>52.079390714285722</v>
      </c>
      <c r="G23">
        <f t="shared" si="4"/>
        <v>46.099818487382883</v>
      </c>
      <c r="H23">
        <f t="shared" si="5"/>
        <v>35.755284016747773</v>
      </c>
      <c r="I23">
        <f t="shared" si="6"/>
        <v>19276.262889184454</v>
      </c>
      <c r="N23">
        <f>Input!J24</f>
        <v>4.1590272857142878</v>
      </c>
      <c r="O23">
        <f t="shared" si="7"/>
        <v>3.8974532857142878</v>
      </c>
      <c r="P23">
        <f t="shared" si="8"/>
        <v>2.9420296775870929</v>
      </c>
      <c r="Q23">
        <f t="shared" si="9"/>
        <v>0.91283427096678782</v>
      </c>
      <c r="R23">
        <f t="shared" si="10"/>
        <v>1.5381619644083281E-2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0.55385872972886763</v>
      </c>
      <c r="D24">
        <f t="shared" si="2"/>
        <v>0.20828514341007665</v>
      </c>
      <c r="E24" s="4">
        <f>Input!I25</f>
        <v>57.546287999999997</v>
      </c>
      <c r="F24">
        <f t="shared" si="3"/>
        <v>56.892353</v>
      </c>
      <c r="G24">
        <f t="shared" si="4"/>
        <v>51.837688227284502</v>
      </c>
      <c r="H24">
        <f t="shared" si="5"/>
        <v>25.549635964531014</v>
      </c>
      <c r="I24">
        <f t="shared" si="6"/>
        <v>17715.906052652539</v>
      </c>
      <c r="N24">
        <f>Input!J25</f>
        <v>4.8129622857142778</v>
      </c>
      <c r="O24">
        <f t="shared" si="7"/>
        <v>4.5513882857142782</v>
      </c>
      <c r="P24">
        <f t="shared" si="8"/>
        <v>3.2652668361663375</v>
      </c>
      <c r="Q24">
        <f t="shared" si="9"/>
        <v>1.6541083829872962</v>
      </c>
      <c r="R24">
        <f t="shared" si="10"/>
        <v>0.200041343334279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0.5802329549540518</v>
      </c>
      <c r="D25">
        <f t="shared" si="2"/>
        <v>0.23566955694190631</v>
      </c>
      <c r="E25" s="4">
        <f>Input!I26</f>
        <v>62.777768714285706</v>
      </c>
      <c r="F25">
        <f t="shared" si="3"/>
        <v>62.123833714285709</v>
      </c>
      <c r="G25">
        <f t="shared" si="4"/>
        <v>57.884752706525411</v>
      </c>
      <c r="H25">
        <f t="shared" si="5"/>
        <v>17.969807790354061</v>
      </c>
      <c r="I25">
        <f t="shared" si="6"/>
        <v>16142.731026741591</v>
      </c>
      <c r="N25">
        <f>Input!J26</f>
        <v>5.2314807142857092</v>
      </c>
      <c r="O25">
        <f t="shared" si="7"/>
        <v>4.9699067142857096</v>
      </c>
      <c r="P25">
        <f t="shared" si="8"/>
        <v>3.5947688476610282</v>
      </c>
      <c r="Q25">
        <f t="shared" si="9"/>
        <v>1.89100415222508</v>
      </c>
      <c r="R25">
        <f t="shared" si="10"/>
        <v>0.60335893721893008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0.60660718017923598</v>
      </c>
      <c r="D26">
        <f t="shared" si="2"/>
        <v>0.26519396873966861</v>
      </c>
      <c r="E26" s="4">
        <f>Input!I27</f>
        <v>67.512258714285707</v>
      </c>
      <c r="F26">
        <f t="shared" si="3"/>
        <v>66.858323714285703</v>
      </c>
      <c r="G26">
        <f t="shared" si="4"/>
        <v>64.221509198756806</v>
      </c>
      <c r="H26">
        <f t="shared" si="5"/>
        <v>6.9527907893038927</v>
      </c>
      <c r="I26">
        <f t="shared" si="6"/>
        <v>14572.664386838254</v>
      </c>
      <c r="N26">
        <f>Input!J27</f>
        <v>4.734490000000001</v>
      </c>
      <c r="O26">
        <f t="shared" si="7"/>
        <v>4.4729160000000014</v>
      </c>
      <c r="P26">
        <f t="shared" si="8"/>
        <v>3.927433477407638</v>
      </c>
      <c r="Q26">
        <f t="shared" si="9"/>
        <v>0.29755118245372825</v>
      </c>
      <c r="R26">
        <f t="shared" si="10"/>
        <v>1.2308270648354396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0.63298140540442005</v>
      </c>
      <c r="D27">
        <f t="shared" si="2"/>
        <v>0.29692163524130238</v>
      </c>
      <c r="E27" s="4">
        <f>Input!I28</f>
        <v>72.194434000000001</v>
      </c>
      <c r="F27">
        <f t="shared" si="3"/>
        <v>71.540498999999997</v>
      </c>
      <c r="G27">
        <f t="shared" si="4"/>
        <v>70.825791340103578</v>
      </c>
      <c r="H27">
        <f t="shared" si="5"/>
        <v>0.51080703911461545</v>
      </c>
      <c r="I27">
        <f t="shared" si="6"/>
        <v>13021.778829021154</v>
      </c>
      <c r="N27">
        <f>Input!J28</f>
        <v>4.682175285714294</v>
      </c>
      <c r="O27">
        <f t="shared" si="7"/>
        <v>4.4206012857142944</v>
      </c>
      <c r="P27">
        <f t="shared" si="8"/>
        <v>4.2599832174004133</v>
      </c>
      <c r="Q27">
        <f t="shared" si="9"/>
        <v>2.579816386888259E-2</v>
      </c>
      <c r="R27">
        <f t="shared" si="10"/>
        <v>2.0792953544404367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0.65935563062960423</v>
      </c>
      <c r="D28">
        <f t="shared" si="2"/>
        <v>0.33091487107441947</v>
      </c>
      <c r="E28" s="4">
        <f>Input!I29</f>
        <v>76.667350000000013</v>
      </c>
      <c r="F28">
        <f t="shared" si="3"/>
        <v>76.013415000000009</v>
      </c>
      <c r="G28">
        <f t="shared" si="4"/>
        <v>77.672968670650647</v>
      </c>
      <c r="H28">
        <f t="shared" si="5"/>
        <v>2.7541183857700062</v>
      </c>
      <c r="I28">
        <f t="shared" si="6"/>
        <v>11505.95864936724</v>
      </c>
      <c r="N28">
        <f>Input!J29</f>
        <v>4.4729160000000121</v>
      </c>
      <c r="O28">
        <f t="shared" si="7"/>
        <v>4.2113420000000126</v>
      </c>
      <c r="P28">
        <f t="shared" si="8"/>
        <v>4.5890126430895037</v>
      </c>
      <c r="Q28">
        <f t="shared" si="9"/>
        <v>0.14263511465162981</v>
      </c>
      <c r="R28">
        <f t="shared" si="10"/>
        <v>3.1364609177160312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0.68572985585478841</v>
      </c>
      <c r="D29">
        <f t="shared" si="2"/>
        <v>0.36723510151661543</v>
      </c>
      <c r="E29" s="4">
        <f>Input!I30</f>
        <v>81.846516000000022</v>
      </c>
      <c r="F29">
        <f t="shared" si="3"/>
        <v>81.192581000000018</v>
      </c>
      <c r="G29">
        <f t="shared" si="4"/>
        <v>84.736180792119612</v>
      </c>
      <c r="H29">
        <f t="shared" si="5"/>
        <v>12.557099486710026</v>
      </c>
      <c r="I29">
        <f t="shared" si="6"/>
        <v>10040.564969535266</v>
      </c>
      <c r="N29">
        <f>Input!J30</f>
        <v>5.1791660000000093</v>
      </c>
      <c r="O29">
        <f t="shared" si="7"/>
        <v>4.9175920000000097</v>
      </c>
      <c r="P29">
        <f t="shared" si="8"/>
        <v>4.9110400951701605</v>
      </c>
      <c r="Q29">
        <f t="shared" si="9"/>
        <v>4.2927456899401828E-5</v>
      </c>
      <c r="R29">
        <f t="shared" si="10"/>
        <v>4.3807874545851844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0.71210408107997258</v>
      </c>
      <c r="D30">
        <f t="shared" si="2"/>
        <v>0.4059429100609569</v>
      </c>
      <c r="E30" s="4">
        <f>Input!I31</f>
        <v>87.548829999999995</v>
      </c>
      <c r="F30">
        <f t="shared" si="3"/>
        <v>86.894894999999991</v>
      </c>
      <c r="G30">
        <f t="shared" si="4"/>
        <v>91.986603845956424</v>
      </c>
      <c r="H30">
        <f t="shared" si="5"/>
        <v>25.925498971990987</v>
      </c>
      <c r="I30">
        <f t="shared" si="6"/>
        <v>8640.1108379633879</v>
      </c>
      <c r="N30">
        <f>Input!J31</f>
        <v>5.7023139999999728</v>
      </c>
      <c r="O30">
        <f t="shared" si="7"/>
        <v>5.4407399999999733</v>
      </c>
      <c r="P30">
        <f t="shared" si="8"/>
        <v>5.2225627536671473</v>
      </c>
      <c r="Q30">
        <f t="shared" si="9"/>
        <v>4.7601310817374627E-2</v>
      </c>
      <c r="R30">
        <f t="shared" si="10"/>
        <v>5.781888277263854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0.73847830630515676</v>
      </c>
      <c r="D31">
        <f t="shared" si="2"/>
        <v>0.44709808171348464</v>
      </c>
      <c r="E31" s="4">
        <f>Input!I32</f>
        <v>94.925217857142869</v>
      </c>
      <c r="F31">
        <f t="shared" si="3"/>
        <v>94.271282857142864</v>
      </c>
      <c r="G31">
        <f t="shared" si="4"/>
        <v>99.393746212950575</v>
      </c>
      <c r="H31">
        <f t="shared" si="5"/>
        <v>26.239630831592788</v>
      </c>
      <c r="I31">
        <f t="shared" si="6"/>
        <v>7317.9562901057589</v>
      </c>
      <c r="N31">
        <f>Input!J32</f>
        <v>7.3763878571428734</v>
      </c>
      <c r="O31">
        <f t="shared" si="7"/>
        <v>7.1148138571428738</v>
      </c>
      <c r="P31">
        <f t="shared" si="8"/>
        <v>5.5201140282384458</v>
      </c>
      <c r="Q31">
        <f t="shared" si="9"/>
        <v>2.5430675443078123</v>
      </c>
      <c r="R31">
        <f t="shared" si="10"/>
        <v>7.301382285041468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0.76485253153034094</v>
      </c>
      <c r="D32">
        <f t="shared" si="2"/>
        <v>0.49075964254910281</v>
      </c>
      <c r="E32" s="4">
        <f>Input!I33</f>
        <v>102.11850385714285</v>
      </c>
      <c r="F32">
        <f t="shared" si="3"/>
        <v>101.46456885714285</v>
      </c>
      <c r="G32">
        <f t="shared" si="4"/>
        <v>106.92576958306466</v>
      </c>
      <c r="H32">
        <f t="shared" si="5"/>
        <v>29.82471336880894</v>
      </c>
      <c r="I32">
        <f t="shared" si="6"/>
        <v>6086.0329719917445</v>
      </c>
      <c r="N32">
        <f>Input!J33</f>
        <v>7.1932859999999863</v>
      </c>
      <c r="O32">
        <f t="shared" si="7"/>
        <v>6.9317119999999868</v>
      </c>
      <c r="P32">
        <f t="shared" si="8"/>
        <v>5.8003220702755707</v>
      </c>
      <c r="Q32">
        <f t="shared" si="9"/>
        <v>1.2800431730818191</v>
      </c>
      <c r="R32">
        <f t="shared" si="10"/>
        <v>8.8942030602812974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0.79122675675552512</v>
      </c>
      <c r="D33">
        <f t="shared" si="2"/>
        <v>0.53698589597086765</v>
      </c>
      <c r="E33" s="4">
        <f>Input!I34</f>
        <v>109.05021585714287</v>
      </c>
      <c r="F33">
        <f t="shared" si="3"/>
        <v>108.39628085714287</v>
      </c>
      <c r="G33">
        <f t="shared" si="4"/>
        <v>114.54983086256237</v>
      </c>
      <c r="H33">
        <f t="shared" si="5"/>
        <v>37.866177669198379</v>
      </c>
      <c r="I33">
        <f t="shared" si="6"/>
        <v>4954.6070278032676</v>
      </c>
      <c r="N33">
        <f>Input!J34</f>
        <v>6.9317120000000187</v>
      </c>
      <c r="O33">
        <f t="shared" si="7"/>
        <v>6.6701380000000192</v>
      </c>
      <c r="P33">
        <f t="shared" si="8"/>
        <v>6.0599681243772858</v>
      </c>
      <c r="Q33">
        <f t="shared" si="9"/>
        <v>0.37230727711746192</v>
      </c>
      <c r="R33">
        <f t="shared" si="10"/>
        <v>10.510311803579139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0.8176009819807093</v>
      </c>
      <c r="D34">
        <f t="shared" si="2"/>
        <v>0.58583445605127082</v>
      </c>
      <c r="E34" s="4">
        <f>Input!I35</f>
        <v>115.77266857142857</v>
      </c>
      <c r="F34">
        <f t="shared" si="3"/>
        <v>115.11873357142856</v>
      </c>
      <c r="G34">
        <f t="shared" si="4"/>
        <v>122.23243979453802</v>
      </c>
      <c r="H34">
        <f t="shared" si="5"/>
        <v>50.604816228706262</v>
      </c>
      <c r="I34">
        <f t="shared" si="6"/>
        <v>3932.0876561604232</v>
      </c>
      <c r="N34">
        <f>Input!J35</f>
        <v>6.7224527142856942</v>
      </c>
      <c r="O34">
        <f t="shared" si="7"/>
        <v>6.4608787142856947</v>
      </c>
      <c r="P34">
        <f t="shared" si="8"/>
        <v>6.2960433836902059</v>
      </c>
      <c r="Q34">
        <f t="shared" si="9"/>
        <v>2.7170686212524095E-2</v>
      </c>
      <c r="R34">
        <f t="shared" si="10"/>
        <v>12.096736948528834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0.84397520720589347</v>
      </c>
      <c r="D35">
        <f t="shared" si="2"/>
        <v>0.63736227827949288</v>
      </c>
      <c r="E35" s="4">
        <f>Input!I36</f>
        <v>122.49512142857144</v>
      </c>
      <c r="F35">
        <f t="shared" si="3"/>
        <v>121.84118642857143</v>
      </c>
      <c r="G35">
        <f t="shared" si="4"/>
        <v>129.9398266869805</v>
      </c>
      <c r="H35">
        <f t="shared" si="5"/>
        <v>65.587974035124006</v>
      </c>
      <c r="I35">
        <f t="shared" si="6"/>
        <v>3024.8871057825127</v>
      </c>
      <c r="N35">
        <f>Input!J36</f>
        <v>6.7224528571428692</v>
      </c>
      <c r="O35">
        <f t="shared" si="7"/>
        <v>6.4608788571428697</v>
      </c>
      <c r="P35">
        <f t="shared" si="8"/>
        <v>6.5058029990168604</v>
      </c>
      <c r="Q35">
        <f t="shared" si="9"/>
        <v>2.0181785231144483E-3</v>
      </c>
      <c r="R35">
        <f t="shared" si="10"/>
        <v>13.59983918431344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0.87034943243107765</v>
      </c>
      <c r="D36">
        <f t="shared" si="2"/>
        <v>0.69162568799336277</v>
      </c>
      <c r="E36" s="4">
        <f>Input!I37</f>
        <v>128.64211128571426</v>
      </c>
      <c r="F36">
        <f t="shared" si="3"/>
        <v>127.98817628571426</v>
      </c>
      <c r="G36">
        <f t="shared" si="4"/>
        <v>137.63831428576961</v>
      </c>
      <c r="H36">
        <f t="shared" si="5"/>
        <v>93.125163420112258</v>
      </c>
      <c r="I36">
        <f t="shared" si="6"/>
        <v>2237.3359834579178</v>
      </c>
      <c r="N36">
        <f>Input!J37</f>
        <v>6.1469898571428274</v>
      </c>
      <c r="O36">
        <f t="shared" si="7"/>
        <v>5.8854158571428279</v>
      </c>
      <c r="P36">
        <f t="shared" si="8"/>
        <v>6.6868159178396454</v>
      </c>
      <c r="Q36">
        <f t="shared" si="9"/>
        <v>0.64224205728486272</v>
      </c>
      <c r="R36">
        <f t="shared" si="10"/>
        <v>14.967682289535416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0.89672365765626183</v>
      </c>
      <c r="D37">
        <f t="shared" si="2"/>
        <v>0.74868040673705627</v>
      </c>
      <c r="E37" s="4">
        <f>Input!I38</f>
        <v>135.2860917142857</v>
      </c>
      <c r="F37">
        <f t="shared" si="3"/>
        <v>134.63215671428571</v>
      </c>
      <c r="G37">
        <f t="shared" si="4"/>
        <v>145.29468761176739</v>
      </c>
      <c r="H37">
        <f t="shared" si="5"/>
        <v>113.68956513975134</v>
      </c>
      <c r="I37">
        <f t="shared" si="6"/>
        <v>1571.6556760970025</v>
      </c>
      <c r="N37">
        <f>Input!J38</f>
        <v>6.6439804285714388</v>
      </c>
      <c r="O37">
        <f t="shared" si="7"/>
        <v>6.3824064285714392</v>
      </c>
      <c r="P37">
        <f t="shared" si="8"/>
        <v>6.8370092974437346</v>
      </c>
      <c r="Q37">
        <f t="shared" si="9"/>
        <v>0.20666376838692141</v>
      </c>
      <c r="R37">
        <f t="shared" si="10"/>
        <v>16.152379307689618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0.92309788288144601</v>
      </c>
      <c r="D38">
        <f t="shared" si="2"/>
        <v>0.80858157675394404</v>
      </c>
      <c r="E38" s="4">
        <f>Input!I39</f>
        <v>140.02058171428573</v>
      </c>
      <c r="F38">
        <f t="shared" si="3"/>
        <v>139.36664671428574</v>
      </c>
      <c r="G38">
        <f t="shared" si="4"/>
        <v>152.8765555110532</v>
      </c>
      <c r="H38">
        <f t="shared" si="5"/>
        <v>182.51763569697485</v>
      </c>
      <c r="I38">
        <f t="shared" si="6"/>
        <v>1027.9875451601511</v>
      </c>
      <c r="N38">
        <f>Input!J39</f>
        <v>4.7344900000000223</v>
      </c>
      <c r="O38">
        <f t="shared" si="7"/>
        <v>4.4729160000000228</v>
      </c>
      <c r="P38">
        <f t="shared" si="8"/>
        <v>6.9547063455572875</v>
      </c>
      <c r="Q38">
        <f t="shared" si="9"/>
        <v>6.1592833193012479</v>
      </c>
      <c r="R38">
        <f t="shared" si="10"/>
        <v>17.112281311704415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0.94947210810663019</v>
      </c>
      <c r="D39">
        <f t="shared" si="2"/>
        <v>0.87138378379733672</v>
      </c>
      <c r="E39" s="4">
        <f>Input!I40</f>
        <v>147.24002514285715</v>
      </c>
      <c r="F39">
        <f t="shared" si="3"/>
        <v>146.58609014285716</v>
      </c>
      <c r="G39">
        <f t="shared" si="4"/>
        <v>160.35269775080545</v>
      </c>
      <c r="H39">
        <f t="shared" si="5"/>
        <v>189.51948503121969</v>
      </c>
      <c r="I39">
        <f t="shared" si="6"/>
        <v>604.47644182143097</v>
      </c>
      <c r="N39">
        <f>Input!J40</f>
        <v>7.2194434285714237</v>
      </c>
      <c r="O39">
        <f t="shared" si="7"/>
        <v>6.9578694285714242</v>
      </c>
      <c r="P39">
        <f t="shared" si="8"/>
        <v>7.0386565901829581</v>
      </c>
      <c r="Q39">
        <f t="shared" si="9"/>
        <v>6.5265654812480924E-3</v>
      </c>
      <c r="R39">
        <f t="shared" si="10"/>
        <v>17.813882795957134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0.97584633333181436</v>
      </c>
      <c r="D40">
        <f t="shared" si="2"/>
        <v>0.93714107841926886</v>
      </c>
      <c r="E40" s="4">
        <f>Input!I41</f>
        <v>155.976598</v>
      </c>
      <c r="F40">
        <f t="shared" si="3"/>
        <v>155.32266300000001</v>
      </c>
      <c r="G40">
        <f t="shared" si="4"/>
        <v>167.69339173120542</v>
      </c>
      <c r="H40">
        <f t="shared" si="5"/>
        <v>153.03492934107121</v>
      </c>
      <c r="I40">
        <f t="shared" si="6"/>
        <v>297.40411899265916</v>
      </c>
      <c r="N40">
        <f>Input!J41</f>
        <v>8.7365728571428463</v>
      </c>
      <c r="O40">
        <f t="shared" si="7"/>
        <v>8.4749988571428467</v>
      </c>
      <c r="P40">
        <f t="shared" si="8"/>
        <v>7.0880577638034374</v>
      </c>
      <c r="Q40">
        <f t="shared" si="9"/>
        <v>1.9236055963935161</v>
      </c>
      <c r="R40">
        <f t="shared" si="10"/>
        <v>18.233333356347398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1.0022205585569985</v>
      </c>
      <c r="D41">
        <f t="shared" si="2"/>
        <v>1.0059069958782012</v>
      </c>
      <c r="E41" s="4">
        <f>Input!I42</f>
        <v>165.41942071428574</v>
      </c>
      <c r="F41">
        <f t="shared" si="3"/>
        <v>164.76548571428575</v>
      </c>
      <c r="G41">
        <f t="shared" si="4"/>
        <v>174.8707132720875</v>
      </c>
      <c r="H41">
        <f t="shared" si="5"/>
        <v>102.11562399495601</v>
      </c>
      <c r="I41">
        <f t="shared" si="6"/>
        <v>101.3663777373866</v>
      </c>
      <c r="N41">
        <f>Input!J42</f>
        <v>9.4428227142857395</v>
      </c>
      <c r="O41">
        <f t="shared" si="7"/>
        <v>9.18124871428574</v>
      </c>
      <c r="P41">
        <f t="shared" si="8"/>
        <v>7.1025687006354294</v>
      </c>
      <c r="Q41">
        <f t="shared" si="9"/>
        <v>4.3209105991492551</v>
      </c>
      <c r="R41">
        <f t="shared" si="10"/>
        <v>18.35746879686636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1.0285947837821827</v>
      </c>
      <c r="D42">
        <f t="shared" si="2"/>
        <v>1.0777345747900364</v>
      </c>
      <c r="E42" s="4">
        <f>Input!I43</f>
        <v>176.37937271428569</v>
      </c>
      <c r="F42">
        <f t="shared" si="3"/>
        <v>175.7254377142857</v>
      </c>
      <c r="G42">
        <f t="shared" si="4"/>
        <v>181.85880646308522</v>
      </c>
      <c r="H42">
        <f t="shared" si="5"/>
        <v>37.618212208750492</v>
      </c>
      <c r="I42">
        <f t="shared" si="6"/>
        <v>9.4863624440660939</v>
      </c>
      <c r="N42">
        <f>Input!J43</f>
        <v>10.959951999999959</v>
      </c>
      <c r="O42">
        <f t="shared" si="7"/>
        <v>10.698377999999959</v>
      </c>
      <c r="P42">
        <f t="shared" si="8"/>
        <v>7.0823128824658195</v>
      </c>
      <c r="Q42">
        <f t="shared" si="9"/>
        <v>13.075926934247191</v>
      </c>
      <c r="R42">
        <f t="shared" si="10"/>
        <v>18.184304490349191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1.0549690090073669</v>
      </c>
      <c r="D43">
        <f t="shared" si="2"/>
        <v>1.1526763746326647</v>
      </c>
      <c r="E43" s="4">
        <f>Input!I44</f>
        <v>186.94696371428569</v>
      </c>
      <c r="F43">
        <f t="shared" si="3"/>
        <v>186.2930287142857</v>
      </c>
      <c r="G43">
        <f t="shared" si="4"/>
        <v>188.63411822425874</v>
      </c>
      <c r="H43">
        <f t="shared" si="5"/>
        <v>5.4807000937058339</v>
      </c>
      <c r="I43">
        <f t="shared" si="6"/>
        <v>13.655374071077812</v>
      </c>
      <c r="N43">
        <f>Input!J44</f>
        <v>10.567590999999993</v>
      </c>
      <c r="O43">
        <f t="shared" si="7"/>
        <v>10.306016999999994</v>
      </c>
      <c r="P43">
        <f t="shared" si="8"/>
        <v>7.0278725210994928</v>
      </c>
      <c r="Q43">
        <f t="shared" si="9"/>
        <v>10.746231224545836</v>
      </c>
      <c r="R43">
        <f t="shared" si="10"/>
        <v>17.722967539014956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1.0813432342325511</v>
      </c>
      <c r="D44">
        <f t="shared" si="2"/>
        <v>1.230784492202021</v>
      </c>
      <c r="E44" s="4">
        <f>Input!I45</f>
        <v>196.4682587142857</v>
      </c>
      <c r="F44">
        <f t="shared" si="3"/>
        <v>195.81432371428571</v>
      </c>
      <c r="G44">
        <f t="shared" si="4"/>
        <v>195.17559399282999</v>
      </c>
      <c r="H44">
        <f t="shared" si="5"/>
        <v>0.407975657070899</v>
      </c>
      <c r="I44">
        <f t="shared" si="6"/>
        <v>104.79194375141432</v>
      </c>
      <c r="N44">
        <f>Input!J45</f>
        <v>9.5212950000000092</v>
      </c>
      <c r="O44">
        <f t="shared" si="7"/>
        <v>9.2597210000000096</v>
      </c>
      <c r="P44">
        <f t="shared" si="8"/>
        <v>6.9402733250244202</v>
      </c>
      <c r="Q44">
        <f t="shared" si="9"/>
        <v>5.3798375169496673</v>
      </c>
      <c r="R44">
        <f t="shared" si="10"/>
        <v>16.993079491172274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1.1077174594577353</v>
      </c>
      <c r="D45">
        <f t="shared" si="2"/>
        <v>1.3121105771070256</v>
      </c>
      <c r="E45" s="4">
        <f>Input!I46</f>
        <v>206.4342295714286</v>
      </c>
      <c r="F45">
        <f t="shared" si="3"/>
        <v>205.78029457142861</v>
      </c>
      <c r="G45">
        <f t="shared" si="4"/>
        <v>201.46483180913188</v>
      </c>
      <c r="H45">
        <f t="shared" si="5"/>
        <v>18.623218852769746</v>
      </c>
      <c r="I45">
        <f t="shared" si="6"/>
        <v>273.10971524825612</v>
      </c>
      <c r="N45">
        <f>Input!J46</f>
        <v>9.9659708571429064</v>
      </c>
      <c r="O45">
        <f t="shared" si="7"/>
        <v>9.7043968571429069</v>
      </c>
      <c r="P45">
        <f t="shared" si="8"/>
        <v>6.8209603555176193</v>
      </c>
      <c r="Q45">
        <f t="shared" si="9"/>
        <v>8.3142060589050768</v>
      </c>
      <c r="R45">
        <f t="shared" si="10"/>
        <v>16.02363540791697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1.1340916846829194</v>
      </c>
      <c r="D46">
        <f t="shared" si="2"/>
        <v>1.3967058463815489</v>
      </c>
      <c r="E46" s="4">
        <f>Input!I47</f>
        <v>215.53700600000002</v>
      </c>
      <c r="F46">
        <f t="shared" si="3"/>
        <v>214.88307100000003</v>
      </c>
      <c r="G46">
        <f t="shared" si="4"/>
        <v>207.48619299655272</v>
      </c>
      <c r="H46">
        <f t="shared" si="5"/>
        <v>54.713804197882702</v>
      </c>
      <c r="I46">
        <f t="shared" si="6"/>
        <v>508.38491442112115</v>
      </c>
      <c r="N46">
        <f>Input!J47</f>
        <v>9.102776428571417</v>
      </c>
      <c r="O46">
        <f t="shared" si="7"/>
        <v>8.8412024285714175</v>
      </c>
      <c r="P46">
        <f t="shared" si="8"/>
        <v>6.671765623931031</v>
      </c>
      <c r="Q46">
        <f t="shared" si="9"/>
        <v>4.7064560493282901</v>
      </c>
      <c r="R46">
        <f t="shared" si="10"/>
        <v>14.851455378898693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1.1604659099081036</v>
      </c>
      <c r="D47">
        <f t="shared" si="2"/>
        <v>1.4846210982834869</v>
      </c>
      <c r="E47" s="4">
        <f>Input!I48</f>
        <v>223.67195857142858</v>
      </c>
      <c r="F47">
        <f t="shared" si="3"/>
        <v>223.01802357142859</v>
      </c>
      <c r="G47">
        <f t="shared" si="4"/>
        <v>213.22686858927284</v>
      </c>
      <c r="H47">
        <f t="shared" si="5"/>
        <v>95.866715884593276</v>
      </c>
      <c r="I47">
        <f t="shared" si="6"/>
        <v>800.21480378549143</v>
      </c>
      <c r="N47">
        <f>Input!J48</f>
        <v>8.1349525714285562</v>
      </c>
      <c r="O47">
        <f t="shared" si="7"/>
        <v>7.8733785714285567</v>
      </c>
      <c r="P47">
        <f t="shared" si="8"/>
        <v>6.4948683084524275</v>
      </c>
      <c r="Q47">
        <f t="shared" si="9"/>
        <v>1.900290545130517</v>
      </c>
      <c r="R47">
        <f t="shared" si="10"/>
        <v>13.51930893597623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1.1868401351332878</v>
      </c>
      <c r="D48">
        <f t="shared" si="2"/>
        <v>1.5759067253439702</v>
      </c>
      <c r="E48" s="4">
        <f>Input!I49</f>
        <v>231.10066114285715</v>
      </c>
      <c r="F48">
        <f t="shared" si="3"/>
        <v>230.44672614285716</v>
      </c>
      <c r="G48">
        <f t="shared" si="4"/>
        <v>218.67690162985377</v>
      </c>
      <c r="H48">
        <f t="shared" si="5"/>
        <v>138.52876906689536</v>
      </c>
      <c r="I48">
        <f t="shared" si="6"/>
        <v>1138.2594768673348</v>
      </c>
      <c r="N48">
        <f>Input!J49</f>
        <v>7.4287025714285733</v>
      </c>
      <c r="O48">
        <f t="shared" si="7"/>
        <v>7.1671285714285737</v>
      </c>
      <c r="P48">
        <f t="shared" si="8"/>
        <v>6.2927486670546147</v>
      </c>
      <c r="Q48">
        <f t="shared" si="9"/>
        <v>0.76454021717301379</v>
      </c>
      <c r="R48">
        <f t="shared" si="10"/>
        <v>12.073829515151955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1.213214360358472</v>
      </c>
      <c r="D49">
        <f t="shared" si="2"/>
        <v>1.6706127267235267</v>
      </c>
      <c r="E49" s="4">
        <f>Input!I50</f>
        <v>236.80297514285712</v>
      </c>
      <c r="F49">
        <f t="shared" si="3"/>
        <v>236.14904014285713</v>
      </c>
      <c r="G49">
        <f t="shared" si="4"/>
        <v>223.82916640790594</v>
      </c>
      <c r="H49">
        <f t="shared" si="5"/>
        <v>151.77928884514012</v>
      </c>
      <c r="I49">
        <f t="shared" si="6"/>
        <v>1512.460570847245</v>
      </c>
      <c r="N49">
        <f>Input!J50</f>
        <v>5.7023139999999728</v>
      </c>
      <c r="O49">
        <f t="shared" si="7"/>
        <v>5.4407399999999733</v>
      </c>
      <c r="P49">
        <f t="shared" si="8"/>
        <v>6.0681368864935887</v>
      </c>
      <c r="Q49">
        <f t="shared" si="9"/>
        <v>0.39362685318188262</v>
      </c>
      <c r="R49">
        <f t="shared" si="10"/>
        <v>10.563344150360816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1.2395885855836561</v>
      </c>
      <c r="D50">
        <f t="shared" si="2"/>
        <v>1.7687887199265508</v>
      </c>
      <c r="E50" s="4">
        <f>Input!I51</f>
        <v>242.24371514285713</v>
      </c>
      <c r="F50">
        <f t="shared" si="3"/>
        <v>241.58978014285714</v>
      </c>
      <c r="G50">
        <f t="shared" si="4"/>
        <v>228.6793066136197</v>
      </c>
      <c r="H50">
        <f t="shared" si="5"/>
        <v>166.68032674914053</v>
      </c>
      <c r="I50">
        <f t="shared" si="6"/>
        <v>1913.2318867686063</v>
      </c>
      <c r="N50">
        <f>Input!J51</f>
        <v>5.4407400000000052</v>
      </c>
      <c r="O50">
        <f t="shared" si="7"/>
        <v>5.1791660000000057</v>
      </c>
      <c r="P50">
        <f t="shared" si="8"/>
        <v>5.8239582293291994</v>
      </c>
      <c r="Q50">
        <f t="shared" si="9"/>
        <v>0.41575701900331147</v>
      </c>
      <c r="R50">
        <f t="shared" si="10"/>
        <v>9.0357426740581541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1.2659628108088401</v>
      </c>
      <c r="D51">
        <f t="shared" si="2"/>
        <v>1.8704839519205898</v>
      </c>
      <c r="E51" s="4">
        <f>Input!I52</f>
        <v>247.08283471428572</v>
      </c>
      <c r="F51">
        <f t="shared" si="3"/>
        <v>246.42889971428573</v>
      </c>
      <c r="G51">
        <f t="shared" si="4"/>
        <v>233.22563521019799</v>
      </c>
      <c r="H51">
        <f t="shared" si="5"/>
        <v>174.32619356490332</v>
      </c>
      <c r="I51">
        <f t="shared" si="6"/>
        <v>2331.6184192383403</v>
      </c>
      <c r="N51">
        <f>Input!J52</f>
        <v>4.8391195714285971</v>
      </c>
      <c r="O51">
        <f t="shared" si="7"/>
        <v>4.5775455714285975</v>
      </c>
      <c r="P51">
        <f t="shared" si="8"/>
        <v>5.5632759178897757</v>
      </c>
      <c r="Q51">
        <f t="shared" si="9"/>
        <v>0.97166431593447433</v>
      </c>
      <c r="R51">
        <f t="shared" si="10"/>
        <v>7.5365013228081814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1.2923370360340243</v>
      </c>
      <c r="D52">
        <f t="shared" si="2"/>
        <v>1.9757473097026814</v>
      </c>
      <c r="E52" s="4">
        <f>Input!I53</f>
        <v>250.92797300000001</v>
      </c>
      <c r="F52">
        <f t="shared" si="3"/>
        <v>250.27403800000002</v>
      </c>
      <c r="G52">
        <f t="shared" si="4"/>
        <v>237.4689995642577</v>
      </c>
      <c r="H52">
        <f t="shared" si="5"/>
        <v>163.96900934083808</v>
      </c>
      <c r="I52">
        <f t="shared" si="6"/>
        <v>2759.4218277732639</v>
      </c>
      <c r="N52">
        <f>Input!J53</f>
        <v>3.8451382857142846</v>
      </c>
      <c r="O52">
        <f t="shared" si="7"/>
        <v>3.5835642857142846</v>
      </c>
      <c r="P52">
        <f t="shared" si="8"/>
        <v>5.2892332235742314</v>
      </c>
      <c r="Q52">
        <f t="shared" si="9"/>
        <v>2.9093065255802788</v>
      </c>
      <c r="R52">
        <f t="shared" si="10"/>
        <v>6.1069589502106139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1.3187112612592085</v>
      </c>
      <c r="D53">
        <f t="shared" si="2"/>
        <v>2.0846273303511444</v>
      </c>
      <c r="E53" s="4">
        <f>Input!I54</f>
        <v>252.78514857142858</v>
      </c>
      <c r="F53">
        <f t="shared" si="3"/>
        <v>252.13121357142859</v>
      </c>
      <c r="G53">
        <f t="shared" si="4"/>
        <v>241.41261599373775</v>
      </c>
      <c r="H53">
        <f t="shared" si="5"/>
        <v>114.88833403248002</v>
      </c>
      <c r="I53">
        <f t="shared" si="6"/>
        <v>3189.2918515176907</v>
      </c>
      <c r="N53">
        <f>Input!J54</f>
        <v>1.85717557142857</v>
      </c>
      <c r="O53">
        <f t="shared" si="7"/>
        <v>1.5956015714285701</v>
      </c>
      <c r="P53">
        <f t="shared" si="8"/>
        <v>5.0049962114922009</v>
      </c>
      <c r="Q53">
        <f t="shared" si="9"/>
        <v>11.623971811694615</v>
      </c>
      <c r="R53">
        <f t="shared" si="10"/>
        <v>4.7829217245698468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1.3450854864843926</v>
      </c>
      <c r="D54">
        <f t="shared" si="2"/>
        <v>2.1971722105978628</v>
      </c>
      <c r="E54" s="4">
        <f>Input!I55</f>
        <v>253.90991685714286</v>
      </c>
      <c r="F54">
        <f t="shared" si="3"/>
        <v>253.25598185714287</v>
      </c>
      <c r="G54">
        <f t="shared" si="4"/>
        <v>245.0618783836957</v>
      </c>
      <c r="H54">
        <f t="shared" si="5"/>
        <v>67.143331733558995</v>
      </c>
      <c r="I54">
        <f t="shared" si="6"/>
        <v>3614.7845102814413</v>
      </c>
      <c r="N54">
        <f>Input!J55</f>
        <v>1.124768285714282</v>
      </c>
      <c r="O54">
        <f t="shared" si="7"/>
        <v>0.86319428571428203</v>
      </c>
      <c r="P54">
        <f t="shared" si="8"/>
        <v>4.7136985257238102</v>
      </c>
      <c r="Q54">
        <f t="shared" si="9"/>
        <v>14.826382902331353</v>
      </c>
      <c r="R54">
        <f t="shared" si="10"/>
        <v>3.5936462856241773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1.3714597117095768</v>
      </c>
      <c r="D55">
        <f t="shared" si="2"/>
        <v>2.3134298159530262</v>
      </c>
      <c r="E55" s="4">
        <f>Input!I56</f>
        <v>254.7992685714286</v>
      </c>
      <c r="F55">
        <f t="shared" si="3"/>
        <v>254.14533357142861</v>
      </c>
      <c r="G55">
        <f t="shared" si="4"/>
        <v>248.42414587126595</v>
      </c>
      <c r="H55">
        <f t="shared" si="5"/>
        <v>32.731988700492494</v>
      </c>
      <c r="I55">
        <f t="shared" si="6"/>
        <v>4030.3890938802451</v>
      </c>
      <c r="N55">
        <f>Input!J56</f>
        <v>0.88935171428573767</v>
      </c>
      <c r="O55">
        <f t="shared" si="7"/>
        <v>0.6277777142857377</v>
      </c>
      <c r="P55">
        <f t="shared" si="8"/>
        <v>4.4183894928200251</v>
      </c>
      <c r="Q55">
        <f t="shared" si="9"/>
        <v>14.368737655562875</v>
      </c>
      <c r="R55">
        <f t="shared" si="10"/>
        <v>2.5612240599433549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1.397833936934761</v>
      </c>
      <c r="D56">
        <f t="shared" si="2"/>
        <v>2.4334476894116071</v>
      </c>
      <c r="E56" s="4">
        <f>Input!I57</f>
        <v>255.55783328571428</v>
      </c>
      <c r="F56">
        <f t="shared" si="3"/>
        <v>254.90389828571429</v>
      </c>
      <c r="G56">
        <f t="shared" si="4"/>
        <v>251.50851480669593</v>
      </c>
      <c r="H56">
        <f t="shared" si="5"/>
        <v>11.528628969590846</v>
      </c>
      <c r="I56">
        <f t="shared" si="6"/>
        <v>4431.5268806709764</v>
      </c>
      <c r="N56">
        <f>Input!J57</f>
        <v>0.75856471428568284</v>
      </c>
      <c r="O56">
        <f t="shared" si="7"/>
        <v>0.49699071428568287</v>
      </c>
      <c r="P56">
        <f t="shared" si="8"/>
        <v>4.1219866756140169</v>
      </c>
      <c r="Q56">
        <f t="shared" si="9"/>
        <v>13.140595719646733</v>
      </c>
      <c r="R56">
        <f t="shared" si="10"/>
        <v>1.7003629427716789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1.4242081621599452</v>
      </c>
      <c r="D57">
        <f t="shared" si="2"/>
        <v>2.5572730597684035</v>
      </c>
      <c r="E57" s="4">
        <f>Input!I58</f>
        <v>256.39487014285714</v>
      </c>
      <c r="F57">
        <f t="shared" si="3"/>
        <v>255.74093514285715</v>
      </c>
      <c r="G57">
        <f t="shared" si="4"/>
        <v>254.32558025755822</v>
      </c>
      <c r="H57">
        <f t="shared" si="5"/>
        <v>2.0032294513395721</v>
      </c>
      <c r="I57">
        <f t="shared" si="6"/>
        <v>4814.5252236728275</v>
      </c>
      <c r="N57">
        <f>Input!J58</f>
        <v>0.8370368571428628</v>
      </c>
      <c r="O57">
        <f t="shared" si="7"/>
        <v>0.57546285714286283</v>
      </c>
      <c r="P57">
        <f t="shared" si="8"/>
        <v>3.8272338324424582</v>
      </c>
      <c r="Q57">
        <f t="shared" si="9"/>
        <v>10.574014475800881</v>
      </c>
      <c r="R57">
        <f t="shared" si="10"/>
        <v>1.0185387593524593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1.4505823873851293</v>
      </c>
      <c r="D58">
        <f t="shared" si="2"/>
        <v>2.6849528495662693</v>
      </c>
      <c r="E58" s="4">
        <f>Input!I59</f>
        <v>257.36269414285715</v>
      </c>
      <c r="F58">
        <f t="shared" si="3"/>
        <v>256.70875914285716</v>
      </c>
      <c r="G58">
        <f t="shared" si="4"/>
        <v>256.88719224269443</v>
      </c>
      <c r="H58">
        <f t="shared" si="5"/>
        <v>3.1838371117534972E-2</v>
      </c>
      <c r="I58">
        <f t="shared" si="6"/>
        <v>5176.5710935939433</v>
      </c>
      <c r="N58">
        <f>Input!J59</f>
        <v>0.96782400000000735</v>
      </c>
      <c r="O58">
        <f t="shared" si="7"/>
        <v>0.70625000000000737</v>
      </c>
      <c r="P58">
        <f t="shared" si="8"/>
        <v>3.536665036046597</v>
      </c>
      <c r="Q58">
        <f t="shared" si="9"/>
        <v>8.0112492762786172</v>
      </c>
      <c r="R58">
        <f t="shared" si="10"/>
        <v>0.51646934431264857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1.4769566126103135</v>
      </c>
      <c r="D59">
        <f t="shared" si="2"/>
        <v>2.8165336827002085</v>
      </c>
      <c r="E59" s="4">
        <f>Input!I60</f>
        <v>258.35667557142858</v>
      </c>
      <c r="F59">
        <f t="shared" si="3"/>
        <v>257.70274057142859</v>
      </c>
      <c r="G59">
        <f t="shared" si="4"/>
        <v>259.20621167049092</v>
      </c>
      <c r="H59">
        <f t="shared" si="5"/>
        <v>2.2604253457156722</v>
      </c>
      <c r="I59">
        <f t="shared" si="6"/>
        <v>5515.6483818204188</v>
      </c>
      <c r="N59">
        <f>Input!J60</f>
        <v>0.99398142857143057</v>
      </c>
      <c r="O59">
        <f t="shared" si="7"/>
        <v>0.7324074285714306</v>
      </c>
      <c r="P59">
        <f t="shared" si="8"/>
        <v>3.2525754900288448</v>
      </c>
      <c r="Q59">
        <f t="shared" si="9"/>
        <v>6.3512470579900215</v>
      </c>
      <c r="R59">
        <f t="shared" si="10"/>
        <v>0.1888497553153177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1.5033308378354977</v>
      </c>
      <c r="D60">
        <f t="shared" si="2"/>
        <v>2.9520618916981873</v>
      </c>
      <c r="E60" s="4">
        <f>Input!I61</f>
        <v>259.63838842857143</v>
      </c>
      <c r="F60">
        <f t="shared" si="3"/>
        <v>258.98445342857144</v>
      </c>
      <c r="G60">
        <f t="shared" si="4"/>
        <v>261.29627062609387</v>
      </c>
      <c r="H60">
        <f t="shared" si="5"/>
        <v>5.3444987547604619</v>
      </c>
      <c r="I60">
        <f t="shared" si="6"/>
        <v>5830.4632644697067</v>
      </c>
      <c r="N60">
        <f>Input!J61</f>
        <v>1.2817128571428498</v>
      </c>
      <c r="O60">
        <f t="shared" si="7"/>
        <v>1.0201388571428498</v>
      </c>
      <c r="P60">
        <f t="shared" si="8"/>
        <v>2.9769993574087108</v>
      </c>
      <c r="Q60">
        <f t="shared" si="9"/>
        <v>3.8293030175007559</v>
      </c>
      <c r="R60">
        <f t="shared" si="10"/>
        <v>2.5278563417652739E-2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1.5297050630606819</v>
      </c>
      <c r="D61">
        <f t="shared" si="2"/>
        <v>3.0915835246979406</v>
      </c>
      <c r="E61" s="4">
        <f>Input!I62</f>
        <v>260.99857342857143</v>
      </c>
      <c r="F61">
        <f t="shared" si="3"/>
        <v>260.34463842857144</v>
      </c>
      <c r="G61">
        <f t="shared" si="4"/>
        <v>263.17154122086799</v>
      </c>
      <c r="H61">
        <f t="shared" si="5"/>
        <v>7.9913793970940352</v>
      </c>
      <c r="I61">
        <f t="shared" si="6"/>
        <v>6120.3617416122552</v>
      </c>
      <c r="N61">
        <f>Input!J62</f>
        <v>1.3601850000000013</v>
      </c>
      <c r="O61">
        <f t="shared" si="7"/>
        <v>1.0986110000000013</v>
      </c>
      <c r="P61">
        <f t="shared" si="8"/>
        <v>2.7116946941126319</v>
      </c>
      <c r="Q61">
        <f t="shared" si="9"/>
        <v>2.6020390042120507</v>
      </c>
      <c r="R61">
        <f t="shared" si="10"/>
        <v>1.1302310593477981E-2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1.5560792882858661</v>
      </c>
      <c r="D62">
        <f t="shared" si="2"/>
        <v>3.235144352137544</v>
      </c>
      <c r="E62" s="4">
        <f>Input!I63</f>
        <v>262.25412885714286</v>
      </c>
      <c r="F62">
        <f t="shared" si="3"/>
        <v>261.60019385714287</v>
      </c>
      <c r="G62">
        <f t="shared" si="4"/>
        <v>264.84651670409221</v>
      </c>
      <c r="H62">
        <f t="shared" si="5"/>
        <v>10.53861202662527</v>
      </c>
      <c r="I62">
        <f t="shared" si="6"/>
        <v>6385.2431303152043</v>
      </c>
      <c r="N62">
        <f>Input!J63</f>
        <v>1.2555554285714265</v>
      </c>
      <c r="O62">
        <f t="shared" si="7"/>
        <v>0.99398142857142657</v>
      </c>
      <c r="P62">
        <f t="shared" si="8"/>
        <v>2.4581353682574218</v>
      </c>
      <c r="Q62">
        <f t="shared" si="9"/>
        <v>2.143746759098021</v>
      </c>
      <c r="R62">
        <f t="shared" si="10"/>
        <v>0.12950760558540772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1.5824535135110502</v>
      </c>
      <c r="D63">
        <f t="shared" si="2"/>
        <v>3.3827898731762405</v>
      </c>
      <c r="E63" s="4">
        <f>Input!I64</f>
        <v>263.53584171428571</v>
      </c>
      <c r="F63">
        <f t="shared" si="3"/>
        <v>262.88190671428572</v>
      </c>
      <c r="G63">
        <f t="shared" si="4"/>
        <v>266.33580796255211</v>
      </c>
      <c r="H63">
        <f t="shared" si="5"/>
        <v>11.929433832776132</v>
      </c>
      <c r="I63">
        <f t="shared" si="6"/>
        <v>6625.4728456183548</v>
      </c>
      <c r="N63">
        <f>Input!J64</f>
        <v>1.2817128571428498</v>
      </c>
      <c r="O63">
        <f t="shared" si="7"/>
        <v>1.0201388571428498</v>
      </c>
      <c r="P63">
        <f t="shared" si="8"/>
        <v>2.2175096511593471</v>
      </c>
      <c r="Q63">
        <f t="shared" si="9"/>
        <v>1.4336968183636971</v>
      </c>
      <c r="R63">
        <f t="shared" si="10"/>
        <v>0.36059708974672594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1.6088277387362344</v>
      </c>
      <c r="D64">
        <f t="shared" si="2"/>
        <v>3.5345653218607516</v>
      </c>
      <c r="E64" s="4">
        <f>Input!I65</f>
        <v>264.68676757142856</v>
      </c>
      <c r="F64">
        <f t="shared" si="3"/>
        <v>264.03283257142857</v>
      </c>
      <c r="G64">
        <f t="shared" si="4"/>
        <v>267.65395792010469</v>
      </c>
      <c r="H64">
        <f t="shared" si="5"/>
        <v>13.112548790824727</v>
      </c>
      <c r="I64">
        <f t="shared" si="6"/>
        <v>6841.797289144667</v>
      </c>
      <c r="N64">
        <f>Input!J65</f>
        <v>1.1509258571428518</v>
      </c>
      <c r="O64">
        <f t="shared" si="7"/>
        <v>0.88935185714285181</v>
      </c>
      <c r="P64">
        <f t="shared" si="8"/>
        <v>1.990724994341716</v>
      </c>
      <c r="Q64">
        <f t="shared" si="9"/>
        <v>1.2130227873432682</v>
      </c>
      <c r="R64">
        <f t="shared" si="10"/>
        <v>0.68439554964963645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1.6352019639614186</v>
      </c>
      <c r="D65">
        <f t="shared" si="2"/>
        <v>3.690515673051241</v>
      </c>
      <c r="E65" s="4">
        <f>Input!I66</f>
        <v>265.83769328571429</v>
      </c>
      <c r="F65">
        <f t="shared" si="3"/>
        <v>265.1837582857143</v>
      </c>
      <c r="G65">
        <f t="shared" si="4"/>
        <v>268.81527571813308</v>
      </c>
      <c r="H65">
        <f t="shared" si="5"/>
        <v>13.187918861961453</v>
      </c>
      <c r="I65">
        <f t="shared" si="6"/>
        <v>7035.2631174405115</v>
      </c>
      <c r="N65">
        <f>Input!J66</f>
        <v>1.1509257142857336</v>
      </c>
      <c r="O65">
        <f t="shared" si="7"/>
        <v>0.88935171428573367</v>
      </c>
      <c r="P65">
        <f t="shared" si="8"/>
        <v>1.7784183633245683</v>
      </c>
      <c r="Q65">
        <f t="shared" si="9"/>
        <v>0.79043950643314231</v>
      </c>
      <c r="R65">
        <f t="shared" si="10"/>
        <v>1.0807445746765094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1.6615761891866028</v>
      </c>
      <c r="D66">
        <f t="shared" si="2"/>
        <v>3.8506856481200735</v>
      </c>
      <c r="E66" s="4">
        <f>Input!I67</f>
        <v>266.88398942857145</v>
      </c>
      <c r="F66">
        <f t="shared" si="3"/>
        <v>266.23005442857146</v>
      </c>
      <c r="G66">
        <f t="shared" si="4"/>
        <v>269.83369192981434</v>
      </c>
      <c r="H66">
        <f t="shared" si="5"/>
        <v>12.98620324036397</v>
      </c>
      <c r="I66">
        <f t="shared" si="6"/>
        <v>7207.1426135746324</v>
      </c>
      <c r="N66">
        <f>Input!J67</f>
        <v>1.0462961428571589</v>
      </c>
      <c r="O66">
        <f t="shared" si="7"/>
        <v>0.78472214285715891</v>
      </c>
      <c r="P66">
        <f t="shared" si="8"/>
        <v>1.5809713870930118</v>
      </c>
      <c r="Q66">
        <f t="shared" si="9"/>
        <v>0.63401285894616688</v>
      </c>
      <c r="R66">
        <f t="shared" si="10"/>
        <v>1.5302571565916767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1.6879504144117869</v>
      </c>
      <c r="D67">
        <f t="shared" si="2"/>
        <v>4.0151197204355906</v>
      </c>
      <c r="E67" s="4">
        <f>Input!I68</f>
        <v>267.72102628571429</v>
      </c>
      <c r="F67">
        <f t="shared" si="3"/>
        <v>267.0670912857143</v>
      </c>
      <c r="G67">
        <f t="shared" si="4"/>
        <v>270.72263545536015</v>
      </c>
      <c r="H67">
        <f t="shared" si="5"/>
        <v>13.363003176231768</v>
      </c>
      <c r="I67">
        <f t="shared" si="6"/>
        <v>7358.8663625807767</v>
      </c>
      <c r="N67">
        <f>Input!J68</f>
        <v>0.83703685714283438</v>
      </c>
      <c r="O67">
        <f t="shared" si="7"/>
        <v>0.57546285714283441</v>
      </c>
      <c r="P67">
        <f t="shared" si="8"/>
        <v>1.3985295037496634</v>
      </c>
      <c r="Q67">
        <f t="shared" si="9"/>
        <v>0.67743870475661083</v>
      </c>
      <c r="R67">
        <f t="shared" si="10"/>
        <v>2.0149164185780539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1.7143246396369711</v>
      </c>
      <c r="D68">
        <f t="shared" ref="D68:D83" si="13">POWER(C68,$AB$3)</f>
        <v>4.183862120642301</v>
      </c>
      <c r="E68" s="4">
        <f>Input!I69</f>
        <v>268.37496142857145</v>
      </c>
      <c r="F68">
        <f t="shared" ref="F68:F83" si="14">E68-$E$3</f>
        <v>267.72102642857146</v>
      </c>
      <c r="G68">
        <f t="shared" ref="G68:G83" si="15">$Z$3*(1-EXP(-1*D68))</f>
        <v>271.49493217862857</v>
      </c>
      <c r="H68">
        <f t="shared" ref="H68:H83" si="16">(F68-G68)^2</f>
        <v>14.242364610314123</v>
      </c>
      <c r="I68">
        <f t="shared" ref="I68:I83" si="17">(G68-$J$4)^2</f>
        <v>7491.9639543068515</v>
      </c>
      <c r="N68">
        <f>Input!J69</f>
        <v>0.65393514285716492</v>
      </c>
      <c r="O68">
        <f t="shared" ref="O68:O83" si="18">N68-$N$3</f>
        <v>0.39236114285716495</v>
      </c>
      <c r="P68">
        <f t="shared" ref="P68:P83" si="19">POWER(C68,$AB$3)*EXP(-D68)*$Z$3*$AA$3*$AB$3</f>
        <v>1.2310242383290024</v>
      </c>
      <c r="Q68">
        <f t="shared" ref="Q68:Q83" si="20">(O68-P68)^2</f>
        <v>0.70335578770640439</v>
      </c>
      <c r="R68">
        <f t="shared" ref="R68:R83" si="21">(P68-$S$4)^2</f>
        <v>2.5185143486917076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1.7406988648621553</v>
      </c>
      <c r="D69">
        <f t="shared" si="13"/>
        <v>4.3569568417480857</v>
      </c>
      <c r="E69" s="4">
        <f>Input!I70</f>
        <v>269.36894271428571</v>
      </c>
      <c r="F69">
        <f t="shared" si="14"/>
        <v>268.71500771428572</v>
      </c>
      <c r="G69">
        <f t="shared" si="15"/>
        <v>272.16272495175372</v>
      </c>
      <c r="H69">
        <f t="shared" si="16"/>
        <v>11.886754149533964</v>
      </c>
      <c r="I69">
        <f t="shared" si="17"/>
        <v>7608.0130200825215</v>
      </c>
      <c r="N69">
        <f>Input!J70</f>
        <v>0.99398128571425559</v>
      </c>
      <c r="O69">
        <f t="shared" si="18"/>
        <v>0.73240728571425562</v>
      </c>
      <c r="P69">
        <f t="shared" si="19"/>
        <v>1.0781977370162303</v>
      </c>
      <c r="Q69">
        <f t="shared" si="20"/>
        <v>0.11957103621162335</v>
      </c>
      <c r="R69">
        <f t="shared" si="21"/>
        <v>3.0269363404674636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1.7670730900873395</v>
      </c>
      <c r="D70">
        <f t="shared" si="13"/>
        <v>4.5344476440283419</v>
      </c>
      <c r="E70" s="4">
        <f>Input!I71</f>
        <v>270.33676657142854</v>
      </c>
      <c r="F70">
        <f t="shared" si="14"/>
        <v>269.68283157142855</v>
      </c>
      <c r="G70">
        <f t="shared" si="15"/>
        <v>272.73741402460161</v>
      </c>
      <c r="H70">
        <f t="shared" si="16"/>
        <v>9.3304739632327163</v>
      </c>
      <c r="I70">
        <f t="shared" si="17"/>
        <v>7708.5965603132672</v>
      </c>
      <c r="N70">
        <f>Input!J71</f>
        <v>0.96782385714283237</v>
      </c>
      <c r="O70">
        <f t="shared" si="18"/>
        <v>0.70624985714283239</v>
      </c>
      <c r="P70">
        <f t="shared" si="19"/>
        <v>0.93962870071471893</v>
      </c>
      <c r="Q70">
        <f t="shared" si="20"/>
        <v>5.4465684626951089E-2</v>
      </c>
      <c r="R70">
        <f t="shared" si="21"/>
        <v>3.528305109617083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1.7934473153125237</v>
      </c>
      <c r="D71">
        <f t="shared" si="13"/>
        <v>4.7163780597563063</v>
      </c>
      <c r="E71" s="4">
        <f>Input!I72</f>
        <v>271.33074785714285</v>
      </c>
      <c r="F71">
        <f t="shared" si="14"/>
        <v>270.67681285714286</v>
      </c>
      <c r="G71">
        <f t="shared" si="15"/>
        <v>273.22961665760829</v>
      </c>
      <c r="H71">
        <f t="shared" si="16"/>
        <v>6.5168072436707245</v>
      </c>
      <c r="I71">
        <f t="shared" si="17"/>
        <v>7795.2682413790753</v>
      </c>
      <c r="N71">
        <f>Input!J72</f>
        <v>0.99398128571431243</v>
      </c>
      <c r="O71">
        <f t="shared" si="18"/>
        <v>0.73240728571431246</v>
      </c>
      <c r="P71">
        <f t="shared" si="19"/>
        <v>0.81475890661208517</v>
      </c>
      <c r="Q71">
        <f t="shared" si="20"/>
        <v>6.7817894644904737E-3</v>
      </c>
      <c r="R71">
        <f t="shared" si="21"/>
        <v>4.0130030029988726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1.8198215405377078</v>
      </c>
      <c r="D72">
        <f t="shared" si="13"/>
        <v>4.9027913977682234</v>
      </c>
      <c r="E72" s="4">
        <f>Input!I73</f>
        <v>272.11547000000002</v>
      </c>
      <c r="F72">
        <f t="shared" si="14"/>
        <v>271.46153500000003</v>
      </c>
      <c r="G72">
        <f t="shared" si="15"/>
        <v>273.64914435427187</v>
      </c>
      <c r="H72">
        <f t="shared" si="16"/>
        <v>4.7856346868976667</v>
      </c>
      <c r="I72">
        <f t="shared" si="17"/>
        <v>7869.5251304577914</v>
      </c>
      <c r="N72">
        <f>Input!J73</f>
        <v>0.78472214285716291</v>
      </c>
      <c r="O72">
        <f t="shared" si="18"/>
        <v>0.52314814285716293</v>
      </c>
      <c r="P72">
        <f t="shared" si="19"/>
        <v>0.70291957484225498</v>
      </c>
      <c r="Q72">
        <f t="shared" si="20"/>
        <v>3.2317767757970572E-2</v>
      </c>
      <c r="R72">
        <f t="shared" si="21"/>
        <v>4.4735948998262574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1.846195765762892</v>
      </c>
      <c r="D73">
        <f t="shared" si="13"/>
        <v>5.0937307478714695</v>
      </c>
      <c r="E73" s="4">
        <f>Input!I74</f>
        <v>272.82171985714291</v>
      </c>
      <c r="F73">
        <f t="shared" si="14"/>
        <v>272.16778485714292</v>
      </c>
      <c r="G73">
        <f t="shared" si="15"/>
        <v>274.00499592454582</v>
      </c>
      <c r="H73">
        <f t="shared" si="16"/>
        <v>3.3753445061877199</v>
      </c>
      <c r="I73">
        <f t="shared" si="17"/>
        <v>7932.7871912131568</v>
      </c>
      <c r="N73">
        <f>Input!J74</f>
        <v>0.70624985714289323</v>
      </c>
      <c r="O73">
        <f t="shared" si="18"/>
        <v>0.44467585714289326</v>
      </c>
      <c r="P73">
        <f t="shared" si="19"/>
        <v>0.60335692370479121</v>
      </c>
      <c r="Q73">
        <f t="shared" si="20"/>
        <v>2.5179680885221489E-2</v>
      </c>
      <c r="R73">
        <f t="shared" si="21"/>
        <v>4.9046750481432868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1.8725699909880762</v>
      </c>
      <c r="D74">
        <f t="shared" si="13"/>
        <v>5.2892389851032053</v>
      </c>
      <c r="E74" s="4">
        <f>Input!I75</f>
        <v>273.47565500000002</v>
      </c>
      <c r="F74">
        <f t="shared" si="14"/>
        <v>272.82172000000003</v>
      </c>
      <c r="G74">
        <f t="shared" si="15"/>
        <v>274.30536444101301</v>
      </c>
      <c r="H74">
        <f t="shared" si="16"/>
        <v>2.2012008273487309</v>
      </c>
      <c r="I74">
        <f t="shared" si="17"/>
        <v>7986.382774513233</v>
      </c>
      <c r="N74">
        <f>Input!J75</f>
        <v>0.65393514285710808</v>
      </c>
      <c r="O74">
        <f t="shared" si="18"/>
        <v>0.3923611428571081</v>
      </c>
      <c r="P74">
        <f t="shared" si="19"/>
        <v>0.5152563560705089</v>
      </c>
      <c r="Q74">
        <f t="shared" si="20"/>
        <v>1.5103233430767242E-2</v>
      </c>
      <c r="R74">
        <f t="shared" si="21"/>
        <v>5.3026606193157289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1.8989442162132604</v>
      </c>
      <c r="D75">
        <f t="shared" si="13"/>
        <v>5.4893587738467211</v>
      </c>
      <c r="E75" s="4">
        <f>Input!I76</f>
        <v>274.07727528571428</v>
      </c>
      <c r="F75">
        <f t="shared" si="14"/>
        <v>273.42334028571429</v>
      </c>
      <c r="G75">
        <f t="shared" si="15"/>
        <v>274.55765607191591</v>
      </c>
      <c r="H75">
        <f t="shared" si="16"/>
        <v>1.2866723028262119</v>
      </c>
      <c r="I75">
        <f t="shared" si="17"/>
        <v>8031.5392979774342</v>
      </c>
      <c r="N75">
        <f>Input!J76</f>
        <v>0.60162028571426163</v>
      </c>
      <c r="O75">
        <f t="shared" si="18"/>
        <v>0.34004628571426165</v>
      </c>
      <c r="P75">
        <f t="shared" si="19"/>
        <v>0.43776482643792436</v>
      </c>
      <c r="Q75">
        <f t="shared" si="20"/>
        <v>9.548913201162126E-3</v>
      </c>
      <c r="R75">
        <f t="shared" si="21"/>
        <v>5.6655528990705291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1.9253184414384445</v>
      </c>
      <c r="D76">
        <f t="shared" si="13"/>
        <v>5.694132571812129</v>
      </c>
      <c r="E76" s="4">
        <f>Input!I77</f>
        <v>274.36500685714287</v>
      </c>
      <c r="F76">
        <f t="shared" si="14"/>
        <v>273.71107185714288</v>
      </c>
      <c r="G76">
        <f t="shared" si="15"/>
        <v>274.76851876270723</v>
      </c>
      <c r="H76">
        <f t="shared" si="16"/>
        <v>1.1181939580876143</v>
      </c>
      <c r="I76">
        <f t="shared" si="17"/>
        <v>8069.3783071712369</v>
      </c>
      <c r="N76">
        <f>Input!J77</f>
        <v>0.28773157142859418</v>
      </c>
      <c r="O76">
        <f t="shared" si="18"/>
        <v>2.6157571428594206E-2</v>
      </c>
      <c r="P76">
        <f t="shared" si="19"/>
        <v>0.37001104769016407</v>
      </c>
      <c r="Q76">
        <f t="shared" si="20"/>
        <v>0.11823521313716599</v>
      </c>
      <c r="R76">
        <f t="shared" si="21"/>
        <v>5.9926842794756734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1.9516926666636287</v>
      </c>
      <c r="D77">
        <f t="shared" si="13"/>
        <v>5.9036026338877035</v>
      </c>
      <c r="E77" s="4">
        <f>Input!I78</f>
        <v>274.75736799999999</v>
      </c>
      <c r="F77">
        <f t="shared" si="14"/>
        <v>274.103433</v>
      </c>
      <c r="G77">
        <f t="shared" si="15"/>
        <v>274.94387878299551</v>
      </c>
      <c r="H77">
        <f t="shared" si="16"/>
        <v>0.7063491141549465</v>
      </c>
      <c r="I77">
        <f t="shared" si="17"/>
        <v>8100.9141407889083</v>
      </c>
      <c r="N77">
        <f>Input!J78</f>
        <v>0.3923611428571121</v>
      </c>
      <c r="O77">
        <f t="shared" si="18"/>
        <v>0.13078714285711213</v>
      </c>
      <c r="P77">
        <f t="shared" si="19"/>
        <v>0.31112330444196029</v>
      </c>
      <c r="Q77">
        <f t="shared" si="20"/>
        <v>3.2521131175156467E-2</v>
      </c>
      <c r="R77">
        <f t="shared" si="21"/>
        <v>6.2844659623372552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1.9780668918888129</v>
      </c>
      <c r="D78">
        <f t="shared" si="13"/>
        <v>6.117811015867801</v>
      </c>
      <c r="E78" s="4">
        <f>Input!I79</f>
        <v>275.17588642857146</v>
      </c>
      <c r="F78">
        <f t="shared" si="14"/>
        <v>274.52195142857147</v>
      </c>
      <c r="G78">
        <f t="shared" si="15"/>
        <v>275.08898324972267</v>
      </c>
      <c r="H78">
        <f t="shared" si="16"/>
        <v>0.32152508619805098</v>
      </c>
      <c r="I78">
        <f t="shared" si="17"/>
        <v>8127.0554739079435</v>
      </c>
      <c r="N78">
        <f>Input!J79</f>
        <v>0.41851842857147403</v>
      </c>
      <c r="O78">
        <f t="shared" si="18"/>
        <v>0.15694442857147406</v>
      </c>
      <c r="P78">
        <f t="shared" si="19"/>
        <v>0.26024474205449327</v>
      </c>
      <c r="Q78">
        <f t="shared" si="20"/>
        <v>1.0670954765690041E-2</v>
      </c>
      <c r="R78">
        <f t="shared" si="21"/>
        <v>6.5421478694680113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2.0044411171139971</v>
      </c>
      <c r="D79">
        <f t="shared" si="13"/>
        <v>6.336799578062883</v>
      </c>
      <c r="E79" s="4">
        <f>Input!I80</f>
        <v>275.64671971428572</v>
      </c>
      <c r="F79">
        <f t="shared" si="14"/>
        <v>274.99278471428573</v>
      </c>
      <c r="G79">
        <f t="shared" si="15"/>
        <v>275.20844687064374</v>
      </c>
      <c r="H79">
        <f t="shared" si="16"/>
        <v>4.6510165684985651E-2</v>
      </c>
      <c r="I79">
        <f t="shared" si="17"/>
        <v>8148.6090800125585</v>
      </c>
      <c r="N79">
        <f>Input!J80</f>
        <v>0.47083328571426364</v>
      </c>
      <c r="O79">
        <f t="shared" si="18"/>
        <v>0.20925928571426367</v>
      </c>
      <c r="P79">
        <f t="shared" si="19"/>
        <v>0.2165460937288316</v>
      </c>
      <c r="Q79">
        <f t="shared" si="20"/>
        <v>5.3097571041171505E-5</v>
      </c>
      <c r="R79">
        <f t="shared" si="21"/>
        <v>6.7675989498853619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2.030815342339181</v>
      </c>
      <c r="D80">
        <f t="shared" si="13"/>
        <v>6.5606099887969425</v>
      </c>
      <c r="E80" s="4">
        <f>Input!I81</f>
        <v>276.14371042857147</v>
      </c>
      <c r="F80">
        <f t="shared" si="14"/>
        <v>275.48977542857148</v>
      </c>
      <c r="G80">
        <f t="shared" si="15"/>
        <v>275.30630131502932</v>
      </c>
      <c r="H80">
        <f t="shared" si="16"/>
        <v>3.366275034008176E-2</v>
      </c>
      <c r="I80">
        <f t="shared" si="17"/>
        <v>8166.2852277119673</v>
      </c>
      <c r="N80">
        <f>Input!J81</f>
        <v>0.49699071428574371</v>
      </c>
      <c r="O80">
        <f t="shared" si="18"/>
        <v>0.23541671428574373</v>
      </c>
      <c r="P80">
        <f t="shared" si="19"/>
        <v>0.17923589013421262</v>
      </c>
      <c r="Q80">
        <f t="shared" si="20"/>
        <v>3.1562850023452616E-3</v>
      </c>
      <c r="R80">
        <f t="shared" si="21"/>
        <v>6.9631130747681027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2.0571895675643654</v>
      </c>
      <c r="D81">
        <f t="shared" si="13"/>
        <v>6.7892837277972475</v>
      </c>
      <c r="E81" s="4">
        <f>Input!I82</f>
        <v>276.61454371428573</v>
      </c>
      <c r="F81">
        <f t="shared" si="14"/>
        <v>275.96060871428574</v>
      </c>
      <c r="G81">
        <f t="shared" si="15"/>
        <v>275.38604580159671</v>
      </c>
      <c r="H81">
        <f t="shared" si="16"/>
        <v>0.33012254063770435</v>
      </c>
      <c r="I81">
        <f t="shared" si="17"/>
        <v>8180.704206826169</v>
      </c>
      <c r="N81">
        <f>Input!J82</f>
        <v>0.47083328571426364</v>
      </c>
      <c r="O81">
        <f t="shared" si="18"/>
        <v>0.20925928571426367</v>
      </c>
      <c r="P81">
        <f t="shared" si="19"/>
        <v>0.14756826514421814</v>
      </c>
      <c r="Q81">
        <f t="shared" si="20"/>
        <v>3.8057820189737798E-3</v>
      </c>
      <c r="R81">
        <f t="shared" si="21"/>
        <v>7.1312431423780964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2.0835637927895494</v>
      </c>
      <c r="D82">
        <f t="shared" si="13"/>
        <v>7.0228620894810474</v>
      </c>
      <c r="E82" s="4">
        <f>Input!I83</f>
        <v>277.05921957142857</v>
      </c>
      <c r="F82">
        <f t="shared" si="14"/>
        <v>276.40528457142858</v>
      </c>
      <c r="G82">
        <f t="shared" si="15"/>
        <v>275.45069768817564</v>
      </c>
      <c r="H82">
        <f t="shared" si="16"/>
        <v>0.91123611767856894</v>
      </c>
      <c r="I82">
        <f t="shared" si="17"/>
        <v>8192.4035567991214</v>
      </c>
      <c r="N82">
        <f>Input!J83</f>
        <v>0.44467585714284041</v>
      </c>
      <c r="O82">
        <f t="shared" si="18"/>
        <v>0.18310185714284044</v>
      </c>
      <c r="P82">
        <f t="shared" si="19"/>
        <v>0.12084852656873618</v>
      </c>
      <c r="Q82">
        <f t="shared" si="20"/>
        <v>3.8754771675687041E-3</v>
      </c>
      <c r="R82">
        <f t="shared" si="21"/>
        <v>7.2746639376202209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2.1099380180147338</v>
      </c>
      <c r="D83">
        <f t="shared" si="13"/>
        <v>7.2613861861437439</v>
      </c>
      <c r="E83" s="4">
        <f>Input!I84</f>
        <v>277.50389542857141</v>
      </c>
      <c r="F83">
        <f t="shared" si="14"/>
        <v>276.84996042857142</v>
      </c>
      <c r="G83">
        <f t="shared" si="15"/>
        <v>275.5028420455983</v>
      </c>
      <c r="H83">
        <f t="shared" si="16"/>
        <v>1.8147279377441181</v>
      </c>
      <c r="I83">
        <f t="shared" si="17"/>
        <v>8201.8456452830378</v>
      </c>
      <c r="N83">
        <f>Input!J84</f>
        <v>0.44467585714284041</v>
      </c>
      <c r="O83">
        <f t="shared" si="18"/>
        <v>0.18310185714284044</v>
      </c>
      <c r="P83">
        <f t="shared" si="19"/>
        <v>9.8436702117974187E-2</v>
      </c>
      <c r="Q83">
        <f t="shared" si="20"/>
        <v>7.1681884753846351E-3</v>
      </c>
      <c r="R83">
        <f t="shared" si="21"/>
        <v>7.3960627128278817</v>
      </c>
    </row>
    <row r="84" spans="1:18" x14ac:dyDescent="0.25">
      <c r="A84">
        <f>Input!G85</f>
        <v>81</v>
      </c>
      <c r="E84" s="4">
        <f>Input!I85</f>
        <v>277.81778428571431</v>
      </c>
      <c r="N84">
        <f>Input!J85</f>
        <v>0.31388885714289927</v>
      </c>
    </row>
    <row r="85" spans="1:18" x14ac:dyDescent="0.25">
      <c r="A85">
        <f>Input!G86</f>
        <v>82</v>
      </c>
      <c r="E85" s="4">
        <f>Input!I86</f>
        <v>278.10551571428567</v>
      </c>
      <c r="N85">
        <f>Input!J86</f>
        <v>0.28773142857136236</v>
      </c>
    </row>
    <row r="86" spans="1:18" x14ac:dyDescent="0.25">
      <c r="A86">
        <f>Input!G87</f>
        <v>83</v>
      </c>
      <c r="E86" s="4">
        <f>Input!I87</f>
        <v>278.34093228571425</v>
      </c>
      <c r="N86">
        <f>Input!J87</f>
        <v>0.23541657142857275</v>
      </c>
    </row>
    <row r="87" spans="1:18" x14ac:dyDescent="0.25">
      <c r="A87">
        <f>Input!G88</f>
        <v>84</v>
      </c>
      <c r="E87" s="4">
        <f>Input!I88</f>
        <v>278.60250628571424</v>
      </c>
      <c r="N87">
        <f>Input!J88</f>
        <v>0.26157399999999598</v>
      </c>
    </row>
    <row r="88" spans="1:18" x14ac:dyDescent="0.25">
      <c r="A88">
        <f>Input!G89</f>
        <v>85</v>
      </c>
      <c r="E88" s="4">
        <f>Input!I89</f>
        <v>278.75945071428572</v>
      </c>
      <c r="N88">
        <f>Input!J89</f>
        <v>0.15694442857147806</v>
      </c>
    </row>
    <row r="89" spans="1:18" x14ac:dyDescent="0.25">
      <c r="A89">
        <f>Input!G90</f>
        <v>86</v>
      </c>
      <c r="E89" s="4">
        <f>Input!I90</f>
        <v>278.91639514285714</v>
      </c>
      <c r="N89">
        <f>Input!J90</f>
        <v>0.15694442857142121</v>
      </c>
    </row>
    <row r="90" spans="1:18" x14ac:dyDescent="0.25">
      <c r="A90">
        <f>Input!G91</f>
        <v>87</v>
      </c>
      <c r="E90" s="4">
        <f>Input!I91</f>
        <v>279.09949685714281</v>
      </c>
      <c r="N90">
        <f>Input!J91</f>
        <v>0.18310171428566946</v>
      </c>
    </row>
    <row r="91" spans="1:18" x14ac:dyDescent="0.25">
      <c r="A91">
        <f>Input!G92</f>
        <v>88</v>
      </c>
      <c r="E91" s="4">
        <f>Input!I92</f>
        <v>279.28259857142854</v>
      </c>
      <c r="N91">
        <f>Input!J92</f>
        <v>0.1831017142857263</v>
      </c>
    </row>
    <row r="92" spans="1:18" x14ac:dyDescent="0.25">
      <c r="A92">
        <f>Input!G93</f>
        <v>89</v>
      </c>
      <c r="E92" s="4">
        <f>Input!I93</f>
        <v>279.49185785714286</v>
      </c>
      <c r="N92">
        <f>Input!J93</f>
        <v>0.20925928571432451</v>
      </c>
    </row>
    <row r="93" spans="1:18" x14ac:dyDescent="0.25">
      <c r="A93">
        <f>Input!G94</f>
        <v>90</v>
      </c>
      <c r="E93" s="4">
        <f>Input!I94</f>
        <v>279.72727457142855</v>
      </c>
      <c r="N93">
        <f>Input!J94</f>
        <v>0.23541671428569089</v>
      </c>
    </row>
    <row r="94" spans="1:18" x14ac:dyDescent="0.25">
      <c r="A94">
        <f>Input!G95</f>
        <v>91</v>
      </c>
      <c r="E94" s="4">
        <f>Input!I95</f>
        <v>279.9365337142857</v>
      </c>
      <c r="N94">
        <f>Input!J95</f>
        <v>0.20925914285714953</v>
      </c>
    </row>
    <row r="95" spans="1:18" x14ac:dyDescent="0.25">
      <c r="A95">
        <f>Input!G96</f>
        <v>92</v>
      </c>
      <c r="E95" s="4">
        <f>Input!I96</f>
        <v>280.3288947142857</v>
      </c>
      <c r="N95">
        <f>Input!J96</f>
        <v>0.39236099999999396</v>
      </c>
    </row>
    <row r="96" spans="1:18" x14ac:dyDescent="0.25">
      <c r="A96">
        <f>Input!G97</f>
        <v>93</v>
      </c>
      <c r="E96" s="4">
        <f>Input!I97</f>
        <v>280.74741314285711</v>
      </c>
      <c r="N96">
        <f>Input!J97</f>
        <v>0.41851842857141719</v>
      </c>
    </row>
    <row r="97" spans="1:14" x14ac:dyDescent="0.25">
      <c r="A97">
        <f>Input!G98</f>
        <v>94</v>
      </c>
      <c r="E97" s="4">
        <f>Input!I98</f>
        <v>281.19208899999995</v>
      </c>
      <c r="N97">
        <f>Input!J98</f>
        <v>0.44467585714284041</v>
      </c>
    </row>
    <row r="98" spans="1:14" x14ac:dyDescent="0.25">
      <c r="A98">
        <f>Input!G99</f>
        <v>95</v>
      </c>
      <c r="E98" s="4">
        <f>Input!I99</f>
        <v>281.71523714285712</v>
      </c>
      <c r="N98">
        <f>Input!J99</f>
        <v>0.52314814285716693</v>
      </c>
    </row>
    <row r="99" spans="1:14" x14ac:dyDescent="0.25">
      <c r="A99">
        <f>Input!G100</f>
        <v>96</v>
      </c>
      <c r="E99" s="4">
        <f>Input!I100</f>
        <v>282.29069999999996</v>
      </c>
      <c r="N99">
        <f>Input!J100</f>
        <v>0.5754628571428384</v>
      </c>
    </row>
    <row r="100" spans="1:14" x14ac:dyDescent="0.25">
      <c r="A100">
        <f>Input!G101</f>
        <v>97</v>
      </c>
      <c r="E100" s="4">
        <f>Input!I101</f>
        <v>282.84000542857143</v>
      </c>
      <c r="N100">
        <f>Input!J101</f>
        <v>0.54930542857147202</v>
      </c>
    </row>
    <row r="101" spans="1:14" x14ac:dyDescent="0.25">
      <c r="A101">
        <f>Input!G102</f>
        <v>98</v>
      </c>
      <c r="E101" s="4">
        <f>Input!I102</f>
        <v>283.57241285714287</v>
      </c>
      <c r="N101">
        <f>Input!J102</f>
        <v>0.73240742857143459</v>
      </c>
    </row>
    <row r="102" spans="1:14" x14ac:dyDescent="0.25">
      <c r="A102">
        <f>Input!G103</f>
        <v>99</v>
      </c>
      <c r="E102" s="4">
        <f>Input!I103</f>
        <v>284.12171828571428</v>
      </c>
      <c r="N102">
        <f>Input!J103</f>
        <v>0.54930542857141518</v>
      </c>
    </row>
    <row r="103" spans="1:14" x14ac:dyDescent="0.25">
      <c r="A103">
        <f>Input!G104</f>
        <v>100</v>
      </c>
      <c r="E103" s="4">
        <f>Input!I104</f>
        <v>285.01106999999996</v>
      </c>
      <c r="N103">
        <f>Input!J104</f>
        <v>0.88935171428568083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-0.11833327987463971</v>
      </c>
      <c r="E3" s="4">
        <f>Input!I4</f>
        <v>0.65393500000000004</v>
      </c>
      <c r="F3">
        <f>E3-$E$3</f>
        <v>0</v>
      </c>
      <c r="G3">
        <f>P3</f>
        <v>0</v>
      </c>
      <c r="H3">
        <f>(F3-G3)^2</f>
        <v>0</v>
      </c>
      <c r="I3">
        <f>(G3-$J$4)^2</f>
        <v>26280.024024019152</v>
      </c>
      <c r="J3" s="2" t="s">
        <v>11</v>
      </c>
      <c r="K3" s="23">
        <f>SUM(H3:H161)</f>
        <v>3049521.1010679509</v>
      </c>
      <c r="L3">
        <f>1-(K3/K5)</f>
        <v>-0.41511597121642385</v>
      </c>
      <c r="N3" s="4">
        <f>Input!J4</f>
        <v>0.26157399999999997</v>
      </c>
      <c r="O3">
        <f>N3-$N$3</f>
        <v>0</v>
      </c>
      <c r="P3" s="4">
        <v>0</v>
      </c>
      <c r="Q3">
        <f>(O3-P3)^2</f>
        <v>0</v>
      </c>
      <c r="R3">
        <f>(O3-$S$4)^2</f>
        <v>9.7447790698034442</v>
      </c>
      <c r="S3" s="2" t="s">
        <v>11</v>
      </c>
      <c r="T3" s="23">
        <f>SUM(Q4:Q167)</f>
        <v>1511.988652107126</v>
      </c>
      <c r="U3">
        <f>1-(T3/T5)</f>
        <v>-1.1502401618463125</v>
      </c>
      <c r="W3">
        <f>COUNT(B4:B500)</f>
        <v>81</v>
      </c>
      <c r="Y3">
        <v>0</v>
      </c>
      <c r="Z3">
        <v>3.33465159583305</v>
      </c>
      <c r="AA3">
        <v>19.729459018683002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-3.1241088100303592E-2</v>
      </c>
      <c r="E4" s="4">
        <f>Input!I5</f>
        <v>1.0724534285714287</v>
      </c>
      <c r="F4">
        <f t="shared" ref="F4:F67" si="3">E4-$E$3</f>
        <v>0.41851842857142862</v>
      </c>
      <c r="G4">
        <f>P4</f>
        <v>0</v>
      </c>
      <c r="H4">
        <f>(F4-G4)^2</f>
        <v>0.17515767505389801</v>
      </c>
      <c r="I4">
        <f t="shared" ref="I4:I67" si="4">(G4-$J$4)^2</f>
        <v>26280.024024019152</v>
      </c>
      <c r="J4">
        <f>AVERAGE(F3:F161)</f>
        <v>162.11114713066203</v>
      </c>
      <c r="K4" t="s">
        <v>5</v>
      </c>
      <c r="L4" t="s">
        <v>6</v>
      </c>
      <c r="N4" s="4">
        <f>Input!J5</f>
        <v>0.41851842857142862</v>
      </c>
      <c r="O4">
        <f>N4-$N$3</f>
        <v>0.15694442857142865</v>
      </c>
      <c r="P4">
        <f>$Y$3*((1/$AA$3)*(1/SQRT(2*PI()))*EXP(-1*D4*D4/2))</f>
        <v>0</v>
      </c>
      <c r="Q4">
        <f>(O4-P4)^2</f>
        <v>2.4631553659612272E-2</v>
      </c>
      <c r="R4">
        <f t="shared" ref="R4:R67" si="5">(O4-$S$4)^2</f>
        <v>8.7895554330212633</v>
      </c>
      <c r="S4">
        <f>AVERAGE(O3:O167)</f>
        <v>3.1216628693379822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0.20550003420054463</v>
      </c>
      <c r="E5" s="4">
        <f>Input!I6</f>
        <v>1.8833328571428574</v>
      </c>
      <c r="F5">
        <f t="shared" si="3"/>
        <v>1.2293978571428572</v>
      </c>
      <c r="G5">
        <f>G4+P5</f>
        <v>0</v>
      </c>
      <c r="H5">
        <f t="shared" ref="H5:H68" si="6">(F5-G5)^2</f>
        <v>1.5114190911474492</v>
      </c>
      <c r="I5">
        <f t="shared" si="4"/>
        <v>26280.024024019152</v>
      </c>
      <c r="K5">
        <f>SUM(I3:I161)</f>
        <v>2154961.9699695734</v>
      </c>
      <c r="L5">
        <f>1-((1-L3)*(W3-1)/(W3-1-1))</f>
        <v>-0.43302883161156847</v>
      </c>
      <c r="N5" s="4">
        <f>Input!J6</f>
        <v>0.8108794285714287</v>
      </c>
      <c r="O5">
        <f t="shared" ref="O5:O68" si="7">N5-$N$3</f>
        <v>0.54930542857142872</v>
      </c>
      <c r="P5">
        <f t="shared" ref="P5:P68" si="8">$Y$3*((1/$AA$3)*(1/SQRT(2*PI()))*EXP(-1*D5*D5/2))</f>
        <v>0</v>
      </c>
      <c r="Q5">
        <f t="shared" ref="Q5:Q68" si="9">(O5-P5)^2</f>
        <v>0.30173645385804099</v>
      </c>
      <c r="R5">
        <f t="shared" si="5"/>
        <v>6.6170228030670515</v>
      </c>
      <c r="T5">
        <f>SUM(R4:R167)</f>
        <v>703.17198931344058</v>
      </c>
      <c r="U5">
        <f>1-((1-U3)*(Y3-1)/(Y3-1-1))</f>
        <v>-7.5120080923156252E-2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0.84902912499994065</v>
      </c>
      <c r="E6" s="4">
        <f>Input!I7</f>
        <v>3.0081011428571429</v>
      </c>
      <c r="F6">
        <f t="shared" si="3"/>
        <v>2.3541661428571428</v>
      </c>
      <c r="G6">
        <f t="shared" ref="G6:G69" si="10">G5+P6</f>
        <v>0</v>
      </c>
      <c r="H6">
        <f t="shared" si="6"/>
        <v>5.5420982281748774</v>
      </c>
      <c r="I6">
        <f t="shared" si="4"/>
        <v>26280.024024019152</v>
      </c>
      <c r="N6" s="4">
        <f>Input!J7</f>
        <v>1.1247682857142856</v>
      </c>
      <c r="O6">
        <f t="shared" si="7"/>
        <v>0.86319428571428558</v>
      </c>
      <c r="P6">
        <f t="shared" si="8"/>
        <v>0</v>
      </c>
      <c r="Q6">
        <f t="shared" si="9"/>
        <v>0.74510437488979564</v>
      </c>
      <c r="R6">
        <f t="shared" si="5"/>
        <v>5.1006803432152266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2.5983225586047096</v>
      </c>
      <c r="E7" s="4">
        <f>Input!I8</f>
        <v>4.3421288571428578</v>
      </c>
      <c r="F7">
        <f t="shared" si="3"/>
        <v>3.6881938571428576</v>
      </c>
      <c r="G7">
        <f t="shared" si="10"/>
        <v>0</v>
      </c>
      <c r="H7">
        <f t="shared" si="6"/>
        <v>13.602773927866309</v>
      </c>
      <c r="I7">
        <f t="shared" si="4"/>
        <v>26280.024024019152</v>
      </c>
      <c r="N7" s="4">
        <f>Input!J8</f>
        <v>1.3340277142857149</v>
      </c>
      <c r="O7">
        <f t="shared" si="7"/>
        <v>1.0724537142857149</v>
      </c>
      <c r="P7">
        <f t="shared" si="8"/>
        <v>0</v>
      </c>
      <c r="Q7">
        <f t="shared" si="9"/>
        <v>1.1501569692852258</v>
      </c>
      <c r="R7">
        <f t="shared" si="5"/>
        <v>4.199258161150027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7.353395111815284</v>
      </c>
      <c r="E8" s="4">
        <f>Input!I9</f>
        <v>5.9115731428571427</v>
      </c>
      <c r="F8">
        <f t="shared" si="3"/>
        <v>5.257638142857143</v>
      </c>
      <c r="G8">
        <f t="shared" si="10"/>
        <v>0</v>
      </c>
      <c r="H8">
        <f t="shared" si="6"/>
        <v>27.642758841226307</v>
      </c>
      <c r="I8">
        <f t="shared" si="4"/>
        <v>26280.024024019152</v>
      </c>
      <c r="N8" s="4">
        <f>Input!J9</f>
        <v>1.569444285714285</v>
      </c>
      <c r="O8">
        <f t="shared" si="7"/>
        <v>1.307870285714285</v>
      </c>
      <c r="P8">
        <f t="shared" si="8"/>
        <v>0</v>
      </c>
      <c r="Q8">
        <f t="shared" si="9"/>
        <v>1.7105246842543655</v>
      </c>
      <c r="R8">
        <f t="shared" si="5"/>
        <v>3.2898435364083265</v>
      </c>
      <c r="T8" s="19" t="s">
        <v>28</v>
      </c>
      <c r="U8" s="24">
        <f>SQRT((U5-L5)^2)</f>
        <v>0.35790875068841221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20.279022426211942</v>
      </c>
      <c r="E9" s="4">
        <f>Input!I10</f>
        <v>7.6118042857142862</v>
      </c>
      <c r="F9">
        <f t="shared" si="3"/>
        <v>6.9578692857142865</v>
      </c>
      <c r="G9">
        <f t="shared" si="10"/>
        <v>0</v>
      </c>
      <c r="H9">
        <f t="shared" si="6"/>
        <v>48.411944997086238</v>
      </c>
      <c r="I9">
        <f t="shared" si="4"/>
        <v>26280.024024019152</v>
      </c>
      <c r="N9" s="4">
        <f>Input!J10</f>
        <v>1.7002311428571435</v>
      </c>
      <c r="O9">
        <f t="shared" si="7"/>
        <v>1.4386571428571435</v>
      </c>
      <c r="P9">
        <f t="shared" si="8"/>
        <v>0</v>
      </c>
      <c r="Q9">
        <f t="shared" si="9"/>
        <v>2.0697343746938794</v>
      </c>
      <c r="R9">
        <f t="shared" si="5"/>
        <v>2.8325082753672954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55.414520276370268</v>
      </c>
      <c r="E10" s="4">
        <f>Input!I11</f>
        <v>10.096757714285715</v>
      </c>
      <c r="F10">
        <f t="shared" si="3"/>
        <v>9.4428227142857146</v>
      </c>
      <c r="G10">
        <f t="shared" si="10"/>
        <v>0</v>
      </c>
      <c r="H10">
        <f t="shared" si="6"/>
        <v>89.166900813430232</v>
      </c>
      <c r="I10">
        <f t="shared" si="4"/>
        <v>26280.024024019152</v>
      </c>
      <c r="N10" s="4">
        <f>Input!J11</f>
        <v>2.484953428571429</v>
      </c>
      <c r="O10">
        <f t="shared" si="7"/>
        <v>2.223379428571429</v>
      </c>
      <c r="P10">
        <f t="shared" si="8"/>
        <v>0</v>
      </c>
      <c r="Q10">
        <f t="shared" si="9"/>
        <v>4.9434160833946139</v>
      </c>
      <c r="R10">
        <f t="shared" si="5"/>
        <v>0.80691313995539771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150.92270561631753</v>
      </c>
      <c r="E11" s="4">
        <f>Input!I12</f>
        <v>12.8956</v>
      </c>
      <c r="F11">
        <f t="shared" si="3"/>
        <v>12.241664999999999</v>
      </c>
      <c r="G11">
        <f t="shared" si="10"/>
        <v>0</v>
      </c>
      <c r="H11">
        <f t="shared" si="6"/>
        <v>149.858361972225</v>
      </c>
      <c r="I11">
        <f t="shared" si="4"/>
        <v>26280.024024019152</v>
      </c>
      <c r="N11" s="4">
        <f>Input!J12</f>
        <v>2.7988422857142847</v>
      </c>
      <c r="O11">
        <f t="shared" si="7"/>
        <v>2.5372682857142848</v>
      </c>
      <c r="P11">
        <f t="shared" si="8"/>
        <v>0</v>
      </c>
      <c r="Q11">
        <f t="shared" si="9"/>
        <v>6.4377303536915056</v>
      </c>
      <c r="R11">
        <f t="shared" si="5"/>
        <v>0.3415170293687147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410.5408702949947</v>
      </c>
      <c r="E12" s="4">
        <f>Input!I13</f>
        <v>15.642127428571428</v>
      </c>
      <c r="F12">
        <f t="shared" si="3"/>
        <v>14.988192428571427</v>
      </c>
      <c r="G12">
        <f t="shared" si="10"/>
        <v>0</v>
      </c>
      <c r="H12">
        <f t="shared" si="6"/>
        <v>224.64591227588585</v>
      </c>
      <c r="I12">
        <f t="shared" si="4"/>
        <v>26280.024024019152</v>
      </c>
      <c r="N12" s="4">
        <f>Input!J13</f>
        <v>2.7465274285714276</v>
      </c>
      <c r="O12">
        <f t="shared" si="7"/>
        <v>2.4849534285714276</v>
      </c>
      <c r="P12">
        <f t="shared" si="8"/>
        <v>0</v>
      </c>
      <c r="Q12">
        <f t="shared" si="9"/>
        <v>6.1749935421688935</v>
      </c>
      <c r="R12">
        <f t="shared" si="5"/>
        <v>0.40539891196125866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1116.2562096789309</v>
      </c>
      <c r="E13" s="4">
        <f>Input!I14</f>
        <v>19.147219571428572</v>
      </c>
      <c r="F13">
        <f t="shared" si="3"/>
        <v>18.493284571428571</v>
      </c>
      <c r="G13">
        <f t="shared" si="10"/>
        <v>0</v>
      </c>
      <c r="H13">
        <f t="shared" si="6"/>
        <v>342.00157423983802</v>
      </c>
      <c r="I13">
        <f t="shared" si="4"/>
        <v>26280.024024019152</v>
      </c>
      <c r="N13" s="4">
        <f>Input!J14</f>
        <v>3.5050921428571442</v>
      </c>
      <c r="O13">
        <f t="shared" si="7"/>
        <v>3.2435181428571442</v>
      </c>
      <c r="P13">
        <f t="shared" si="8"/>
        <v>0</v>
      </c>
      <c r="Q13">
        <f t="shared" si="9"/>
        <v>10.520409943043457</v>
      </c>
      <c r="R13">
        <f t="shared" si="5"/>
        <v>1.4848707684429792E-2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3034.589392791092</v>
      </c>
      <c r="E14" s="4">
        <f>Input!I15</f>
        <v>22.573839428571432</v>
      </c>
      <c r="F14">
        <f t="shared" si="3"/>
        <v>21.919904428571432</v>
      </c>
      <c r="G14">
        <f t="shared" si="10"/>
        <v>0</v>
      </c>
      <c r="H14">
        <f t="shared" si="6"/>
        <v>480.48221015770548</v>
      </c>
      <c r="I14">
        <f t="shared" si="4"/>
        <v>26280.024024019152</v>
      </c>
      <c r="N14" s="4">
        <f>Input!J15</f>
        <v>3.4266198571428603</v>
      </c>
      <c r="O14">
        <f t="shared" si="7"/>
        <v>3.1650458571428604</v>
      </c>
      <c r="P14">
        <f t="shared" si="8"/>
        <v>0</v>
      </c>
      <c r="Q14">
        <f t="shared" si="9"/>
        <v>10.017515277817184</v>
      </c>
      <c r="R14">
        <f t="shared" si="5"/>
        <v>1.8820836308782061E-3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8249.1596253748776</v>
      </c>
      <c r="E15" s="4">
        <f>Input!I16</f>
        <v>25.791200142857146</v>
      </c>
      <c r="F15">
        <f t="shared" si="3"/>
        <v>25.137265142857146</v>
      </c>
      <c r="G15">
        <f t="shared" si="10"/>
        <v>0</v>
      </c>
      <c r="H15">
        <f t="shared" si="6"/>
        <v>631.88209886230084</v>
      </c>
      <c r="I15">
        <f t="shared" si="4"/>
        <v>26280.024024019152</v>
      </c>
      <c r="N15" s="4">
        <f>Input!J16</f>
        <v>3.2173607142857144</v>
      </c>
      <c r="O15">
        <f t="shared" si="7"/>
        <v>2.9557867142857144</v>
      </c>
      <c r="P15">
        <f t="shared" si="8"/>
        <v>0</v>
      </c>
      <c r="Q15">
        <f t="shared" si="9"/>
        <v>8.7366751003479397</v>
      </c>
      <c r="R15">
        <f t="shared" si="5"/>
        <v>2.7514898814923996E-2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22423.831131830841</v>
      </c>
      <c r="E16" s="4">
        <f>Input!I17</f>
        <v>29.243977428571434</v>
      </c>
      <c r="F16">
        <f t="shared" si="3"/>
        <v>28.590042428571433</v>
      </c>
      <c r="G16">
        <f t="shared" si="10"/>
        <v>0</v>
      </c>
      <c r="H16">
        <f t="shared" si="6"/>
        <v>817.39052606751477</v>
      </c>
      <c r="I16">
        <f t="shared" si="4"/>
        <v>26280.024024019152</v>
      </c>
      <c r="N16" s="4">
        <f>Input!J17</f>
        <v>3.4527772857142871</v>
      </c>
      <c r="O16">
        <f t="shared" si="7"/>
        <v>3.1912032857142871</v>
      </c>
      <c r="P16">
        <f t="shared" si="8"/>
        <v>0</v>
      </c>
      <c r="Q16">
        <f t="shared" si="9"/>
        <v>10.183778410753662</v>
      </c>
      <c r="R16">
        <f t="shared" si="5"/>
        <v>4.8358695097898583E-3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60954.583112206281</v>
      </c>
      <c r="E17" s="4">
        <f>Input!I18</f>
        <v>32.147449142857141</v>
      </c>
      <c r="F17">
        <f t="shared" si="3"/>
        <v>31.493514142857141</v>
      </c>
      <c r="G17">
        <f t="shared" si="10"/>
        <v>0</v>
      </c>
      <c r="H17">
        <f t="shared" si="6"/>
        <v>991.84143306634269</v>
      </c>
      <c r="I17">
        <f t="shared" si="4"/>
        <v>26280.024024019152</v>
      </c>
      <c r="N17" s="4">
        <f>Input!J18</f>
        <v>2.9034717142857076</v>
      </c>
      <c r="O17">
        <f t="shared" si="7"/>
        <v>2.6418977142857076</v>
      </c>
      <c r="P17">
        <f t="shared" si="8"/>
        <v>0</v>
      </c>
      <c r="Q17">
        <f t="shared" si="9"/>
        <v>6.9796235327480467</v>
      </c>
      <c r="R17">
        <f t="shared" si="5"/>
        <v>0.23017460400233306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165692.02605732324</v>
      </c>
      <c r="E18" s="4">
        <f>Input!I19</f>
        <v>34.841661714285713</v>
      </c>
      <c r="F18">
        <f t="shared" si="3"/>
        <v>34.187726714285716</v>
      </c>
      <c r="G18">
        <f t="shared" si="10"/>
        <v>0</v>
      </c>
      <c r="H18">
        <f t="shared" si="6"/>
        <v>1168.8006578906852</v>
      </c>
      <c r="I18">
        <f t="shared" si="4"/>
        <v>26280.024024019152</v>
      </c>
      <c r="N18" s="4">
        <f>Input!J19</f>
        <v>2.6942125714285723</v>
      </c>
      <c r="O18">
        <f t="shared" si="7"/>
        <v>2.4326385714285723</v>
      </c>
      <c r="P18">
        <f t="shared" si="8"/>
        <v>0</v>
      </c>
      <c r="Q18">
        <f t="shared" si="9"/>
        <v>5.9177304192020452</v>
      </c>
      <c r="R18">
        <f t="shared" si="5"/>
        <v>0.4747544831095552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450397.91397430067</v>
      </c>
      <c r="E19" s="4">
        <f>Input!I20</f>
        <v>38.294438999999997</v>
      </c>
      <c r="F19">
        <f t="shared" si="3"/>
        <v>37.640504</v>
      </c>
      <c r="G19">
        <f t="shared" si="10"/>
        <v>0</v>
      </c>
      <c r="H19">
        <f t="shared" si="6"/>
        <v>1416.807541374016</v>
      </c>
      <c r="I19">
        <f t="shared" si="4"/>
        <v>26280.024024019152</v>
      </c>
      <c r="N19" s="4">
        <f>Input!J20</f>
        <v>3.4527772857142836</v>
      </c>
      <c r="O19">
        <f t="shared" si="7"/>
        <v>3.1912032857142836</v>
      </c>
      <c r="P19">
        <f t="shared" si="8"/>
        <v>0</v>
      </c>
      <c r="Q19">
        <f t="shared" si="9"/>
        <v>10.183778410753639</v>
      </c>
      <c r="R19">
        <f t="shared" si="5"/>
        <v>4.835869509789364E-3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1224308.755554318</v>
      </c>
      <c r="E20" s="4">
        <f>Input!I21</f>
        <v>41.276383000000003</v>
      </c>
      <c r="F20">
        <f t="shared" si="3"/>
        <v>40.622448000000006</v>
      </c>
      <c r="G20">
        <f t="shared" si="10"/>
        <v>0</v>
      </c>
      <c r="H20">
        <f t="shared" si="6"/>
        <v>1650.1832815127045</v>
      </c>
      <c r="I20">
        <f t="shared" si="4"/>
        <v>26280.024024019152</v>
      </c>
      <c r="N20" s="4">
        <f>Input!J21</f>
        <v>2.9819440000000057</v>
      </c>
      <c r="O20">
        <f t="shared" si="7"/>
        <v>2.7203700000000057</v>
      </c>
      <c r="P20">
        <f t="shared" si="8"/>
        <v>0</v>
      </c>
      <c r="Q20">
        <f t="shared" si="9"/>
        <v>7.4004129369000315</v>
      </c>
      <c r="R20">
        <f t="shared" si="5"/>
        <v>0.16103596698150627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3328016.5330687258</v>
      </c>
      <c r="E21" s="4">
        <f>Input!I22</f>
        <v>44.650688000000002</v>
      </c>
      <c r="F21">
        <f t="shared" si="3"/>
        <v>43.996753000000005</v>
      </c>
      <c r="G21">
        <f t="shared" si="10"/>
        <v>0</v>
      </c>
      <c r="H21">
        <f t="shared" si="6"/>
        <v>1935.7142745430094</v>
      </c>
      <c r="I21">
        <f t="shared" si="4"/>
        <v>26280.024024019152</v>
      </c>
      <c r="N21" s="4">
        <f>Input!J22</f>
        <v>3.3743049999999997</v>
      </c>
      <c r="O21">
        <f t="shared" si="7"/>
        <v>3.1127309999999997</v>
      </c>
      <c r="P21">
        <f t="shared" si="8"/>
        <v>0</v>
      </c>
      <c r="Q21">
        <f t="shared" si="9"/>
        <v>9.6890942783609972</v>
      </c>
      <c r="R21">
        <f t="shared" si="5"/>
        <v>7.9778289870792158E-5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9046487.157074105</v>
      </c>
      <c r="E22" s="4">
        <f>Input!I23</f>
        <v>48.574298428571431</v>
      </c>
      <c r="F22">
        <f t="shared" si="3"/>
        <v>47.920363428571434</v>
      </c>
      <c r="G22">
        <f t="shared" si="10"/>
        <v>0</v>
      </c>
      <c r="H22">
        <f t="shared" si="6"/>
        <v>2296.3612311263664</v>
      </c>
      <c r="I22">
        <f t="shared" si="4"/>
        <v>26280.024024019152</v>
      </c>
      <c r="N22" s="4">
        <f>Input!J23</f>
        <v>3.9236104285714291</v>
      </c>
      <c r="O22">
        <f t="shared" si="7"/>
        <v>3.6620364285714291</v>
      </c>
      <c r="P22">
        <f t="shared" si="8"/>
        <v>0</v>
      </c>
      <c r="Q22">
        <f t="shared" si="9"/>
        <v>13.410510804184188</v>
      </c>
      <c r="R22">
        <f t="shared" si="5"/>
        <v>0.29200358351862354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24590901.940884788</v>
      </c>
      <c r="E23" s="4">
        <f>Input!I24</f>
        <v>52.733325714285719</v>
      </c>
      <c r="F23">
        <f t="shared" si="3"/>
        <v>52.079390714285722</v>
      </c>
      <c r="G23">
        <f t="shared" si="10"/>
        <v>0</v>
      </c>
      <c r="H23">
        <f t="shared" si="6"/>
        <v>2712.2629371712301</v>
      </c>
      <c r="I23">
        <f t="shared" si="4"/>
        <v>26280.024024019152</v>
      </c>
      <c r="N23" s="4">
        <f>Input!J24</f>
        <v>4.1590272857142878</v>
      </c>
      <c r="O23">
        <f t="shared" si="7"/>
        <v>3.8974532857142878</v>
      </c>
      <c r="P23">
        <f t="shared" si="8"/>
        <v>0</v>
      </c>
      <c r="Q23">
        <f t="shared" si="9"/>
        <v>15.190142114325099</v>
      </c>
      <c r="R23">
        <f t="shared" si="5"/>
        <v>0.60185077014132171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66845002.181747489</v>
      </c>
      <c r="E24" s="4">
        <f>Input!I25</f>
        <v>57.546287999999997</v>
      </c>
      <c r="F24">
        <f t="shared" si="3"/>
        <v>56.892353</v>
      </c>
      <c r="G24">
        <f t="shared" si="10"/>
        <v>0</v>
      </c>
      <c r="H24">
        <f t="shared" si="6"/>
        <v>3236.7398298766088</v>
      </c>
      <c r="I24">
        <f t="shared" si="4"/>
        <v>26280.024024019152</v>
      </c>
      <c r="N24" s="4">
        <f>Input!J25</f>
        <v>4.8129622857142778</v>
      </c>
      <c r="O24">
        <f t="shared" si="7"/>
        <v>4.5513882857142782</v>
      </c>
      <c r="P24">
        <f t="shared" si="8"/>
        <v>0</v>
      </c>
      <c r="Q24">
        <f t="shared" si="9"/>
        <v>20.715135327337155</v>
      </c>
      <c r="R24">
        <f t="shared" si="5"/>
        <v>2.0441147662323731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181703555.04437158</v>
      </c>
      <c r="E25" s="4">
        <f>Input!I26</f>
        <v>62.777768714285706</v>
      </c>
      <c r="F25">
        <f t="shared" si="3"/>
        <v>62.123833714285709</v>
      </c>
      <c r="G25">
        <f t="shared" si="10"/>
        <v>0</v>
      </c>
      <c r="H25">
        <f t="shared" si="6"/>
        <v>3859.3707153602218</v>
      </c>
      <c r="I25">
        <f t="shared" si="4"/>
        <v>26280.024024019152</v>
      </c>
      <c r="N25" s="4">
        <f>Input!J26</f>
        <v>5.2314807142857092</v>
      </c>
      <c r="O25">
        <f t="shared" si="7"/>
        <v>4.9699067142857096</v>
      </c>
      <c r="P25">
        <f t="shared" si="8"/>
        <v>0</v>
      </c>
      <c r="Q25">
        <f t="shared" si="9"/>
        <v>24.699972748702177</v>
      </c>
      <c r="R25">
        <f t="shared" si="5"/>
        <v>3.4160053103871593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493921472.13394523</v>
      </c>
      <c r="E26" s="4">
        <f>Input!I27</f>
        <v>67.512258714285707</v>
      </c>
      <c r="F26">
        <f t="shared" si="3"/>
        <v>66.858323714285703</v>
      </c>
      <c r="G26">
        <f t="shared" si="10"/>
        <v>0</v>
      </c>
      <c r="H26">
        <f t="shared" si="6"/>
        <v>4470.035449884218</v>
      </c>
      <c r="I26">
        <f t="shared" si="4"/>
        <v>26280.024024019152</v>
      </c>
      <c r="N26" s="4">
        <f>Input!J27</f>
        <v>4.734490000000001</v>
      </c>
      <c r="O26">
        <f t="shared" si="7"/>
        <v>4.4729160000000014</v>
      </c>
      <c r="P26">
        <f t="shared" si="8"/>
        <v>0</v>
      </c>
      <c r="Q26">
        <f t="shared" si="9"/>
        <v>20.006977543056014</v>
      </c>
      <c r="R26">
        <f t="shared" si="5"/>
        <v>1.8258850231239081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1342617762.677866</v>
      </c>
      <c r="E27" s="4">
        <f>Input!I28</f>
        <v>72.194434000000001</v>
      </c>
      <c r="F27">
        <f t="shared" si="3"/>
        <v>71.540498999999997</v>
      </c>
      <c r="G27">
        <f t="shared" si="10"/>
        <v>0</v>
      </c>
      <c r="H27">
        <f t="shared" si="6"/>
        <v>5118.042997169001</v>
      </c>
      <c r="I27">
        <f t="shared" si="4"/>
        <v>26280.024024019152</v>
      </c>
      <c r="N27" s="4">
        <f>Input!J28</f>
        <v>4.682175285714294</v>
      </c>
      <c r="O27">
        <f t="shared" si="7"/>
        <v>4.4206012857142944</v>
      </c>
      <c r="P27">
        <f t="shared" si="8"/>
        <v>0</v>
      </c>
      <c r="Q27">
        <f t="shared" si="9"/>
        <v>19.541715727258872</v>
      </c>
      <c r="R27">
        <f t="shared" si="5"/>
        <v>1.687241009538202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3649613467.1440048</v>
      </c>
      <c r="E28" s="4">
        <f>Input!I29</f>
        <v>76.667350000000013</v>
      </c>
      <c r="F28">
        <f t="shared" si="3"/>
        <v>76.013415000000009</v>
      </c>
      <c r="G28">
        <f t="shared" si="10"/>
        <v>0</v>
      </c>
      <c r="H28">
        <f t="shared" si="6"/>
        <v>5778.0392599622264</v>
      </c>
      <c r="I28">
        <f t="shared" si="4"/>
        <v>26280.024024019152</v>
      </c>
      <c r="N28" s="4">
        <f>Input!J29</f>
        <v>4.4729160000000121</v>
      </c>
      <c r="O28">
        <f t="shared" si="7"/>
        <v>4.2113420000000126</v>
      </c>
      <c r="P28">
        <f t="shared" si="8"/>
        <v>0</v>
      </c>
      <c r="Q28">
        <f t="shared" si="9"/>
        <v>17.735401440964107</v>
      </c>
      <c r="R28">
        <f t="shared" si="5"/>
        <v>1.1874006078003583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9920677968.9273834</v>
      </c>
      <c r="E29" s="4">
        <f>Input!I30</f>
        <v>81.846516000000022</v>
      </c>
      <c r="F29">
        <f t="shared" si="3"/>
        <v>81.192581000000018</v>
      </c>
      <c r="G29">
        <f t="shared" si="10"/>
        <v>0</v>
      </c>
      <c r="H29">
        <f t="shared" si="6"/>
        <v>6592.2352094415637</v>
      </c>
      <c r="I29">
        <f t="shared" si="4"/>
        <v>26280.024024019152</v>
      </c>
      <c r="N29" s="4">
        <f>Input!J30</f>
        <v>5.1791660000000093</v>
      </c>
      <c r="O29">
        <f t="shared" si="7"/>
        <v>4.9175920000000097</v>
      </c>
      <c r="P29">
        <f t="shared" si="8"/>
        <v>0</v>
      </c>
      <c r="Q29">
        <f t="shared" si="9"/>
        <v>24.182711078464095</v>
      </c>
      <c r="R29">
        <f t="shared" si="5"/>
        <v>3.225361442360466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26967198649.219715</v>
      </c>
      <c r="E30" s="4">
        <f>Input!I31</f>
        <v>87.548829999999995</v>
      </c>
      <c r="F30">
        <f t="shared" si="3"/>
        <v>86.894894999999991</v>
      </c>
      <c r="G30">
        <f t="shared" si="10"/>
        <v>0</v>
      </c>
      <c r="H30">
        <f t="shared" si="6"/>
        <v>7550.7227770610234</v>
      </c>
      <c r="I30">
        <f t="shared" si="4"/>
        <v>26280.024024019152</v>
      </c>
      <c r="N30" s="4">
        <f>Input!J31</f>
        <v>5.7023139999999728</v>
      </c>
      <c r="O30">
        <f t="shared" si="7"/>
        <v>5.4407399999999733</v>
      </c>
      <c r="P30">
        <f t="shared" si="8"/>
        <v>0</v>
      </c>
      <c r="Q30">
        <f t="shared" si="9"/>
        <v>29.601651747599711</v>
      </c>
      <c r="R30">
        <f t="shared" si="5"/>
        <v>5.3781187379594533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73304446052.909668</v>
      </c>
      <c r="E31" s="4">
        <f>Input!I32</f>
        <v>94.925217857142869</v>
      </c>
      <c r="F31">
        <f t="shared" si="3"/>
        <v>94.271282857142864</v>
      </c>
      <c r="G31">
        <f t="shared" si="10"/>
        <v>0</v>
      </c>
      <c r="H31">
        <f t="shared" si="6"/>
        <v>8887.0747715314374</v>
      </c>
      <c r="I31">
        <f t="shared" si="4"/>
        <v>26280.024024019152</v>
      </c>
      <c r="N31" s="4">
        <f>Input!J32</f>
        <v>7.3763878571428734</v>
      </c>
      <c r="O31">
        <f t="shared" si="7"/>
        <v>7.1148138571428738</v>
      </c>
      <c r="P31">
        <f t="shared" si="8"/>
        <v>0</v>
      </c>
      <c r="Q31">
        <f t="shared" si="9"/>
        <v>50.620576221792255</v>
      </c>
      <c r="R31">
        <f t="shared" si="5"/>
        <v>15.945254811407182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199262143651.1712</v>
      </c>
      <c r="E32" s="4">
        <f>Input!I33</f>
        <v>102.11850385714285</v>
      </c>
      <c r="F32">
        <f t="shared" si="3"/>
        <v>101.46456885714285</v>
      </c>
      <c r="G32">
        <f t="shared" si="10"/>
        <v>0</v>
      </c>
      <c r="H32">
        <f t="shared" si="6"/>
        <v>10295.058733365882</v>
      </c>
      <c r="I32">
        <f t="shared" si="4"/>
        <v>26280.024024019152</v>
      </c>
      <c r="N32" s="4">
        <f>Input!J33</f>
        <v>7.1932859999999863</v>
      </c>
      <c r="O32">
        <f t="shared" si="7"/>
        <v>6.9317119999999868</v>
      </c>
      <c r="P32">
        <f t="shared" si="8"/>
        <v>0</v>
      </c>
      <c r="Q32">
        <f t="shared" si="9"/>
        <v>48.048631250943814</v>
      </c>
      <c r="R32">
        <f t="shared" si="5"/>
        <v>14.516474378058296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541650664187.06506</v>
      </c>
      <c r="E33" s="4">
        <f>Input!I34</f>
        <v>109.05021585714287</v>
      </c>
      <c r="F33">
        <f t="shared" si="3"/>
        <v>108.39628085714287</v>
      </c>
      <c r="G33">
        <f t="shared" si="10"/>
        <v>0</v>
      </c>
      <c r="H33">
        <f t="shared" si="6"/>
        <v>11749.753703660597</v>
      </c>
      <c r="I33">
        <f t="shared" si="4"/>
        <v>26280.024024019152</v>
      </c>
      <c r="N33" s="4">
        <f>Input!J34</f>
        <v>6.9317120000000187</v>
      </c>
      <c r="O33">
        <f t="shared" si="7"/>
        <v>6.6701380000000192</v>
      </c>
      <c r="P33">
        <f t="shared" si="8"/>
        <v>0</v>
      </c>
      <c r="Q33">
        <f t="shared" si="9"/>
        <v>44.490740939044258</v>
      </c>
      <c r="R33">
        <f t="shared" si="5"/>
        <v>12.59167575292696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1472359157832.7617</v>
      </c>
      <c r="E34" s="4">
        <f>Input!I35</f>
        <v>115.77266857142857</v>
      </c>
      <c r="F34">
        <f t="shared" si="3"/>
        <v>115.11873357142856</v>
      </c>
      <c r="G34">
        <f t="shared" si="10"/>
        <v>0</v>
      </c>
      <c r="H34">
        <f t="shared" si="6"/>
        <v>13252.322819089553</v>
      </c>
      <c r="I34">
        <f t="shared" si="4"/>
        <v>26280.024024019152</v>
      </c>
      <c r="N34" s="4">
        <f>Input!J35</f>
        <v>6.7224527142856942</v>
      </c>
      <c r="O34">
        <f t="shared" si="7"/>
        <v>6.4608787142856947</v>
      </c>
      <c r="P34">
        <f t="shared" si="8"/>
        <v>0</v>
      </c>
      <c r="Q34">
        <f t="shared" si="9"/>
        <v>41.742953760709973</v>
      </c>
      <c r="R34">
        <f t="shared" si="5"/>
        <v>11.150362459149866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4002287143702.3501</v>
      </c>
      <c r="E35" s="4">
        <f>Input!I36</f>
        <v>122.49512142857144</v>
      </c>
      <c r="F35">
        <f t="shared" si="3"/>
        <v>121.84118642857143</v>
      </c>
      <c r="G35">
        <f t="shared" si="10"/>
        <v>0</v>
      </c>
      <c r="H35">
        <f t="shared" si="6"/>
        <v>14845.274710321899</v>
      </c>
      <c r="I35">
        <f t="shared" si="4"/>
        <v>26280.024024019152</v>
      </c>
      <c r="N35" s="4">
        <f>Input!J36</f>
        <v>6.7224528571428692</v>
      </c>
      <c r="O35">
        <f t="shared" si="7"/>
        <v>6.4608788571428697</v>
      </c>
      <c r="P35">
        <f t="shared" si="8"/>
        <v>0</v>
      </c>
      <c r="Q35">
        <f t="shared" si="9"/>
        <v>41.742955606675757</v>
      </c>
      <c r="R35">
        <f t="shared" si="5"/>
        <v>11.150363413211771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10879344415001.643</v>
      </c>
      <c r="E36" s="4">
        <f>Input!I37</f>
        <v>128.64211128571426</v>
      </c>
      <c r="F36">
        <f t="shared" si="3"/>
        <v>127.98817628571426</v>
      </c>
      <c r="G36">
        <f t="shared" si="10"/>
        <v>0</v>
      </c>
      <c r="H36">
        <f t="shared" si="6"/>
        <v>16380.973268943069</v>
      </c>
      <c r="I36">
        <f t="shared" si="4"/>
        <v>26280.024024019152</v>
      </c>
      <c r="N36" s="4">
        <f>Input!J37</f>
        <v>6.1469898571428274</v>
      </c>
      <c r="O36">
        <f t="shared" si="7"/>
        <v>5.8854158571428279</v>
      </c>
      <c r="P36">
        <f t="shared" si="8"/>
        <v>0</v>
      </c>
      <c r="Q36">
        <f t="shared" si="9"/>
        <v>34.638119811508247</v>
      </c>
      <c r="R36">
        <f t="shared" si="5"/>
        <v>7.6383305776002111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29573124228846.656</v>
      </c>
      <c r="E37" s="4">
        <f>Input!I38</f>
        <v>135.2860917142857</v>
      </c>
      <c r="F37">
        <f t="shared" si="3"/>
        <v>134.63215671428571</v>
      </c>
      <c r="G37">
        <f t="shared" si="10"/>
        <v>0</v>
      </c>
      <c r="H37">
        <f t="shared" si="6"/>
        <v>18125.817621539987</v>
      </c>
      <c r="I37">
        <f t="shared" si="4"/>
        <v>26280.024024019152</v>
      </c>
      <c r="N37" s="4">
        <f>Input!J38</f>
        <v>6.6439804285714388</v>
      </c>
      <c r="O37">
        <f t="shared" si="7"/>
        <v>6.3824064285714392</v>
      </c>
      <c r="P37">
        <f t="shared" si="8"/>
        <v>0</v>
      </c>
      <c r="Q37">
        <f t="shared" si="9"/>
        <v>40.735111819470035</v>
      </c>
      <c r="R37">
        <f t="shared" si="5"/>
        <v>10.632448559082473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80388086202036.094</v>
      </c>
      <c r="E38" s="4">
        <f>Input!I39</f>
        <v>140.02058171428573</v>
      </c>
      <c r="F38">
        <f t="shared" si="3"/>
        <v>139.36664671428574</v>
      </c>
      <c r="G38">
        <f t="shared" si="10"/>
        <v>0</v>
      </c>
      <c r="H38">
        <f t="shared" si="6"/>
        <v>19423.062216384533</v>
      </c>
      <c r="I38">
        <f t="shared" si="4"/>
        <v>26280.024024019152</v>
      </c>
      <c r="N38" s="4">
        <f>Input!J39</f>
        <v>4.7344900000000223</v>
      </c>
      <c r="O38">
        <f t="shared" si="7"/>
        <v>4.4729160000000228</v>
      </c>
      <c r="P38">
        <f t="shared" si="8"/>
        <v>0</v>
      </c>
      <c r="Q38">
        <f t="shared" si="9"/>
        <v>20.006977543056205</v>
      </c>
      <c r="R38">
        <f t="shared" si="5"/>
        <v>1.8258850231239656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218517473947594.25</v>
      </c>
      <c r="E39" s="4">
        <f>Input!I40</f>
        <v>147.24002514285715</v>
      </c>
      <c r="F39">
        <f t="shared" si="3"/>
        <v>146.58609014285716</v>
      </c>
      <c r="G39">
        <f t="shared" si="10"/>
        <v>0</v>
      </c>
      <c r="H39">
        <f t="shared" si="6"/>
        <v>21487.481823369846</v>
      </c>
      <c r="I39">
        <f t="shared" si="4"/>
        <v>26280.024024019152</v>
      </c>
      <c r="N39" s="4">
        <f>Input!J40</f>
        <v>7.2194434285714237</v>
      </c>
      <c r="O39">
        <f t="shared" si="7"/>
        <v>6.9578694285714242</v>
      </c>
      <c r="P39">
        <f t="shared" si="8"/>
        <v>0</v>
      </c>
      <c r="Q39">
        <f t="shared" si="9"/>
        <v>48.411946985048836</v>
      </c>
      <c r="R39">
        <f t="shared" si="5"/>
        <v>14.716480765105684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593992078632518.62</v>
      </c>
      <c r="E40" s="4">
        <f>Input!I41</f>
        <v>155.976598</v>
      </c>
      <c r="F40">
        <f t="shared" si="3"/>
        <v>155.32266300000001</v>
      </c>
      <c r="G40">
        <f t="shared" si="10"/>
        <v>0</v>
      </c>
      <c r="H40">
        <f t="shared" si="6"/>
        <v>24125.129641411571</v>
      </c>
      <c r="I40">
        <f t="shared" si="4"/>
        <v>26280.024024019152</v>
      </c>
      <c r="N40" s="4">
        <f>Input!J41</f>
        <v>8.7365728571428463</v>
      </c>
      <c r="O40">
        <f t="shared" si="7"/>
        <v>8.4749988571428467</v>
      </c>
      <c r="P40">
        <f t="shared" si="8"/>
        <v>0</v>
      </c>
      <c r="Q40">
        <f t="shared" si="9"/>
        <v>71.825605628572561</v>
      </c>
      <c r="R40">
        <f t="shared" si="5"/>
        <v>28.658206198326688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1614637873595392</v>
      </c>
      <c r="E41" s="4">
        <f>Input!I42</f>
        <v>165.41942071428574</v>
      </c>
      <c r="F41">
        <f t="shared" si="3"/>
        <v>164.76548571428575</v>
      </c>
      <c r="G41">
        <f t="shared" si="10"/>
        <v>0</v>
      </c>
      <c r="H41">
        <f t="shared" si="6"/>
        <v>27147.6652826645</v>
      </c>
      <c r="I41">
        <f t="shared" si="4"/>
        <v>26280.024024019152</v>
      </c>
      <c r="N41" s="4">
        <f>Input!J42</f>
        <v>9.4428227142857395</v>
      </c>
      <c r="O41">
        <f t="shared" si="7"/>
        <v>9.18124871428574</v>
      </c>
      <c r="P41">
        <f t="shared" si="8"/>
        <v>0</v>
      </c>
      <c r="Q41">
        <f t="shared" si="9"/>
        <v>84.295327953573548</v>
      </c>
      <c r="R41">
        <f t="shared" si="5"/>
        <v>36.718580612291234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4389040791336107.5</v>
      </c>
      <c r="E42" s="4">
        <f>Input!I43</f>
        <v>176.37937271428569</v>
      </c>
      <c r="F42">
        <f t="shared" si="3"/>
        <v>175.7254377142857</v>
      </c>
      <c r="G42">
        <f t="shared" si="10"/>
        <v>0</v>
      </c>
      <c r="H42">
        <f t="shared" si="6"/>
        <v>30879.429459877305</v>
      </c>
      <c r="I42">
        <f t="shared" si="4"/>
        <v>26280.024024019152</v>
      </c>
      <c r="N42" s="4">
        <f>Input!J43</f>
        <v>10.959951999999959</v>
      </c>
      <c r="O42">
        <f t="shared" si="7"/>
        <v>10.698377999999959</v>
      </c>
      <c r="P42">
        <f t="shared" si="8"/>
        <v>0</v>
      </c>
      <c r="Q42">
        <f t="shared" si="9"/>
        <v>114.45529183088313</v>
      </c>
      <c r="R42">
        <f t="shared" si="5"/>
        <v>57.406612171202141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1.193064982745445E+16</v>
      </c>
      <c r="E43" s="4">
        <f>Input!I44</f>
        <v>186.94696371428569</v>
      </c>
      <c r="F43">
        <f t="shared" si="3"/>
        <v>186.2930287142857</v>
      </c>
      <c r="G43">
        <f t="shared" si="10"/>
        <v>0</v>
      </c>
      <c r="H43">
        <f t="shared" si="6"/>
        <v>34705.092547541673</v>
      </c>
      <c r="I43">
        <f t="shared" si="4"/>
        <v>26280.024024019152</v>
      </c>
      <c r="N43" s="4">
        <f>Input!J44</f>
        <v>10.567590999999993</v>
      </c>
      <c r="O43">
        <f t="shared" si="7"/>
        <v>10.306016999999994</v>
      </c>
      <c r="P43">
        <f t="shared" si="8"/>
        <v>0</v>
      </c>
      <c r="Q43">
        <f t="shared" si="9"/>
        <v>106.21398640428886</v>
      </c>
      <c r="R43">
        <f t="shared" si="5"/>
        <v>51.614944274760312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3.2430868627677472E+16</v>
      </c>
      <c r="E44" s="4">
        <f>Input!I45</f>
        <v>196.4682587142857</v>
      </c>
      <c r="F44">
        <f t="shared" si="3"/>
        <v>195.81432371428571</v>
      </c>
      <c r="G44">
        <f t="shared" si="10"/>
        <v>0</v>
      </c>
      <c r="H44">
        <f t="shared" si="6"/>
        <v>38343.249371683072</v>
      </c>
      <c r="I44">
        <f t="shared" si="4"/>
        <v>26280.024024019152</v>
      </c>
      <c r="N44" s="4">
        <f>Input!J45</f>
        <v>9.5212950000000092</v>
      </c>
      <c r="O44">
        <f t="shared" si="7"/>
        <v>9.2597210000000096</v>
      </c>
      <c r="P44">
        <f t="shared" si="8"/>
        <v>0</v>
      </c>
      <c r="Q44">
        <f t="shared" si="9"/>
        <v>85.742432997841178</v>
      </c>
      <c r="R44">
        <f t="shared" si="5"/>
        <v>37.675757615386225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8.8156240871758208E+16</v>
      </c>
      <c r="E45" s="4">
        <f>Input!I46</f>
        <v>206.4342295714286</v>
      </c>
      <c r="F45">
        <f t="shared" si="3"/>
        <v>205.78029457142861</v>
      </c>
      <c r="G45">
        <f t="shared" si="10"/>
        <v>0</v>
      </c>
      <c r="H45">
        <f t="shared" si="6"/>
        <v>42345.529633903934</v>
      </c>
      <c r="I45">
        <f t="shared" si="4"/>
        <v>26280.024024019152</v>
      </c>
      <c r="N45" s="4">
        <f>Input!J46</f>
        <v>9.9659708571429064</v>
      </c>
      <c r="O45">
        <f t="shared" si="7"/>
        <v>9.7043968571429069</v>
      </c>
      <c r="P45">
        <f t="shared" si="8"/>
        <v>0</v>
      </c>
      <c r="Q45">
        <f t="shared" si="9"/>
        <v>94.175318360925132</v>
      </c>
      <c r="R45">
        <f t="shared" si="5"/>
        <v>43.332386754202133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2.3963350762695891E+17</v>
      </c>
      <c r="E46" s="4">
        <f>Input!I47</f>
        <v>215.53700600000002</v>
      </c>
      <c r="F46">
        <f t="shared" si="3"/>
        <v>214.88307100000003</v>
      </c>
      <c r="G46">
        <f t="shared" si="10"/>
        <v>0</v>
      </c>
      <c r="H46">
        <f t="shared" si="6"/>
        <v>46174.734202391053</v>
      </c>
      <c r="I46">
        <f t="shared" si="4"/>
        <v>26280.024024019152</v>
      </c>
      <c r="N46" s="4">
        <f>Input!J47</f>
        <v>9.102776428571417</v>
      </c>
      <c r="O46">
        <f t="shared" si="7"/>
        <v>8.8412024285714175</v>
      </c>
      <c r="P46">
        <f t="shared" si="8"/>
        <v>0</v>
      </c>
      <c r="Q46">
        <f t="shared" si="9"/>
        <v>78.166860382977134</v>
      </c>
      <c r="R46">
        <f t="shared" si="5"/>
        <v>32.713132769636204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6.5139140927226445E+17</v>
      </c>
      <c r="E47" s="4">
        <f>Input!I48</f>
        <v>223.67195857142858</v>
      </c>
      <c r="F47">
        <f t="shared" si="3"/>
        <v>223.01802357142859</v>
      </c>
      <c r="G47">
        <f t="shared" si="10"/>
        <v>0</v>
      </c>
      <c r="H47">
        <f t="shared" si="6"/>
        <v>49737.038837706277</v>
      </c>
      <c r="I47">
        <f t="shared" si="4"/>
        <v>26280.024024019152</v>
      </c>
      <c r="N47" s="4">
        <f>Input!J48</f>
        <v>8.1349525714285562</v>
      </c>
      <c r="O47">
        <f t="shared" si="7"/>
        <v>7.8733785714285567</v>
      </c>
      <c r="P47">
        <f t="shared" si="8"/>
        <v>0</v>
      </c>
      <c r="Q47">
        <f t="shared" si="9"/>
        <v>61.990090129030378</v>
      </c>
      <c r="R47">
        <f t="shared" si="5"/>
        <v>22.578802113494124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1.7706654310391252E+18</v>
      </c>
      <c r="E48" s="4">
        <f>Input!I49</f>
        <v>231.10066114285715</v>
      </c>
      <c r="F48">
        <f t="shared" si="3"/>
        <v>230.44672614285716</v>
      </c>
      <c r="G48">
        <f t="shared" si="10"/>
        <v>0</v>
      </c>
      <c r="H48">
        <f t="shared" si="6"/>
        <v>53105.693589961003</v>
      </c>
      <c r="I48">
        <f t="shared" si="4"/>
        <v>26280.024024019152</v>
      </c>
      <c r="N48" s="4">
        <f>Input!J49</f>
        <v>7.4287025714285733</v>
      </c>
      <c r="O48">
        <f t="shared" si="7"/>
        <v>7.1671285714285737</v>
      </c>
      <c r="P48">
        <f t="shared" si="8"/>
        <v>0</v>
      </c>
      <c r="Q48">
        <f t="shared" si="9"/>
        <v>51.36773195938779</v>
      </c>
      <c r="R48">
        <f t="shared" si="5"/>
        <v>16.365792746791325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4.8131676654742569E+18</v>
      </c>
      <c r="E49" s="4">
        <f>Input!I50</f>
        <v>236.80297514285712</v>
      </c>
      <c r="F49">
        <f t="shared" si="3"/>
        <v>236.14904014285713</v>
      </c>
      <c r="G49">
        <f t="shared" si="10"/>
        <v>0</v>
      </c>
      <c r="H49">
        <f t="shared" si="6"/>
        <v>55766.369160392751</v>
      </c>
      <c r="I49">
        <f t="shared" si="4"/>
        <v>26280.024024019152</v>
      </c>
      <c r="N49" s="4">
        <f>Input!J50</f>
        <v>5.7023139999999728</v>
      </c>
      <c r="O49">
        <f t="shared" si="7"/>
        <v>5.4407399999999733</v>
      </c>
      <c r="P49">
        <f t="shared" si="8"/>
        <v>0</v>
      </c>
      <c r="Q49">
        <f t="shared" si="9"/>
        <v>29.601651747599711</v>
      </c>
      <c r="R49">
        <f t="shared" si="5"/>
        <v>5.3781187379594533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1.3083546202385318E+19</v>
      </c>
      <c r="E50" s="4">
        <f>Input!I51</f>
        <v>242.24371514285713</v>
      </c>
      <c r="F50">
        <f t="shared" si="3"/>
        <v>241.58978014285714</v>
      </c>
      <c r="G50">
        <f t="shared" si="10"/>
        <v>0</v>
      </c>
      <c r="H50">
        <f t="shared" si="6"/>
        <v>58365.621869474046</v>
      </c>
      <c r="I50">
        <f t="shared" si="4"/>
        <v>26280.024024019152</v>
      </c>
      <c r="N50" s="4">
        <f>Input!J51</f>
        <v>5.4407400000000052</v>
      </c>
      <c r="O50">
        <f t="shared" si="7"/>
        <v>5.1791660000000057</v>
      </c>
      <c r="P50">
        <f t="shared" si="8"/>
        <v>0</v>
      </c>
      <c r="Q50">
        <f t="shared" si="9"/>
        <v>26.823760455556059</v>
      </c>
      <c r="R50">
        <f t="shared" si="5"/>
        <v>4.233319132684028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3.5564765893748355E+19</v>
      </c>
      <c r="E51" s="4">
        <f>Input!I52</f>
        <v>247.08283471428572</v>
      </c>
      <c r="F51">
        <f t="shared" si="3"/>
        <v>246.42889971428573</v>
      </c>
      <c r="G51">
        <f t="shared" si="10"/>
        <v>0</v>
      </c>
      <c r="H51">
        <f t="shared" si="6"/>
        <v>60727.202614393493</v>
      </c>
      <c r="I51">
        <f t="shared" si="4"/>
        <v>26280.024024019152</v>
      </c>
      <c r="N51" s="4">
        <f>Input!J52</f>
        <v>4.8391195714285971</v>
      </c>
      <c r="O51">
        <f t="shared" si="7"/>
        <v>4.5775455714285975</v>
      </c>
      <c r="P51">
        <f t="shared" si="8"/>
        <v>0</v>
      </c>
      <c r="Q51">
        <f t="shared" si="9"/>
        <v>20.953923458505564</v>
      </c>
      <c r="R51">
        <f t="shared" si="5"/>
        <v>2.1195944422466715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9.6675056862376182E+19</v>
      </c>
      <c r="E52" s="4">
        <f>Input!I53</f>
        <v>250.92797300000001</v>
      </c>
      <c r="F52">
        <f t="shared" si="3"/>
        <v>250.27403800000002</v>
      </c>
      <c r="G52">
        <f t="shared" si="10"/>
        <v>0</v>
      </c>
      <c r="H52">
        <f t="shared" si="6"/>
        <v>62637.094096825451</v>
      </c>
      <c r="I52">
        <f t="shared" si="4"/>
        <v>26280.024024019152</v>
      </c>
      <c r="N52" s="4">
        <f>Input!J53</f>
        <v>3.8451382857142846</v>
      </c>
      <c r="O52">
        <f t="shared" si="7"/>
        <v>3.5835642857142846</v>
      </c>
      <c r="P52">
        <f t="shared" si="8"/>
        <v>0</v>
      </c>
      <c r="Q52">
        <f t="shared" si="9"/>
        <v>12.841932989846931</v>
      </c>
      <c r="R52">
        <f t="shared" si="5"/>
        <v>0.21335291845043433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2.6279005033424205E+20</v>
      </c>
      <c r="E53" s="4">
        <f>Input!I54</f>
        <v>252.78514857142858</v>
      </c>
      <c r="F53">
        <f t="shared" si="3"/>
        <v>252.13121357142859</v>
      </c>
      <c r="G53">
        <f t="shared" si="10"/>
        <v>0</v>
      </c>
      <c r="H53">
        <f t="shared" si="6"/>
        <v>63570.148857001339</v>
      </c>
      <c r="I53">
        <f t="shared" si="4"/>
        <v>26280.024024019152</v>
      </c>
      <c r="N53" s="4">
        <f>Input!J54</f>
        <v>1.85717557142857</v>
      </c>
      <c r="O53">
        <f t="shared" si="7"/>
        <v>1.5956015714285701</v>
      </c>
      <c r="P53">
        <f t="shared" si="8"/>
        <v>0</v>
      </c>
      <c r="Q53">
        <f t="shared" si="9"/>
        <v>2.5459443747453223</v>
      </c>
      <c r="R53">
        <f t="shared" si="5"/>
        <v>2.3288630849769594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7.1433741852340807E+20</v>
      </c>
      <c r="E54" s="4">
        <f>Input!I55</f>
        <v>253.90991685714286</v>
      </c>
      <c r="F54">
        <f t="shared" si="3"/>
        <v>253.25598185714287</v>
      </c>
      <c r="G54">
        <f t="shared" si="10"/>
        <v>0</v>
      </c>
      <c r="H54">
        <f t="shared" si="6"/>
        <v>64138.592346425481</v>
      </c>
      <c r="I54">
        <f t="shared" si="4"/>
        <v>26280.024024019152</v>
      </c>
      <c r="N54" s="4">
        <f>Input!J55</f>
        <v>1.124768285714282</v>
      </c>
      <c r="O54">
        <f t="shared" si="7"/>
        <v>0.86319428571428203</v>
      </c>
      <c r="P54">
        <f t="shared" si="8"/>
        <v>0</v>
      </c>
      <c r="Q54">
        <f t="shared" si="9"/>
        <v>0.74510437488978953</v>
      </c>
      <c r="R54">
        <f t="shared" si="5"/>
        <v>5.1006803432152426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1.9417704241605239E+21</v>
      </c>
      <c r="E55" s="4">
        <f>Input!I56</f>
        <v>254.7992685714286</v>
      </c>
      <c r="F55">
        <f t="shared" si="3"/>
        <v>254.14533357142861</v>
      </c>
      <c r="G55">
        <f t="shared" si="10"/>
        <v>0</v>
      </c>
      <c r="H55">
        <f t="shared" si="6"/>
        <v>64589.850576132718</v>
      </c>
      <c r="I55">
        <f t="shared" si="4"/>
        <v>26280.024024019152</v>
      </c>
      <c r="N55" s="4">
        <f>Input!J56</f>
        <v>0.88935171428573767</v>
      </c>
      <c r="O55">
        <f t="shared" si="7"/>
        <v>0.6277777142857377</v>
      </c>
      <c r="P55">
        <f t="shared" si="8"/>
        <v>0</v>
      </c>
      <c r="Q55">
        <f t="shared" si="9"/>
        <v>0.39410485855382532</v>
      </c>
      <c r="R55">
        <f t="shared" si="5"/>
        <v>6.219463166589958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5.2782792590347658E+21</v>
      </c>
      <c r="E56" s="4">
        <f>Input!I57</f>
        <v>255.55783328571428</v>
      </c>
      <c r="F56">
        <f t="shared" si="3"/>
        <v>254.90389828571429</v>
      </c>
      <c r="G56">
        <f t="shared" si="10"/>
        <v>0</v>
      </c>
      <c r="H56">
        <f t="shared" si="6"/>
        <v>64975.99736125378</v>
      </c>
      <c r="I56">
        <f t="shared" si="4"/>
        <v>26280.024024019152</v>
      </c>
      <c r="N56" s="4">
        <f>Input!J57</f>
        <v>0.75856471428568284</v>
      </c>
      <c r="O56">
        <f t="shared" si="7"/>
        <v>0.49699071428568287</v>
      </c>
      <c r="P56">
        <f t="shared" si="8"/>
        <v>0</v>
      </c>
      <c r="Q56">
        <f t="shared" si="9"/>
        <v>0.24699977008619325</v>
      </c>
      <c r="R56">
        <f t="shared" si="5"/>
        <v>6.8889039215068815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1.4347850595366475E+22</v>
      </c>
      <c r="E57" s="4">
        <f>Input!I58</f>
        <v>256.39487014285714</v>
      </c>
      <c r="F57">
        <f t="shared" si="3"/>
        <v>255.74093514285715</v>
      </c>
      <c r="G57">
        <f t="shared" si="10"/>
        <v>0</v>
      </c>
      <c r="H57">
        <f t="shared" si="6"/>
        <v>65403.425907743069</v>
      </c>
      <c r="I57">
        <f t="shared" si="4"/>
        <v>26280.024024019152</v>
      </c>
      <c r="N57" s="4">
        <f>Input!J58</f>
        <v>0.8370368571428628</v>
      </c>
      <c r="O57">
        <f t="shared" si="7"/>
        <v>0.57546285714286283</v>
      </c>
      <c r="P57">
        <f t="shared" si="8"/>
        <v>0</v>
      </c>
      <c r="Q57">
        <f t="shared" si="9"/>
        <v>0.33115749995102695</v>
      </c>
      <c r="R57">
        <f t="shared" si="5"/>
        <v>6.483134502102426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3.9001501550829988E+22</v>
      </c>
      <c r="E58" s="4">
        <f>Input!I59</f>
        <v>257.36269414285715</v>
      </c>
      <c r="F58">
        <f t="shared" si="3"/>
        <v>256.70875914285716</v>
      </c>
      <c r="G58">
        <f t="shared" si="10"/>
        <v>0</v>
      </c>
      <c r="H58">
        <f t="shared" si="6"/>
        <v>65899.387020665454</v>
      </c>
      <c r="I58">
        <f t="shared" si="4"/>
        <v>26280.024024019152</v>
      </c>
      <c r="N58" s="4">
        <f>Input!J59</f>
        <v>0.96782400000000735</v>
      </c>
      <c r="O58">
        <f t="shared" si="7"/>
        <v>0.70625000000000737</v>
      </c>
      <c r="P58">
        <f t="shared" si="8"/>
        <v>0</v>
      </c>
      <c r="Q58">
        <f t="shared" si="9"/>
        <v>0.49878906250001043</v>
      </c>
      <c r="R58">
        <f t="shared" si="5"/>
        <v>5.834219329363509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1.0601707294823842E+23</v>
      </c>
      <c r="E59" s="4">
        <f>Input!I60</f>
        <v>258.35667557142858</v>
      </c>
      <c r="F59">
        <f t="shared" si="3"/>
        <v>257.70274057142859</v>
      </c>
      <c r="G59">
        <f t="shared" si="10"/>
        <v>0</v>
      </c>
      <c r="H59">
        <f t="shared" si="6"/>
        <v>66410.702498025028</v>
      </c>
      <c r="I59">
        <f t="shared" si="4"/>
        <v>26280.024024019152</v>
      </c>
      <c r="N59" s="4">
        <f>Input!J60</f>
        <v>0.99398142857143057</v>
      </c>
      <c r="O59">
        <f t="shared" si="7"/>
        <v>0.7324074285714306</v>
      </c>
      <c r="P59">
        <f t="shared" si="8"/>
        <v>0</v>
      </c>
      <c r="Q59">
        <f t="shared" si="9"/>
        <v>0.53642064142661516</v>
      </c>
      <c r="R59">
        <f t="shared" si="5"/>
        <v>5.7085415612325692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2.8818428290161348E+23</v>
      </c>
      <c r="E60" s="4">
        <f>Input!I61</f>
        <v>259.63838842857143</v>
      </c>
      <c r="F60">
        <f t="shared" si="3"/>
        <v>258.98445342857144</v>
      </c>
      <c r="G60">
        <f t="shared" si="10"/>
        <v>0</v>
      </c>
      <c r="H60">
        <f t="shared" si="6"/>
        <v>67072.94711769589</v>
      </c>
      <c r="I60">
        <f t="shared" si="4"/>
        <v>26280.024024019152</v>
      </c>
      <c r="N60" s="4">
        <f>Input!J61</f>
        <v>1.2817128571428498</v>
      </c>
      <c r="O60">
        <f t="shared" si="7"/>
        <v>1.0201388571428498</v>
      </c>
      <c r="P60">
        <f t="shared" si="8"/>
        <v>0</v>
      </c>
      <c r="Q60">
        <f t="shared" si="9"/>
        <v>1.0406832878527197</v>
      </c>
      <c r="R60">
        <f t="shared" si="5"/>
        <v>4.4164031738327267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7.8336609945895676E+23</v>
      </c>
      <c r="E61" s="4">
        <f>Input!I62</f>
        <v>260.99857342857143</v>
      </c>
      <c r="F61">
        <f t="shared" si="3"/>
        <v>260.34463842857144</v>
      </c>
      <c r="G61">
        <f t="shared" si="10"/>
        <v>0</v>
      </c>
      <c r="H61">
        <f t="shared" si="6"/>
        <v>67779.330758503595</v>
      </c>
      <c r="I61">
        <f t="shared" si="4"/>
        <v>26280.024024019152</v>
      </c>
      <c r="N61" s="4">
        <f>Input!J62</f>
        <v>1.3601850000000013</v>
      </c>
      <c r="O61">
        <f t="shared" si="7"/>
        <v>1.0986110000000013</v>
      </c>
      <c r="P61">
        <f t="shared" si="8"/>
        <v>0</v>
      </c>
      <c r="Q61">
        <f t="shared" si="9"/>
        <v>1.2069461293210029</v>
      </c>
      <c r="R61">
        <f t="shared" si="5"/>
        <v>4.0927388660318984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2.1294098331901233E+24</v>
      </c>
      <c r="E62" s="4">
        <f>Input!I63</f>
        <v>262.25412885714286</v>
      </c>
      <c r="F62">
        <f t="shared" si="3"/>
        <v>261.60019385714287</v>
      </c>
      <c r="G62">
        <f t="shared" si="10"/>
        <v>0</v>
      </c>
      <c r="H62">
        <f t="shared" si="6"/>
        <v>68434.661426094724</v>
      </c>
      <c r="I62">
        <f t="shared" si="4"/>
        <v>26280.024024019152</v>
      </c>
      <c r="N62" s="4">
        <f>Input!J63</f>
        <v>1.2555554285714265</v>
      </c>
      <c r="O62">
        <f t="shared" si="7"/>
        <v>0.99398142857142657</v>
      </c>
      <c r="P62">
        <f t="shared" si="8"/>
        <v>0</v>
      </c>
      <c r="Q62">
        <f t="shared" si="9"/>
        <v>0.98799908034489403</v>
      </c>
      <c r="R62">
        <f t="shared" si="5"/>
        <v>4.5270283133824458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5.7883360549027179E+24</v>
      </c>
      <c r="E63" s="4">
        <f>Input!I64</f>
        <v>263.53584171428571</v>
      </c>
      <c r="F63">
        <f t="shared" si="3"/>
        <v>262.88190671428572</v>
      </c>
      <c r="G63">
        <f t="shared" si="10"/>
        <v>0</v>
      </c>
      <c r="H63">
        <f t="shared" si="6"/>
        <v>69106.896877738414</v>
      </c>
      <c r="I63">
        <f t="shared" si="4"/>
        <v>26280.024024019152</v>
      </c>
      <c r="N63" s="4">
        <f>Input!J64</f>
        <v>1.2817128571428498</v>
      </c>
      <c r="O63">
        <f t="shared" si="7"/>
        <v>1.0201388571428498</v>
      </c>
      <c r="P63">
        <f t="shared" si="8"/>
        <v>0</v>
      </c>
      <c r="Q63">
        <f t="shared" si="9"/>
        <v>1.0406832878527197</v>
      </c>
      <c r="R63">
        <f t="shared" si="5"/>
        <v>4.4164031738327267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1.5734328715056378E+25</v>
      </c>
      <c r="E64" s="4">
        <f>Input!I65</f>
        <v>264.68676757142856</v>
      </c>
      <c r="F64">
        <f t="shared" si="3"/>
        <v>264.03283257142857</v>
      </c>
      <c r="G64">
        <f t="shared" si="10"/>
        <v>0</v>
      </c>
      <c r="H64">
        <f t="shared" si="6"/>
        <v>69713.33667569203</v>
      </c>
      <c r="I64">
        <f t="shared" si="4"/>
        <v>26280.024024019152</v>
      </c>
      <c r="N64" s="4">
        <f>Input!J65</f>
        <v>1.1509258571428518</v>
      </c>
      <c r="O64">
        <f t="shared" si="7"/>
        <v>0.88935185714285181</v>
      </c>
      <c r="P64">
        <f t="shared" si="8"/>
        <v>0</v>
      </c>
      <c r="Q64">
        <f t="shared" si="9"/>
        <v>0.7909467258034395</v>
      </c>
      <c r="R64">
        <f t="shared" si="5"/>
        <v>4.9832124551676475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4.2770339829139104E+25</v>
      </c>
      <c r="E65" s="4">
        <f>Input!I66</f>
        <v>265.83769328571429</v>
      </c>
      <c r="F65">
        <f t="shared" si="3"/>
        <v>265.1837582857143</v>
      </c>
      <c r="G65">
        <f t="shared" si="10"/>
        <v>0</v>
      </c>
      <c r="H65">
        <f t="shared" si="6"/>
        <v>70322.425658536144</v>
      </c>
      <c r="I65">
        <f t="shared" si="4"/>
        <v>26280.024024019152</v>
      </c>
      <c r="N65" s="4">
        <f>Input!J66</f>
        <v>1.1509257142857336</v>
      </c>
      <c r="O65">
        <f t="shared" si="7"/>
        <v>0.88935171428573367</v>
      </c>
      <c r="P65">
        <f t="shared" si="8"/>
        <v>0</v>
      </c>
      <c r="Q65">
        <f t="shared" si="9"/>
        <v>0.79094647170297327</v>
      </c>
      <c r="R65">
        <f t="shared" si="5"/>
        <v>4.9832130929707041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1.1626183755456699E+26</v>
      </c>
      <c r="E66" s="4">
        <f>Input!I67</f>
        <v>266.88398942857145</v>
      </c>
      <c r="F66">
        <f t="shared" si="3"/>
        <v>266.23005442857146</v>
      </c>
      <c r="G66">
        <f t="shared" si="10"/>
        <v>0</v>
      </c>
      <c r="H66">
        <f t="shared" si="6"/>
        <v>70878.441881040126</v>
      </c>
      <c r="I66">
        <f t="shared" si="4"/>
        <v>26280.024024019152</v>
      </c>
      <c r="N66" s="4">
        <f>Input!J67</f>
        <v>1.0462961428571589</v>
      </c>
      <c r="O66">
        <f t="shared" si="7"/>
        <v>0.78472214285715891</v>
      </c>
      <c r="P66">
        <f t="shared" si="8"/>
        <v>0</v>
      </c>
      <c r="Q66">
        <f t="shared" si="9"/>
        <v>0.61578884149033131</v>
      </c>
      <c r="R66">
        <f t="shared" si="5"/>
        <v>5.4612919590847184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3.1603244036783685E+26</v>
      </c>
      <c r="E67" s="4">
        <f>Input!I68</f>
        <v>267.72102628571429</v>
      </c>
      <c r="F67">
        <f t="shared" si="3"/>
        <v>267.0670912857143</v>
      </c>
      <c r="G67">
        <f t="shared" si="10"/>
        <v>0</v>
      </c>
      <c r="H67">
        <f t="shared" si="6"/>
        <v>71324.83124781205</v>
      </c>
      <c r="I67">
        <f t="shared" si="4"/>
        <v>26280.024024019152</v>
      </c>
      <c r="N67" s="4">
        <f>Input!J68</f>
        <v>0.83703685714283438</v>
      </c>
      <c r="O67">
        <f t="shared" si="7"/>
        <v>0.57546285714283441</v>
      </c>
      <c r="P67">
        <f t="shared" si="8"/>
        <v>0</v>
      </c>
      <c r="Q67">
        <f t="shared" si="9"/>
        <v>0.33115749995099425</v>
      </c>
      <c r="R67">
        <f t="shared" si="5"/>
        <v>6.4831345021025708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8.5906523985545776E+26</v>
      </c>
      <c r="E68" s="4">
        <f>Input!I69</f>
        <v>268.37496142857145</v>
      </c>
      <c r="F68">
        <f t="shared" ref="F68:F84" si="14">E68-$E$3</f>
        <v>267.72102642857146</v>
      </c>
      <c r="G68">
        <f t="shared" si="10"/>
        <v>0</v>
      </c>
      <c r="H68">
        <f t="shared" si="6"/>
        <v>71674.547991967862</v>
      </c>
      <c r="I68">
        <f t="shared" ref="I68:I84" si="15">(G68-$J$4)^2</f>
        <v>26280.024024019152</v>
      </c>
      <c r="N68" s="4">
        <f>Input!J69</f>
        <v>0.65393514285716492</v>
      </c>
      <c r="O68">
        <f t="shared" si="7"/>
        <v>0.39236114285716495</v>
      </c>
      <c r="P68">
        <f t="shared" si="8"/>
        <v>0</v>
      </c>
      <c r="Q68">
        <f t="shared" si="9"/>
        <v>0.15394726642418061</v>
      </c>
      <c r="R68">
        <f t="shared" ref="R68:R84" si="16">(O68-$S$4)^2</f>
        <v>7.4490879141711694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2.3351814309599021E+27</v>
      </c>
      <c r="E69" s="4">
        <f>Input!I70</f>
        <v>269.36894271428571</v>
      </c>
      <c r="F69">
        <f t="shared" si="14"/>
        <v>268.71500771428572</v>
      </c>
      <c r="G69">
        <f t="shared" si="10"/>
        <v>0</v>
      </c>
      <c r="H69">
        <f t="shared" ref="H69:H84" si="17">(F69-G69)^2</f>
        <v>72207.755370888626</v>
      </c>
      <c r="I69">
        <f t="shared" si="15"/>
        <v>26280.024024019152</v>
      </c>
      <c r="N69" s="4">
        <f>Input!J70</f>
        <v>0.99398128571425559</v>
      </c>
      <c r="O69">
        <f t="shared" ref="O69:O84" si="18">N69-$N$3</f>
        <v>0.73240728571425562</v>
      </c>
      <c r="P69">
        <f t="shared" ref="P69:P84" si="19">$Y$3*((1/$AA$3)*(1/SQRT(2*PI()))*EXP(-1*D69*D69/2))</f>
        <v>0</v>
      </c>
      <c r="Q69">
        <f t="shared" ref="Q69:Q84" si="20">(O69-P69)^2</f>
        <v>0.53642043216732327</v>
      </c>
      <c r="R69">
        <f t="shared" si="16"/>
        <v>5.7085422438771545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6.3476812499332923E+27</v>
      </c>
      <c r="E70" s="4">
        <f>Input!I71</f>
        <v>270.33676657142854</v>
      </c>
      <c r="F70">
        <f t="shared" si="14"/>
        <v>269.68283157142855</v>
      </c>
      <c r="G70">
        <f t="shared" ref="G70:G84" si="21">G69+P70</f>
        <v>0</v>
      </c>
      <c r="H70">
        <f t="shared" si="17"/>
        <v>72728.829644383499</v>
      </c>
      <c r="I70">
        <f t="shared" si="15"/>
        <v>26280.024024019152</v>
      </c>
      <c r="N70" s="4">
        <f>Input!J71</f>
        <v>0.96782385714283237</v>
      </c>
      <c r="O70">
        <f t="shared" si="18"/>
        <v>0.70624985714283239</v>
      </c>
      <c r="P70">
        <f t="shared" si="19"/>
        <v>0</v>
      </c>
      <c r="Q70">
        <f t="shared" si="20"/>
        <v>0.49878886071427114</v>
      </c>
      <c r="R70">
        <f t="shared" si="16"/>
        <v>5.8342200194816467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1.7254786594543867E+28</v>
      </c>
      <c r="E71" s="4">
        <f>Input!I72</f>
        <v>271.33074785714285</v>
      </c>
      <c r="F71">
        <f t="shared" si="14"/>
        <v>270.67681285714286</v>
      </c>
      <c r="G71">
        <f t="shared" si="21"/>
        <v>0</v>
      </c>
      <c r="H71">
        <f t="shared" si="17"/>
        <v>73265.937018500743</v>
      </c>
      <c r="I71">
        <f t="shared" si="15"/>
        <v>26280.024024019152</v>
      </c>
      <c r="N71" s="4">
        <f>Input!J72</f>
        <v>0.99398128571431243</v>
      </c>
      <c r="O71">
        <f t="shared" si="18"/>
        <v>0.73240728571431246</v>
      </c>
      <c r="P71">
        <f t="shared" si="19"/>
        <v>0</v>
      </c>
      <c r="Q71">
        <f t="shared" si="20"/>
        <v>0.53642043216740654</v>
      </c>
      <c r="R71">
        <f t="shared" si="16"/>
        <v>5.7085422438768827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4.6903372853887318E+28</v>
      </c>
      <c r="E72" s="4">
        <f>Input!I73</f>
        <v>272.11547000000002</v>
      </c>
      <c r="F72">
        <f t="shared" si="14"/>
        <v>271.46153500000003</v>
      </c>
      <c r="G72">
        <f t="shared" si="21"/>
        <v>0</v>
      </c>
      <c r="H72">
        <f t="shared" si="17"/>
        <v>73691.364984556232</v>
      </c>
      <c r="I72">
        <f t="shared" si="15"/>
        <v>26280.024024019152</v>
      </c>
      <c r="N72" s="4">
        <f>Input!J73</f>
        <v>0.78472214285716291</v>
      </c>
      <c r="O72">
        <f t="shared" si="18"/>
        <v>0.52314814285716293</v>
      </c>
      <c r="P72">
        <f t="shared" si="19"/>
        <v>0</v>
      </c>
      <c r="Q72">
        <f t="shared" si="20"/>
        <v>0.27368397937489858</v>
      </c>
      <c r="R72">
        <f t="shared" si="16"/>
        <v>6.7522787837376868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1.2749658612216118E+29</v>
      </c>
      <c r="E73" s="4">
        <f>Input!I74</f>
        <v>272.82171985714291</v>
      </c>
      <c r="F73">
        <f t="shared" si="14"/>
        <v>272.16778485714292</v>
      </c>
      <c r="G73">
        <f t="shared" si="21"/>
        <v>0</v>
      </c>
      <c r="H73">
        <f t="shared" si="17"/>
        <v>74075.303114044029</v>
      </c>
      <c r="I73">
        <f t="shared" si="15"/>
        <v>26280.024024019152</v>
      </c>
      <c r="N73" s="4">
        <f>Input!J74</f>
        <v>0.70624985714289323</v>
      </c>
      <c r="O73">
        <f t="shared" si="18"/>
        <v>0.44467585714289326</v>
      </c>
      <c r="P73">
        <f t="shared" si="19"/>
        <v>0</v>
      </c>
      <c r="Q73">
        <f t="shared" si="20"/>
        <v>0.19773661792576683</v>
      </c>
      <c r="R73">
        <f t="shared" si="16"/>
        <v>7.1662594634611896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3.4657165324643446E+29</v>
      </c>
      <c r="E74" s="4">
        <f>Input!I75</f>
        <v>273.47565500000002</v>
      </c>
      <c r="F74">
        <f t="shared" si="14"/>
        <v>272.82172000000003</v>
      </c>
      <c r="G74">
        <f t="shared" si="21"/>
        <v>0</v>
      </c>
      <c r="H74">
        <f t="shared" si="17"/>
        <v>74431.690903758412</v>
      </c>
      <c r="I74">
        <f t="shared" si="15"/>
        <v>26280.024024019152</v>
      </c>
      <c r="N74" s="4">
        <f>Input!J75</f>
        <v>0.65393514285710808</v>
      </c>
      <c r="O74">
        <f t="shared" si="18"/>
        <v>0.3923611428571081</v>
      </c>
      <c r="P74">
        <f t="shared" si="19"/>
        <v>0</v>
      </c>
      <c r="Q74">
        <f t="shared" si="20"/>
        <v>0.153947266424136</v>
      </c>
      <c r="R74">
        <f t="shared" si="16"/>
        <v>7.4490879141714803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9.4207942727879197E+29</v>
      </c>
      <c r="E75" s="4">
        <f>Input!I76</f>
        <v>274.07727528571428</v>
      </c>
      <c r="F75">
        <f t="shared" si="14"/>
        <v>273.42334028571429</v>
      </c>
      <c r="G75">
        <f t="shared" si="21"/>
        <v>0</v>
      </c>
      <c r="H75">
        <f t="shared" si="17"/>
        <v>74760.323012997513</v>
      </c>
      <c r="I75">
        <f t="shared" si="15"/>
        <v>26280.024024019152</v>
      </c>
      <c r="N75" s="4">
        <f>Input!J76</f>
        <v>0.60162028571426163</v>
      </c>
      <c r="O75">
        <f t="shared" si="18"/>
        <v>0.34004628571426165</v>
      </c>
      <c r="P75">
        <f t="shared" si="19"/>
        <v>0</v>
      </c>
      <c r="Q75">
        <f t="shared" si="20"/>
        <v>0.11563147642806527</v>
      </c>
      <c r="R75">
        <f t="shared" si="16"/>
        <v>7.7373908182904989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2.5608373881370446E+30</v>
      </c>
      <c r="E76" s="4">
        <f>Input!I77</f>
        <v>274.36500685714287</v>
      </c>
      <c r="F76">
        <f t="shared" si="14"/>
        <v>273.71107185714288</v>
      </c>
      <c r="G76">
        <f t="shared" si="21"/>
        <v>0</v>
      </c>
      <c r="H76">
        <f t="shared" si="17"/>
        <v>74917.750857186038</v>
      </c>
      <c r="I76">
        <f t="shared" si="15"/>
        <v>26280.024024019152</v>
      </c>
      <c r="N76" s="4">
        <f>Input!J77</f>
        <v>0.28773157142859418</v>
      </c>
      <c r="O76">
        <f t="shared" si="18"/>
        <v>2.6157571428594206E-2</v>
      </c>
      <c r="P76">
        <f t="shared" si="19"/>
        <v>0</v>
      </c>
      <c r="Q76">
        <f t="shared" si="20"/>
        <v>6.8421854304200795E-4</v>
      </c>
      <c r="R76">
        <f t="shared" si="16"/>
        <v>9.5821530493850897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6.9610777378114519E+30</v>
      </c>
      <c r="E77" s="4">
        <f>Input!I78</f>
        <v>274.75736799999999</v>
      </c>
      <c r="F77">
        <f t="shared" si="14"/>
        <v>274.103433</v>
      </c>
      <c r="G77">
        <f t="shared" si="21"/>
        <v>0</v>
      </c>
      <c r="H77">
        <f t="shared" si="17"/>
        <v>75132.691982385484</v>
      </c>
      <c r="I77">
        <f t="shared" si="15"/>
        <v>26280.024024019152</v>
      </c>
      <c r="N77" s="4">
        <f>Input!J78</f>
        <v>0.3923611428571121</v>
      </c>
      <c r="O77">
        <f t="shared" si="18"/>
        <v>0.13078714285711213</v>
      </c>
      <c r="P77">
        <f t="shared" si="19"/>
        <v>0</v>
      </c>
      <c r="Q77">
        <f t="shared" si="20"/>
        <v>1.7105276736726654E-2</v>
      </c>
      <c r="R77">
        <f t="shared" si="16"/>
        <v>8.945337611252473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1.8922171121183667E+31</v>
      </c>
      <c r="E78" s="4">
        <f>Input!I79</f>
        <v>275.17588642857146</v>
      </c>
      <c r="F78">
        <f t="shared" si="14"/>
        <v>274.52195142857147</v>
      </c>
      <c r="G78">
        <f t="shared" si="21"/>
        <v>0</v>
      </c>
      <c r="H78">
        <f t="shared" si="17"/>
        <v>75362.301816150954</v>
      </c>
      <c r="I78">
        <f t="shared" si="15"/>
        <v>26280.024024019152</v>
      </c>
      <c r="N78" s="4">
        <f>Input!J79</f>
        <v>0.41851842857147403</v>
      </c>
      <c r="O78">
        <f t="shared" si="18"/>
        <v>0.15694442857147406</v>
      </c>
      <c r="P78">
        <f t="shared" si="19"/>
        <v>0</v>
      </c>
      <c r="Q78">
        <f t="shared" si="20"/>
        <v>2.4631553659626524E-2</v>
      </c>
      <c r="R78">
        <f t="shared" si="16"/>
        <v>8.7895554330209951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5.1435793913706087E+31</v>
      </c>
      <c r="E79" s="4">
        <f>Input!I80</f>
        <v>275.64671971428572</v>
      </c>
      <c r="F79">
        <f t="shared" si="14"/>
        <v>274.99278471428573</v>
      </c>
      <c r="G79">
        <f t="shared" si="21"/>
        <v>0</v>
      </c>
      <c r="H79">
        <f t="shared" si="17"/>
        <v>75621.031644917501</v>
      </c>
      <c r="I79">
        <f t="shared" si="15"/>
        <v>26280.024024019152</v>
      </c>
      <c r="N79" s="4">
        <f>Input!J80</f>
        <v>0.47083328571426364</v>
      </c>
      <c r="O79">
        <f t="shared" si="18"/>
        <v>0.20925928571426367</v>
      </c>
      <c r="P79">
        <f t="shared" si="19"/>
        <v>0</v>
      </c>
      <c r="Q79">
        <f t="shared" si="20"/>
        <v>4.378944865764383E-2</v>
      </c>
      <c r="R79">
        <f t="shared" si="16"/>
        <v>8.4820946339042784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1.3981698392799161E+32</v>
      </c>
      <c r="E80" s="4">
        <f>Input!I81</f>
        <v>276.14371042857147</v>
      </c>
      <c r="F80">
        <f t="shared" si="14"/>
        <v>275.48977542857148</v>
      </c>
      <c r="G80">
        <f t="shared" si="21"/>
        <v>0</v>
      </c>
      <c r="H80">
        <f t="shared" si="17"/>
        <v>75894.616365684749</v>
      </c>
      <c r="I80">
        <f t="shared" si="15"/>
        <v>26280.024024019152</v>
      </c>
      <c r="N80" s="4">
        <f>Input!J81</f>
        <v>0.49699071428574371</v>
      </c>
      <c r="O80">
        <f t="shared" si="18"/>
        <v>0.23541671428574373</v>
      </c>
      <c r="P80">
        <f t="shared" si="19"/>
        <v>0</v>
      </c>
      <c r="Q80">
        <f t="shared" si="20"/>
        <v>5.5421029365095499E-2</v>
      </c>
      <c r="R80">
        <f t="shared" si="16"/>
        <v>8.330416867553831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3.8006196672140996E+32</v>
      </c>
      <c r="E81" s="4">
        <f>Input!I82</f>
        <v>276.61454371428573</v>
      </c>
      <c r="F81">
        <f t="shared" si="14"/>
        <v>275.96060871428574</v>
      </c>
      <c r="G81">
        <f t="shared" si="21"/>
        <v>0</v>
      </c>
      <c r="H81">
        <f t="shared" si="17"/>
        <v>76154.257561959123</v>
      </c>
      <c r="I81">
        <f t="shared" si="15"/>
        <v>26280.024024019152</v>
      </c>
      <c r="N81" s="4">
        <f>Input!J82</f>
        <v>0.47083328571426364</v>
      </c>
      <c r="O81">
        <f t="shared" si="18"/>
        <v>0.20925928571426367</v>
      </c>
      <c r="P81">
        <f t="shared" si="19"/>
        <v>0</v>
      </c>
      <c r="Q81">
        <f t="shared" si="20"/>
        <v>4.378944865764383E-2</v>
      </c>
      <c r="R81">
        <f t="shared" si="16"/>
        <v>8.4820946339042784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1.033115537827215E+33</v>
      </c>
      <c r="E82" s="4">
        <f>Input!I83</f>
        <v>277.05921957142857</v>
      </c>
      <c r="F82">
        <f t="shared" si="14"/>
        <v>276.40528457142858</v>
      </c>
      <c r="G82">
        <f t="shared" si="21"/>
        <v>0</v>
      </c>
      <c r="H82">
        <f t="shared" si="17"/>
        <v>76399.881339012412</v>
      </c>
      <c r="I82">
        <f t="shared" si="15"/>
        <v>26280.024024019152</v>
      </c>
      <c r="N82" s="4">
        <f>Input!J83</f>
        <v>0.44467585714284041</v>
      </c>
      <c r="O82">
        <f t="shared" si="18"/>
        <v>0.18310185714284044</v>
      </c>
      <c r="P82">
        <f t="shared" si="19"/>
        <v>0</v>
      </c>
      <c r="Q82">
        <f t="shared" si="20"/>
        <v>3.3526290089157147E-2</v>
      </c>
      <c r="R82">
        <f t="shared" si="16"/>
        <v>8.6351408223933355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2.8082991931744121E+33</v>
      </c>
      <c r="E83" s="4">
        <f>Input!I84</f>
        <v>277.50389542857141</v>
      </c>
      <c r="F83">
        <f t="shared" si="14"/>
        <v>276.84996042857142</v>
      </c>
      <c r="G83">
        <f t="shared" si="21"/>
        <v>0</v>
      </c>
      <c r="H83">
        <f t="shared" si="17"/>
        <v>76645.900589301556</v>
      </c>
      <c r="I83">
        <f t="shared" si="15"/>
        <v>26280.024024019152</v>
      </c>
      <c r="N83" s="4">
        <f>Input!J84</f>
        <v>0.44467585714284041</v>
      </c>
      <c r="O83">
        <f t="shared" si="18"/>
        <v>0.18310185714284044</v>
      </c>
      <c r="P83">
        <f t="shared" si="19"/>
        <v>0</v>
      </c>
      <c r="Q83">
        <f t="shared" si="20"/>
        <v>3.3526290089157147E-2</v>
      </c>
      <c r="R83">
        <f t="shared" si="16"/>
        <v>8.6351408223933355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7.6337486656822028E+33</v>
      </c>
      <c r="E84" s="4">
        <f>Input!I85</f>
        <v>277.81778428571431</v>
      </c>
      <c r="F84">
        <f t="shared" si="14"/>
        <v>277.16384928571432</v>
      </c>
      <c r="G84">
        <f t="shared" si="21"/>
        <v>0</v>
      </c>
      <c r="H84">
        <f t="shared" si="17"/>
        <v>76819.799350874164</v>
      </c>
      <c r="I84">
        <f t="shared" si="15"/>
        <v>26280.024024019152</v>
      </c>
      <c r="N84" s="4">
        <f>Input!J85</f>
        <v>0.31388885714289927</v>
      </c>
      <c r="O84">
        <f t="shared" si="18"/>
        <v>5.2314857142899296E-2</v>
      </c>
      <c r="P84">
        <f t="shared" si="19"/>
        <v>0</v>
      </c>
      <c r="Q84">
        <f t="shared" si="20"/>
        <v>2.7368442778819614E-3</v>
      </c>
      <c r="R84">
        <f t="shared" si="16"/>
        <v>9.4208972199659069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2021-08-17T22:15:21Z</dcterms:modified>
</cp:coreProperties>
</file>