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tabRatio="937" activeTab="2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logistic!$S$5</definedName>
    <definedName name="solver_lhs1" localSheetId="2" hidden="1">LogNormal!$U$5</definedName>
    <definedName name="solver_lhs1" localSheetId="3" hidden="1">NORMAL!$T$5</definedName>
    <definedName name="solver_lhs1" localSheetId="6" hidden="1">'power_normal!'!$L$5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2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6" hidden="1">2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Cauchy!$W$6</definedName>
    <definedName name="solver_opt" localSheetId="1" hidden="1">logistic!$I$3</definedName>
    <definedName name="solver_opt" localSheetId="2" hidden="1">LogNormal!$K$3</definedName>
    <definedName name="solver_opt" localSheetId="3" hidden="1">NORMAL!$J$3</definedName>
    <definedName name="solver_opt" localSheetId="6" hidden="1">'power_normal!'!$U$8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0.99</definedName>
    <definedName name="solver_rhs1" localSheetId="3" hidden="1">0.95</definedName>
    <definedName name="solver_rhs1" localSheetId="6" hidden="1">0.95</definedName>
    <definedName name="solver_rhs1" localSheetId="5" hidden="1">0.96</definedName>
    <definedName name="solver_rhs2" localSheetId="4" hidden="1">0.95</definedName>
    <definedName name="solver_rhs2" localSheetId="1" hidden="1">0.95</definedName>
    <definedName name="solver_rhs2" localSheetId="2" hidden="1">0.99</definedName>
    <definedName name="solver_rhs2" localSheetId="3" hidden="1">0.95</definedName>
    <definedName name="solver_rhs2" localSheetId="6" hidden="1">0.95</definedName>
    <definedName name="solver_rhs2" localSheetId="5" hidden="1">0.96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5" l="1"/>
  <c r="AA10" i="5"/>
  <c r="Z11" i="5"/>
  <c r="Z10" i="5"/>
  <c r="I3" i="2" l="1"/>
  <c r="A144" i="2"/>
  <c r="B144" i="2" s="1"/>
  <c r="C144" i="2"/>
  <c r="D144" i="2" s="1"/>
  <c r="L144" i="2"/>
  <c r="M144" i="2"/>
  <c r="A145" i="2"/>
  <c r="B145" i="2" s="1"/>
  <c r="C145" i="2"/>
  <c r="D145" i="2" s="1"/>
  <c r="L145" i="2"/>
  <c r="M145" i="2"/>
  <c r="A146" i="2"/>
  <c r="B146" i="2" s="1"/>
  <c r="C146" i="2"/>
  <c r="D146" i="2" s="1"/>
  <c r="L146" i="2"/>
  <c r="M146" i="2"/>
  <c r="A147" i="2"/>
  <c r="B147" i="2" s="1"/>
  <c r="C147" i="2"/>
  <c r="D147" i="2" s="1"/>
  <c r="L147" i="2"/>
  <c r="M147" i="2"/>
  <c r="A148" i="2"/>
  <c r="B148" i="2" s="1"/>
  <c r="C148" i="2"/>
  <c r="D148" i="2" s="1"/>
  <c r="L148" i="2"/>
  <c r="M148" i="2"/>
  <c r="A149" i="2"/>
  <c r="B149" i="2" s="1"/>
  <c r="C149" i="2"/>
  <c r="D149" i="2" s="1"/>
  <c r="L149" i="2"/>
  <c r="M149" i="2"/>
  <c r="A150" i="2"/>
  <c r="B150" i="2" s="1"/>
  <c r="C150" i="2"/>
  <c r="D150" i="2" s="1"/>
  <c r="L150" i="2"/>
  <c r="M150" i="2"/>
  <c r="A151" i="2"/>
  <c r="B151" i="2" s="1"/>
  <c r="C151" i="2"/>
  <c r="D151" i="2"/>
  <c r="L151" i="2"/>
  <c r="M151" i="2"/>
  <c r="A152" i="2"/>
  <c r="B152" i="2" s="1"/>
  <c r="C152" i="2"/>
  <c r="D152" i="2"/>
  <c r="L152" i="2"/>
  <c r="M152" i="2"/>
  <c r="A153" i="2"/>
  <c r="B153" i="2" s="1"/>
  <c r="C153" i="2"/>
  <c r="D153" i="2"/>
  <c r="L153" i="2"/>
  <c r="M153" i="2"/>
  <c r="A154" i="2"/>
  <c r="B154" i="2" s="1"/>
  <c r="C154" i="2"/>
  <c r="D154" i="2"/>
  <c r="L154" i="2"/>
  <c r="M154" i="2"/>
  <c r="A155" i="2"/>
  <c r="B155" i="2" s="1"/>
  <c r="C155" i="2"/>
  <c r="D155" i="2"/>
  <c r="L155" i="2"/>
  <c r="M155" i="2"/>
  <c r="A156" i="2"/>
  <c r="B156" i="2" s="1"/>
  <c r="C156" i="2"/>
  <c r="D156" i="2"/>
  <c r="L156" i="2"/>
  <c r="M156" i="2"/>
  <c r="A157" i="2"/>
  <c r="B157" i="2" s="1"/>
  <c r="C157" i="2"/>
  <c r="D157" i="2"/>
  <c r="L157" i="2"/>
  <c r="M157" i="2"/>
  <c r="A158" i="2"/>
  <c r="B158" i="2" s="1"/>
  <c r="C158" i="2"/>
  <c r="D158" i="2"/>
  <c r="L158" i="2"/>
  <c r="M158" i="2"/>
  <c r="A159" i="2"/>
  <c r="B159" i="2" s="1"/>
  <c r="C159" i="2"/>
  <c r="D159" i="2"/>
  <c r="L159" i="2"/>
  <c r="M159" i="2"/>
  <c r="A160" i="2"/>
  <c r="B160" i="2" s="1"/>
  <c r="C160" i="2"/>
  <c r="D160" i="2"/>
  <c r="L160" i="2"/>
  <c r="M160" i="2"/>
  <c r="A161" i="2"/>
  <c r="B161" i="2" s="1"/>
  <c r="C161" i="2"/>
  <c r="D161" i="2"/>
  <c r="L161" i="2"/>
  <c r="M161" i="2"/>
  <c r="A162" i="2"/>
  <c r="B162" i="2" s="1"/>
  <c r="C162" i="2"/>
  <c r="D162" i="2"/>
  <c r="L162" i="2"/>
  <c r="M162" i="2"/>
  <c r="A163" i="2"/>
  <c r="B163" i="2" s="1"/>
  <c r="C163" i="2"/>
  <c r="D163" i="2"/>
  <c r="L163" i="2"/>
  <c r="M163" i="2"/>
  <c r="A164" i="2"/>
  <c r="B164" i="2" s="1"/>
  <c r="C164" i="2"/>
  <c r="D164" i="2"/>
  <c r="L164" i="2"/>
  <c r="M164" i="2"/>
  <c r="A165" i="2"/>
  <c r="B165" i="2" s="1"/>
  <c r="C165" i="2"/>
  <c r="D165" i="2"/>
  <c r="L165" i="2"/>
  <c r="M165" i="2"/>
  <c r="A166" i="2"/>
  <c r="B166" i="2" s="1"/>
  <c r="N166" i="2" s="1"/>
  <c r="C166" i="2"/>
  <c r="D166" i="2"/>
  <c r="L166" i="2"/>
  <c r="M166" i="2"/>
  <c r="A167" i="2"/>
  <c r="B167" i="2" s="1"/>
  <c r="N167" i="2" s="1"/>
  <c r="C167" i="2"/>
  <c r="D167" i="2"/>
  <c r="L167" i="2"/>
  <c r="O167" i="2" s="1"/>
  <c r="M167" i="2"/>
  <c r="A168" i="2"/>
  <c r="B168" i="2" s="1"/>
  <c r="N168" i="2" s="1"/>
  <c r="C168" i="2"/>
  <c r="D168" i="2"/>
  <c r="L168" i="2"/>
  <c r="M168" i="2"/>
  <c r="A169" i="2"/>
  <c r="B169" i="2"/>
  <c r="E169" i="2" s="1"/>
  <c r="C169" i="2"/>
  <c r="D169" i="2" s="1"/>
  <c r="L169" i="2"/>
  <c r="M169" i="2"/>
  <c r="A170" i="2"/>
  <c r="B170" i="2"/>
  <c r="E170" i="2" s="1"/>
  <c r="C170" i="2"/>
  <c r="D170" i="2" s="1"/>
  <c r="F170" i="2" s="1"/>
  <c r="L170" i="2"/>
  <c r="M170" i="2"/>
  <c r="A171" i="2"/>
  <c r="B171" i="2"/>
  <c r="E171" i="2" s="1"/>
  <c r="C171" i="2"/>
  <c r="D171" i="2" s="1"/>
  <c r="L171" i="2"/>
  <c r="M171" i="2"/>
  <c r="A172" i="2"/>
  <c r="B172" i="2"/>
  <c r="E172" i="2" s="1"/>
  <c r="C172" i="2"/>
  <c r="D172" i="2" s="1"/>
  <c r="F172" i="2" s="1"/>
  <c r="L172" i="2"/>
  <c r="M172" i="2"/>
  <c r="A173" i="2"/>
  <c r="B173" i="2"/>
  <c r="E173" i="2" s="1"/>
  <c r="C173" i="2"/>
  <c r="D173" i="2" s="1"/>
  <c r="L173" i="2"/>
  <c r="M173" i="2"/>
  <c r="A174" i="2"/>
  <c r="B174" i="2"/>
  <c r="E174" i="2" s="1"/>
  <c r="C174" i="2"/>
  <c r="D174" i="2" s="1"/>
  <c r="F174" i="2" s="1"/>
  <c r="L174" i="2"/>
  <c r="M174" i="2"/>
  <c r="A175" i="2"/>
  <c r="B175" i="2"/>
  <c r="E175" i="2" s="1"/>
  <c r="C175" i="2"/>
  <c r="D175" i="2" s="1"/>
  <c r="L175" i="2"/>
  <c r="M175" i="2"/>
  <c r="A176" i="2"/>
  <c r="B176" i="2"/>
  <c r="E176" i="2" s="1"/>
  <c r="C176" i="2"/>
  <c r="D176" i="2" s="1"/>
  <c r="F176" i="2" s="1"/>
  <c r="L176" i="2"/>
  <c r="M176" i="2"/>
  <c r="A177" i="2"/>
  <c r="B177" i="2"/>
  <c r="E177" i="2" s="1"/>
  <c r="C177" i="2"/>
  <c r="D177" i="2" s="1"/>
  <c r="L177" i="2"/>
  <c r="M177" i="2"/>
  <c r="A178" i="2"/>
  <c r="B178" i="2"/>
  <c r="E178" i="2" s="1"/>
  <c r="C178" i="2"/>
  <c r="D178" i="2" s="1"/>
  <c r="F178" i="2" s="1"/>
  <c r="L178" i="2"/>
  <c r="M178" i="2"/>
  <c r="A121" i="2"/>
  <c r="B121" i="2" s="1"/>
  <c r="C121" i="2"/>
  <c r="D121" i="2" s="1"/>
  <c r="L121" i="2"/>
  <c r="M121" i="2"/>
  <c r="A122" i="2"/>
  <c r="B122" i="2" s="1"/>
  <c r="C122" i="2"/>
  <c r="D122" i="2" s="1"/>
  <c r="L122" i="2"/>
  <c r="M122" i="2"/>
  <c r="A123" i="2"/>
  <c r="B123" i="2" s="1"/>
  <c r="C123" i="2"/>
  <c r="D123" i="2" s="1"/>
  <c r="L123" i="2"/>
  <c r="M123" i="2"/>
  <c r="A124" i="2"/>
  <c r="B124" i="2" s="1"/>
  <c r="C124" i="2"/>
  <c r="D124" i="2" s="1"/>
  <c r="L124" i="2"/>
  <c r="M124" i="2"/>
  <c r="A125" i="2"/>
  <c r="B125" i="2" s="1"/>
  <c r="C125" i="2"/>
  <c r="D125" i="2" s="1"/>
  <c r="L125" i="2"/>
  <c r="M125" i="2"/>
  <c r="A126" i="2"/>
  <c r="B126" i="2" s="1"/>
  <c r="C126" i="2"/>
  <c r="D126" i="2" s="1"/>
  <c r="L126" i="2"/>
  <c r="M126" i="2"/>
  <c r="A127" i="2"/>
  <c r="B127" i="2" s="1"/>
  <c r="C127" i="2"/>
  <c r="D127" i="2" s="1"/>
  <c r="L127" i="2"/>
  <c r="M127" i="2"/>
  <c r="A128" i="2"/>
  <c r="B128" i="2" s="1"/>
  <c r="C128" i="2"/>
  <c r="D128" i="2" s="1"/>
  <c r="L128" i="2"/>
  <c r="M128" i="2"/>
  <c r="A129" i="2"/>
  <c r="B129" i="2" s="1"/>
  <c r="C129" i="2"/>
  <c r="D129" i="2" s="1"/>
  <c r="L129" i="2"/>
  <c r="M129" i="2"/>
  <c r="A130" i="2"/>
  <c r="B130" i="2" s="1"/>
  <c r="C130" i="2"/>
  <c r="D130" i="2" s="1"/>
  <c r="L130" i="2"/>
  <c r="M130" i="2"/>
  <c r="A131" i="2"/>
  <c r="B131" i="2" s="1"/>
  <c r="C131" i="2"/>
  <c r="D131" i="2" s="1"/>
  <c r="L131" i="2"/>
  <c r="M131" i="2"/>
  <c r="A132" i="2"/>
  <c r="B132" i="2" s="1"/>
  <c r="C132" i="2"/>
  <c r="D132" i="2" s="1"/>
  <c r="L132" i="2"/>
  <c r="M132" i="2"/>
  <c r="A133" i="2"/>
  <c r="B133" i="2" s="1"/>
  <c r="C133" i="2"/>
  <c r="D133" i="2" s="1"/>
  <c r="L133" i="2"/>
  <c r="M133" i="2"/>
  <c r="A134" i="2"/>
  <c r="B134" i="2" s="1"/>
  <c r="C134" i="2"/>
  <c r="D134" i="2" s="1"/>
  <c r="L134" i="2"/>
  <c r="M134" i="2"/>
  <c r="A135" i="2"/>
  <c r="B135" i="2" s="1"/>
  <c r="C135" i="2"/>
  <c r="D135" i="2" s="1"/>
  <c r="L135" i="2"/>
  <c r="M135" i="2"/>
  <c r="A136" i="2"/>
  <c r="B136" i="2" s="1"/>
  <c r="C136" i="2"/>
  <c r="D136" i="2" s="1"/>
  <c r="L136" i="2"/>
  <c r="M136" i="2"/>
  <c r="A137" i="2"/>
  <c r="B137" i="2" s="1"/>
  <c r="C137" i="2"/>
  <c r="D137" i="2" s="1"/>
  <c r="L137" i="2"/>
  <c r="M137" i="2"/>
  <c r="A138" i="2"/>
  <c r="B138" i="2" s="1"/>
  <c r="C138" i="2"/>
  <c r="D138" i="2" s="1"/>
  <c r="L138" i="2"/>
  <c r="M138" i="2"/>
  <c r="A139" i="2"/>
  <c r="B139" i="2" s="1"/>
  <c r="C139" i="2"/>
  <c r="D139" i="2" s="1"/>
  <c r="L139" i="2"/>
  <c r="M139" i="2"/>
  <c r="A140" i="2"/>
  <c r="B140" i="2" s="1"/>
  <c r="N140" i="2" s="1"/>
  <c r="C140" i="2"/>
  <c r="D140" i="2" s="1"/>
  <c r="L140" i="2"/>
  <c r="M140" i="2"/>
  <c r="A141" i="2"/>
  <c r="B141" i="2" s="1"/>
  <c r="N141" i="2" s="1"/>
  <c r="C141" i="2"/>
  <c r="D141" i="2" s="1"/>
  <c r="E141" i="2"/>
  <c r="L141" i="2"/>
  <c r="M141" i="2"/>
  <c r="A142" i="2"/>
  <c r="B142" i="2" s="1"/>
  <c r="N142" i="2" s="1"/>
  <c r="C142" i="2"/>
  <c r="D142" i="2" s="1"/>
  <c r="F142" i="2" s="1"/>
  <c r="E142" i="2"/>
  <c r="L142" i="2"/>
  <c r="M142" i="2"/>
  <c r="A143" i="2"/>
  <c r="B143" i="2" s="1"/>
  <c r="N143" i="2" s="1"/>
  <c r="O143" i="2" s="1"/>
  <c r="C143" i="2"/>
  <c r="D143" i="2" s="1"/>
  <c r="L143" i="2"/>
  <c r="M143" i="2"/>
  <c r="A107" i="2"/>
  <c r="B107" i="2" s="1"/>
  <c r="C107" i="2"/>
  <c r="D107" i="2" s="1"/>
  <c r="L107" i="2"/>
  <c r="M107" i="2"/>
  <c r="A108" i="2"/>
  <c r="B108" i="2" s="1"/>
  <c r="C108" i="2"/>
  <c r="D108" i="2" s="1"/>
  <c r="L108" i="2"/>
  <c r="M108" i="2"/>
  <c r="A109" i="2"/>
  <c r="B109" i="2" s="1"/>
  <c r="C109" i="2"/>
  <c r="D109" i="2" s="1"/>
  <c r="L109" i="2"/>
  <c r="M109" i="2"/>
  <c r="A110" i="2"/>
  <c r="B110" i="2" s="1"/>
  <c r="C110" i="2"/>
  <c r="D110" i="2" s="1"/>
  <c r="L110" i="2"/>
  <c r="M110" i="2"/>
  <c r="A111" i="2"/>
  <c r="B111" i="2" s="1"/>
  <c r="C111" i="2"/>
  <c r="D111" i="2" s="1"/>
  <c r="L111" i="2"/>
  <c r="M111" i="2"/>
  <c r="A112" i="2"/>
  <c r="B112" i="2" s="1"/>
  <c r="C112" i="2"/>
  <c r="D112" i="2" s="1"/>
  <c r="L112" i="2"/>
  <c r="M112" i="2"/>
  <c r="A113" i="2"/>
  <c r="B113" i="2" s="1"/>
  <c r="C113" i="2"/>
  <c r="D113" i="2" s="1"/>
  <c r="L113" i="2"/>
  <c r="M113" i="2"/>
  <c r="A114" i="2"/>
  <c r="B114" i="2" s="1"/>
  <c r="C114" i="2"/>
  <c r="D114" i="2" s="1"/>
  <c r="L114" i="2"/>
  <c r="M114" i="2"/>
  <c r="A115" i="2"/>
  <c r="B115" i="2" s="1"/>
  <c r="C115" i="2"/>
  <c r="D115" i="2" s="1"/>
  <c r="L115" i="2"/>
  <c r="M115" i="2"/>
  <c r="A116" i="2"/>
  <c r="B116" i="2" s="1"/>
  <c r="C116" i="2"/>
  <c r="D116" i="2" s="1"/>
  <c r="L116" i="2"/>
  <c r="M116" i="2"/>
  <c r="A117" i="2"/>
  <c r="B117" i="2" s="1"/>
  <c r="C117" i="2"/>
  <c r="D117" i="2" s="1"/>
  <c r="L117" i="2"/>
  <c r="M117" i="2"/>
  <c r="A118" i="2"/>
  <c r="B118" i="2" s="1"/>
  <c r="C118" i="2"/>
  <c r="D118" i="2" s="1"/>
  <c r="L118" i="2"/>
  <c r="M118" i="2"/>
  <c r="A119" i="2"/>
  <c r="B119" i="2"/>
  <c r="E119" i="2" s="1"/>
  <c r="C119" i="2"/>
  <c r="D119" i="2" s="1"/>
  <c r="F119" i="2" s="1"/>
  <c r="L119" i="2"/>
  <c r="M119" i="2"/>
  <c r="N119" i="2"/>
  <c r="O119" i="2" s="1"/>
  <c r="A120" i="2"/>
  <c r="B120" i="2"/>
  <c r="E120" i="2" s="1"/>
  <c r="C120" i="2"/>
  <c r="D120" i="2" s="1"/>
  <c r="F120" i="2" s="1"/>
  <c r="L120" i="2"/>
  <c r="M120" i="2"/>
  <c r="N120" i="2"/>
  <c r="O120" i="2" s="1"/>
  <c r="A85" i="2"/>
  <c r="B85" i="2" s="1"/>
  <c r="C85" i="2"/>
  <c r="D85" i="2" s="1"/>
  <c r="L85" i="2"/>
  <c r="M85" i="2"/>
  <c r="A86" i="2"/>
  <c r="B86" i="2" s="1"/>
  <c r="C86" i="2"/>
  <c r="D86" i="2" s="1"/>
  <c r="L86" i="2"/>
  <c r="M86" i="2"/>
  <c r="A87" i="2"/>
  <c r="B87" i="2" s="1"/>
  <c r="C87" i="2"/>
  <c r="D87" i="2" s="1"/>
  <c r="L87" i="2"/>
  <c r="M87" i="2"/>
  <c r="A88" i="2"/>
  <c r="B88" i="2" s="1"/>
  <c r="C88" i="2"/>
  <c r="D88" i="2" s="1"/>
  <c r="L88" i="2"/>
  <c r="M88" i="2"/>
  <c r="A89" i="2"/>
  <c r="B89" i="2" s="1"/>
  <c r="C89" i="2"/>
  <c r="D89" i="2" s="1"/>
  <c r="L89" i="2"/>
  <c r="M89" i="2"/>
  <c r="A90" i="2"/>
  <c r="B90" i="2" s="1"/>
  <c r="C90" i="2"/>
  <c r="D90" i="2" s="1"/>
  <c r="L90" i="2"/>
  <c r="M90" i="2"/>
  <c r="A91" i="2"/>
  <c r="B91" i="2" s="1"/>
  <c r="C91" i="2"/>
  <c r="D91" i="2" s="1"/>
  <c r="L91" i="2"/>
  <c r="M91" i="2"/>
  <c r="A92" i="2"/>
  <c r="B92" i="2" s="1"/>
  <c r="C92" i="2"/>
  <c r="D92" i="2" s="1"/>
  <c r="L92" i="2"/>
  <c r="M92" i="2"/>
  <c r="A93" i="2"/>
  <c r="B93" i="2" s="1"/>
  <c r="C93" i="2"/>
  <c r="D93" i="2" s="1"/>
  <c r="L93" i="2"/>
  <c r="M93" i="2"/>
  <c r="A94" i="2"/>
  <c r="B94" i="2" s="1"/>
  <c r="C94" i="2"/>
  <c r="D94" i="2" s="1"/>
  <c r="L94" i="2"/>
  <c r="M94" i="2"/>
  <c r="A95" i="2"/>
  <c r="B95" i="2" s="1"/>
  <c r="N95" i="2" s="1"/>
  <c r="C95" i="2"/>
  <c r="D95" i="2" s="1"/>
  <c r="L95" i="2"/>
  <c r="M95" i="2"/>
  <c r="A96" i="2"/>
  <c r="B96" i="2" s="1"/>
  <c r="N96" i="2" s="1"/>
  <c r="C96" i="2"/>
  <c r="D96" i="2" s="1"/>
  <c r="L96" i="2"/>
  <c r="M96" i="2"/>
  <c r="A97" i="2"/>
  <c r="B97" i="2" s="1"/>
  <c r="N97" i="2" s="1"/>
  <c r="C97" i="2"/>
  <c r="D97" i="2" s="1"/>
  <c r="E97" i="2"/>
  <c r="L97" i="2"/>
  <c r="M97" i="2"/>
  <c r="A98" i="2"/>
  <c r="B98" i="2" s="1"/>
  <c r="N98" i="2" s="1"/>
  <c r="C98" i="2"/>
  <c r="D98" i="2" s="1"/>
  <c r="F98" i="2" s="1"/>
  <c r="E98" i="2"/>
  <c r="L98" i="2"/>
  <c r="M98" i="2"/>
  <c r="O98" i="2"/>
  <c r="A99" i="2"/>
  <c r="B99" i="2" s="1"/>
  <c r="N99" i="2" s="1"/>
  <c r="O99" i="2" s="1"/>
  <c r="C99" i="2"/>
  <c r="D99" i="2" s="1"/>
  <c r="L99" i="2"/>
  <c r="M99" i="2"/>
  <c r="A100" i="2"/>
  <c r="B100" i="2" s="1"/>
  <c r="N100" i="2" s="1"/>
  <c r="O100" i="2" s="1"/>
  <c r="C100" i="2"/>
  <c r="D100" i="2" s="1"/>
  <c r="L100" i="2"/>
  <c r="M100" i="2"/>
  <c r="A101" i="2"/>
  <c r="B101" i="2" s="1"/>
  <c r="N101" i="2" s="1"/>
  <c r="C101" i="2"/>
  <c r="D101" i="2" s="1"/>
  <c r="F101" i="2" s="1"/>
  <c r="E101" i="2"/>
  <c r="L101" i="2"/>
  <c r="M101" i="2"/>
  <c r="O101" i="2"/>
  <c r="A102" i="2"/>
  <c r="B102" i="2" s="1"/>
  <c r="N102" i="2" s="1"/>
  <c r="C102" i="2"/>
  <c r="D102" i="2" s="1"/>
  <c r="E102" i="2"/>
  <c r="L102" i="2"/>
  <c r="M102" i="2"/>
  <c r="O102" i="2"/>
  <c r="A103" i="2"/>
  <c r="B103" i="2" s="1"/>
  <c r="N103" i="2" s="1"/>
  <c r="O103" i="2" s="1"/>
  <c r="C103" i="2"/>
  <c r="D103" i="2" s="1"/>
  <c r="L103" i="2"/>
  <c r="M103" i="2"/>
  <c r="A104" i="2"/>
  <c r="B104" i="2" s="1"/>
  <c r="N104" i="2" s="1"/>
  <c r="C104" i="2"/>
  <c r="D104" i="2" s="1"/>
  <c r="L104" i="2"/>
  <c r="M104" i="2"/>
  <c r="A105" i="2"/>
  <c r="B105" i="2" s="1"/>
  <c r="N105" i="2" s="1"/>
  <c r="C105" i="2"/>
  <c r="D105" i="2" s="1"/>
  <c r="E105" i="2"/>
  <c r="L105" i="2"/>
  <c r="M105" i="2"/>
  <c r="O105" i="2"/>
  <c r="A106" i="2"/>
  <c r="B106" i="2" s="1"/>
  <c r="N106" i="2" s="1"/>
  <c r="C106" i="2"/>
  <c r="D106" i="2" s="1"/>
  <c r="E106" i="2"/>
  <c r="L106" i="2"/>
  <c r="M106" i="2"/>
  <c r="F175" i="2" l="1"/>
  <c r="F171" i="2"/>
  <c r="O168" i="2"/>
  <c r="F177" i="2"/>
  <c r="F173" i="2"/>
  <c r="F169" i="2"/>
  <c r="O166" i="2"/>
  <c r="E162" i="2"/>
  <c r="N162" i="2"/>
  <c r="O162" i="2" s="1"/>
  <c r="E158" i="2"/>
  <c r="N158" i="2"/>
  <c r="E154" i="2"/>
  <c r="N154" i="2"/>
  <c r="E168" i="2"/>
  <c r="E166" i="2"/>
  <c r="E165" i="2"/>
  <c r="N165" i="2"/>
  <c r="E161" i="2"/>
  <c r="N161" i="2"/>
  <c r="O158" i="2"/>
  <c r="E157" i="2"/>
  <c r="N157" i="2"/>
  <c r="E153" i="2"/>
  <c r="N153" i="2"/>
  <c r="N178" i="2"/>
  <c r="N177" i="2"/>
  <c r="N176" i="2"/>
  <c r="N175" i="2"/>
  <c r="N174" i="2"/>
  <c r="N173" i="2"/>
  <c r="N172" i="2"/>
  <c r="N171" i="2"/>
  <c r="N170" i="2"/>
  <c r="N169" i="2"/>
  <c r="O165" i="2"/>
  <c r="E164" i="2"/>
  <c r="N164" i="2"/>
  <c r="O161" i="2"/>
  <c r="E160" i="2"/>
  <c r="N160" i="2"/>
  <c r="E156" i="2"/>
  <c r="N156" i="2"/>
  <c r="O153" i="2"/>
  <c r="E152" i="2"/>
  <c r="N152" i="2"/>
  <c r="F150" i="2"/>
  <c r="F148" i="2"/>
  <c r="F146" i="2"/>
  <c r="F144" i="2"/>
  <c r="E167" i="2"/>
  <c r="E163" i="2"/>
  <c r="N163" i="2"/>
  <c r="O160" i="2"/>
  <c r="E159" i="2"/>
  <c r="N159" i="2"/>
  <c r="O159" i="2" s="1"/>
  <c r="E155" i="2"/>
  <c r="N155" i="2"/>
  <c r="O155" i="2" s="1"/>
  <c r="O152" i="2"/>
  <c r="E151" i="2"/>
  <c r="N151" i="2"/>
  <c r="E150" i="2"/>
  <c r="N150" i="2"/>
  <c r="E149" i="2"/>
  <c r="N149" i="2"/>
  <c r="E148" i="2"/>
  <c r="N148" i="2"/>
  <c r="E147" i="2"/>
  <c r="N147" i="2"/>
  <c r="E146" i="2"/>
  <c r="N146" i="2"/>
  <c r="E145" i="2"/>
  <c r="N145" i="2"/>
  <c r="E144" i="2"/>
  <c r="N144" i="2"/>
  <c r="O142" i="2"/>
  <c r="F141" i="2"/>
  <c r="E140" i="2"/>
  <c r="E143" i="2"/>
  <c r="O141" i="2"/>
  <c r="F140" i="2"/>
  <c r="F143" i="2"/>
  <c r="O140" i="2"/>
  <c r="E139" i="2"/>
  <c r="N139" i="2"/>
  <c r="E138" i="2"/>
  <c r="N138" i="2"/>
  <c r="N137" i="2"/>
  <c r="E137" i="2"/>
  <c r="F137" i="2" s="1"/>
  <c r="E136" i="2"/>
  <c r="N136" i="2"/>
  <c r="N135" i="2"/>
  <c r="E135" i="2"/>
  <c r="E134" i="2"/>
  <c r="N134" i="2"/>
  <c r="E133" i="2"/>
  <c r="F133" i="2" s="1"/>
  <c r="N133" i="2"/>
  <c r="N132" i="2"/>
  <c r="E132" i="2"/>
  <c r="E131" i="2"/>
  <c r="N131" i="2"/>
  <c r="E130" i="2"/>
  <c r="N130" i="2"/>
  <c r="E129" i="2"/>
  <c r="F129" i="2" s="1"/>
  <c r="N129" i="2"/>
  <c r="E128" i="2"/>
  <c r="N128" i="2"/>
  <c r="E127" i="2"/>
  <c r="N127" i="2"/>
  <c r="E126" i="2"/>
  <c r="N126" i="2"/>
  <c r="E125" i="2"/>
  <c r="F125" i="2" s="1"/>
  <c r="N125" i="2"/>
  <c r="E124" i="2"/>
  <c r="N124" i="2"/>
  <c r="E123" i="2"/>
  <c r="N123" i="2"/>
  <c r="E122" i="2"/>
  <c r="N122" i="2"/>
  <c r="E121" i="2"/>
  <c r="F121" i="2" s="1"/>
  <c r="N121" i="2"/>
  <c r="N117" i="2"/>
  <c r="E117" i="2"/>
  <c r="E114" i="2"/>
  <c r="N114" i="2"/>
  <c r="E113" i="2"/>
  <c r="N113" i="2"/>
  <c r="E111" i="2"/>
  <c r="N111" i="2"/>
  <c r="E110" i="2"/>
  <c r="N110" i="2"/>
  <c r="E109" i="2"/>
  <c r="N109" i="2"/>
  <c r="E108" i="2"/>
  <c r="N108" i="2"/>
  <c r="E107" i="2"/>
  <c r="N107" i="2"/>
  <c r="E118" i="2"/>
  <c r="N118" i="2"/>
  <c r="N115" i="2"/>
  <c r="E115" i="2"/>
  <c r="N112" i="2"/>
  <c r="E112" i="2"/>
  <c r="F117" i="2"/>
  <c r="F115" i="2"/>
  <c r="F114" i="2"/>
  <c r="F113" i="2"/>
  <c r="F112" i="2"/>
  <c r="F111" i="2"/>
  <c r="F110" i="2"/>
  <c r="F109" i="2"/>
  <c r="F108" i="2"/>
  <c r="F107" i="2"/>
  <c r="N116" i="2"/>
  <c r="E116" i="2"/>
  <c r="F116" i="2" s="1"/>
  <c r="F106" i="2"/>
  <c r="E103" i="2"/>
  <c r="F102" i="2"/>
  <c r="E99" i="2"/>
  <c r="F97" i="2"/>
  <c r="E96" i="2"/>
  <c r="F96" i="2" s="1"/>
  <c r="O104" i="2"/>
  <c r="E104" i="2"/>
  <c r="F104" i="2" s="1"/>
  <c r="F103" i="2"/>
  <c r="E100" i="2"/>
  <c r="F99" i="2"/>
  <c r="O97" i="2"/>
  <c r="E95" i="2"/>
  <c r="F95" i="2" s="1"/>
  <c r="O106" i="2"/>
  <c r="F100" i="2"/>
  <c r="O96" i="2"/>
  <c r="F92" i="2"/>
  <c r="F91" i="2"/>
  <c r="F105" i="2"/>
  <c r="O95" i="2"/>
  <c r="E94" i="2"/>
  <c r="F94" i="2" s="1"/>
  <c r="N94" i="2"/>
  <c r="E93" i="2"/>
  <c r="N93" i="2"/>
  <c r="N92" i="2"/>
  <c r="E92" i="2"/>
  <c r="E91" i="2"/>
  <c r="N91" i="2"/>
  <c r="E90" i="2"/>
  <c r="F90" i="2" s="1"/>
  <c r="N90" i="2"/>
  <c r="N89" i="2"/>
  <c r="E89" i="2"/>
  <c r="F89" i="2" s="1"/>
  <c r="E88" i="2"/>
  <c r="N88" i="2"/>
  <c r="N87" i="2"/>
  <c r="E87" i="2"/>
  <c r="E86" i="2"/>
  <c r="F86" i="2" s="1"/>
  <c r="N86" i="2"/>
  <c r="E85" i="2"/>
  <c r="N8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O145" i="2" l="1"/>
  <c r="O175" i="2"/>
  <c r="F166" i="2"/>
  <c r="F158" i="2"/>
  <c r="F151" i="2"/>
  <c r="O156" i="2"/>
  <c r="F147" i="2"/>
  <c r="F156" i="2"/>
  <c r="O172" i="2"/>
  <c r="O176" i="2"/>
  <c r="F157" i="2"/>
  <c r="F168" i="2"/>
  <c r="F154" i="2"/>
  <c r="O149" i="2"/>
  <c r="F167" i="2"/>
  <c r="F160" i="2"/>
  <c r="F161" i="2"/>
  <c r="O144" i="2"/>
  <c r="O148" i="2"/>
  <c r="F163" i="2"/>
  <c r="F152" i="2"/>
  <c r="O157" i="2"/>
  <c r="O169" i="2"/>
  <c r="O173" i="2"/>
  <c r="O177" i="2"/>
  <c r="F153" i="2"/>
  <c r="O147" i="2"/>
  <c r="F155" i="2"/>
  <c r="O171" i="2"/>
  <c r="O146" i="2"/>
  <c r="O150" i="2"/>
  <c r="F159" i="2"/>
  <c r="O164" i="2"/>
  <c r="F145" i="2"/>
  <c r="F149" i="2"/>
  <c r="F164" i="2"/>
  <c r="O170" i="2"/>
  <c r="O174" i="2"/>
  <c r="O178" i="2"/>
  <c r="O163" i="2"/>
  <c r="O154" i="2"/>
  <c r="F165" i="2"/>
  <c r="O151" i="2"/>
  <c r="F162" i="2"/>
  <c r="O132" i="2"/>
  <c r="O121" i="2"/>
  <c r="O123" i="2"/>
  <c r="O125" i="2"/>
  <c r="O127" i="2"/>
  <c r="O129" i="2"/>
  <c r="O131" i="2"/>
  <c r="O133" i="2"/>
  <c r="O139" i="2"/>
  <c r="F122" i="2"/>
  <c r="F126" i="2"/>
  <c r="F130" i="2"/>
  <c r="F134" i="2"/>
  <c r="F138" i="2"/>
  <c r="O135" i="2"/>
  <c r="O137" i="2"/>
  <c r="F123" i="2"/>
  <c r="F127" i="2"/>
  <c r="F131" i="2"/>
  <c r="F135" i="2"/>
  <c r="F139" i="2"/>
  <c r="O122" i="2"/>
  <c r="O124" i="2"/>
  <c r="O126" i="2"/>
  <c r="O128" i="2"/>
  <c r="O130" i="2"/>
  <c r="O134" i="2"/>
  <c r="O136" i="2"/>
  <c r="O138" i="2"/>
  <c r="F124" i="2"/>
  <c r="F128" i="2"/>
  <c r="F132" i="2"/>
  <c r="F136" i="2"/>
  <c r="O115" i="2"/>
  <c r="O107" i="2"/>
  <c r="O109" i="2"/>
  <c r="O111" i="2"/>
  <c r="O114" i="2"/>
  <c r="O118" i="2"/>
  <c r="O112" i="2"/>
  <c r="O108" i="2"/>
  <c r="O110" i="2"/>
  <c r="O113" i="2"/>
  <c r="O116" i="2"/>
  <c r="F118" i="2"/>
  <c r="O117" i="2"/>
  <c r="O85" i="2"/>
  <c r="O91" i="2"/>
  <c r="O87" i="2"/>
  <c r="O89" i="2"/>
  <c r="F85" i="2"/>
  <c r="F93" i="2"/>
  <c r="O86" i="2"/>
  <c r="O88" i="2"/>
  <c r="O90" i="2"/>
  <c r="O94" i="2"/>
  <c r="O92" i="2"/>
  <c r="F87" i="2"/>
  <c r="O93" i="2"/>
  <c r="F88" i="2"/>
  <c r="N84" i="17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D415" i="15" s="1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D195" i="15" s="1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D183" i="15" s="1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196" i="15" l="1"/>
  <c r="D350" i="15"/>
  <c r="D382" i="15"/>
  <c r="D398" i="15"/>
  <c r="D406" i="15"/>
  <c r="D414" i="15"/>
  <c r="D206" i="15"/>
  <c r="D149" i="15"/>
  <c r="D43" i="15"/>
  <c r="D351" i="15"/>
  <c r="D391" i="15"/>
  <c r="D344" i="15"/>
  <c r="E344" i="15" s="1"/>
  <c r="D352" i="15"/>
  <c r="D150" i="15"/>
  <c r="D156" i="15"/>
  <c r="D189" i="15"/>
  <c r="D240" i="15"/>
  <c r="D341" i="15"/>
  <c r="D369" i="15"/>
  <c r="D381" i="15"/>
  <c r="E382" i="15" s="1"/>
  <c r="D385" i="1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H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F68" i="13"/>
  <c r="F64" i="13"/>
  <c r="F60" i="13"/>
  <c r="F56" i="13"/>
  <c r="F52" i="13"/>
  <c r="F48" i="13"/>
  <c r="H48" i="13" s="1"/>
  <c r="F44" i="13"/>
  <c r="F40" i="13"/>
  <c r="F36" i="13"/>
  <c r="F32" i="13"/>
  <c r="F28" i="13"/>
  <c r="F24" i="13"/>
  <c r="F20" i="13"/>
  <c r="F16" i="13"/>
  <c r="H16" i="13" s="1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E386" i="15" s="1"/>
  <c r="D399" i="15"/>
  <c r="D407" i="15"/>
  <c r="E407" i="15" s="1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E409" i="15" s="1"/>
  <c r="D416" i="15"/>
  <c r="D53" i="15"/>
  <c r="D52" i="15"/>
  <c r="D59" i="15"/>
  <c r="D66" i="15"/>
  <c r="D264" i="15"/>
  <c r="D330" i="15"/>
  <c r="E330" i="15" s="1"/>
  <c r="D343" i="15"/>
  <c r="E343" i="15" s="1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E419" i="15" s="1"/>
  <c r="D349" i="15"/>
  <c r="E350" i="15" s="1"/>
  <c r="D205" i="15"/>
  <c r="E206" i="15" s="1"/>
  <c r="D301" i="15"/>
  <c r="D317" i="15"/>
  <c r="D345" i="15"/>
  <c r="D348" i="15"/>
  <c r="E348" i="15" s="1"/>
  <c r="D353" i="15"/>
  <c r="E353" i="15" s="1"/>
  <c r="D367" i="15"/>
  <c r="D383" i="15"/>
  <c r="D389" i="15"/>
  <c r="D396" i="15"/>
  <c r="E396" i="15" s="1"/>
  <c r="D412" i="15"/>
  <c r="D420" i="15"/>
  <c r="D90" i="15"/>
  <c r="D154" i="15"/>
  <c r="D334" i="15"/>
  <c r="E334" i="15" s="1"/>
  <c r="D376" i="15"/>
  <c r="D384" i="15"/>
  <c r="E385" i="15" s="1"/>
  <c r="D388" i="15"/>
  <c r="E388" i="15" s="1"/>
  <c r="D397" i="15"/>
  <c r="D405" i="15"/>
  <c r="E406" i="15" s="1"/>
  <c r="D413" i="15"/>
  <c r="E414" i="15" s="1"/>
  <c r="E341" i="15"/>
  <c r="E157" i="15"/>
  <c r="E387" i="15"/>
  <c r="E417" i="15"/>
  <c r="D70" i="15"/>
  <c r="D326" i="15"/>
  <c r="D359" i="15"/>
  <c r="E359" i="15" s="1"/>
  <c r="D370" i="15"/>
  <c r="D377" i="15"/>
  <c r="D403" i="15"/>
  <c r="D410" i="15"/>
  <c r="E410" i="15" s="1"/>
  <c r="D35" i="15"/>
  <c r="D47" i="15"/>
  <c r="D82" i="15"/>
  <c r="D85" i="15"/>
  <c r="D106" i="15"/>
  <c r="D123" i="15"/>
  <c r="D190" i="15"/>
  <c r="E191" i="15" s="1"/>
  <c r="D253" i="15"/>
  <c r="E253" i="15" s="1"/>
  <c r="D286" i="15"/>
  <c r="D323" i="15"/>
  <c r="D312" i="15"/>
  <c r="D338" i="15"/>
  <c r="D371" i="15"/>
  <c r="E371" i="15" s="1"/>
  <c r="D378" i="15"/>
  <c r="D404" i="15"/>
  <c r="E404" i="15" s="1"/>
  <c r="D411" i="15"/>
  <c r="D54" i="15"/>
  <c r="D105" i="15"/>
  <c r="D204" i="15"/>
  <c r="D254" i="15"/>
  <c r="D255" i="15"/>
  <c r="D324" i="15"/>
  <c r="E324" i="15" s="1"/>
  <c r="D331" i="15"/>
  <c r="D335" i="15"/>
  <c r="E335" i="15" s="1"/>
  <c r="D357" i="15"/>
  <c r="D360" i="15"/>
  <c r="D368" i="15"/>
  <c r="E368" i="15" s="1"/>
  <c r="D375" i="15"/>
  <c r="D393" i="15"/>
  <c r="D401" i="15"/>
  <c r="E401" i="15" s="1"/>
  <c r="D44" i="15"/>
  <c r="E44" i="15" s="1"/>
  <c r="D48" i="15"/>
  <c r="D58" i="15"/>
  <c r="D57" i="15"/>
  <c r="D96" i="15"/>
  <c r="D327" i="15"/>
  <c r="D37" i="15"/>
  <c r="D46" i="15"/>
  <c r="E47" i="15" s="1"/>
  <c r="D55" i="15"/>
  <c r="D80" i="15"/>
  <c r="D108" i="15"/>
  <c r="D110" i="15"/>
  <c r="E110" i="15" s="1"/>
  <c r="D120" i="15"/>
  <c r="D225" i="15"/>
  <c r="D256" i="15"/>
  <c r="D313" i="15"/>
  <c r="E313" i="15" s="1"/>
  <c r="D346" i="15"/>
  <c r="D390" i="15"/>
  <c r="E391" i="15" s="1"/>
  <c r="D62" i="15"/>
  <c r="E62" i="15" s="1"/>
  <c r="D325" i="15"/>
  <c r="D328" i="15"/>
  <c r="D336" i="15"/>
  <c r="D361" i="15"/>
  <c r="E362" i="15" s="1"/>
  <c r="D394" i="15"/>
  <c r="E394" i="15" s="1"/>
  <c r="D42" i="15"/>
  <c r="E43" i="15" s="1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E54" i="15"/>
  <c r="B46" i="15"/>
  <c r="E55" i="15"/>
  <c r="D39" i="15"/>
  <c r="D71" i="15"/>
  <c r="E109" i="15"/>
  <c r="D119" i="15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E48" i="15"/>
  <c r="D79" i="15"/>
  <c r="D77" i="15"/>
  <c r="D78" i="15"/>
  <c r="D69" i="15"/>
  <c r="D101" i="15"/>
  <c r="D118" i="15"/>
  <c r="D122" i="15"/>
  <c r="E123" i="15" s="1"/>
  <c r="D124" i="15"/>
  <c r="D179" i="15"/>
  <c r="D178" i="15"/>
  <c r="D175" i="15"/>
  <c r="D38" i="15"/>
  <c r="E38" i="15" s="1"/>
  <c r="E56" i="15"/>
  <c r="D68" i="15"/>
  <c r="D74" i="15"/>
  <c r="D40" i="15"/>
  <c r="E40" i="15" s="1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392" i="15"/>
  <c r="E393" i="15"/>
  <c r="E106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E19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E108" i="15" s="1"/>
  <c r="D111" i="15"/>
  <c r="E112" i="15" s="1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E317" i="15" s="1"/>
  <c r="E412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6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E377" i="15"/>
  <c r="E383" i="15"/>
  <c r="E397" i="15"/>
  <c r="D223" i="15"/>
  <c r="D231" i="15"/>
  <c r="D246" i="15"/>
  <c r="D269" i="15"/>
  <c r="E270" i="15" s="1"/>
  <c r="D274" i="15"/>
  <c r="E275" i="15" s="1"/>
  <c r="D277" i="15"/>
  <c r="D279" i="15"/>
  <c r="D276" i="15"/>
  <c r="D287" i="15"/>
  <c r="D302" i="15"/>
  <c r="E367" i="15"/>
  <c r="E381" i="15"/>
  <c r="E351" i="15"/>
  <c r="D194" i="15"/>
  <c r="D202" i="15"/>
  <c r="D210" i="15"/>
  <c r="D249" i="15"/>
  <c r="D285" i="15"/>
  <c r="E286" i="15" s="1"/>
  <c r="D290" i="15"/>
  <c r="D293" i="15"/>
  <c r="D295" i="15"/>
  <c r="D292" i="15"/>
  <c r="D318" i="15"/>
  <c r="E333" i="15"/>
  <c r="D257" i="15"/>
  <c r="D273" i="15"/>
  <c r="D289" i="15"/>
  <c r="D305" i="15"/>
  <c r="E342" i="15"/>
  <c r="E358" i="15"/>
  <c r="E374" i="15"/>
  <c r="E340" i="15"/>
  <c r="E370" i="15"/>
  <c r="E418" i="15"/>
  <c r="E336" i="15"/>
  <c r="E352" i="15"/>
  <c r="E400" i="15"/>
  <c r="E416" i="15"/>
  <c r="E322" i="15" l="1"/>
  <c r="E252" i="15"/>
  <c r="E271" i="15"/>
  <c r="E360" i="15"/>
  <c r="E403" i="15"/>
  <c r="E42" i="15"/>
  <c r="E120" i="15"/>
  <c r="E51" i="15"/>
  <c r="E337" i="15"/>
  <c r="E327" i="15"/>
  <c r="E254" i="15"/>
  <c r="E189" i="15"/>
  <c r="E345" i="15"/>
  <c r="E150" i="15"/>
  <c r="E398" i="15"/>
  <c r="E390" i="15"/>
  <c r="E332" i="15"/>
  <c r="E372" i="15"/>
  <c r="E52" i="15"/>
  <c r="E364" i="15"/>
  <c r="E357" i="15"/>
  <c r="E399" i="15"/>
  <c r="E421" i="15"/>
  <c r="E356" i="15"/>
  <c r="E384" i="15"/>
  <c r="E349" i="15"/>
  <c r="E323" i="15"/>
  <c r="E50" i="15"/>
  <c r="E375" i="15"/>
  <c r="E402" i="15"/>
  <c r="E413" i="15"/>
  <c r="E90" i="15"/>
  <c r="E331" i="15"/>
  <c r="E205" i="15"/>
  <c r="E408" i="15"/>
  <c r="E49" i="15"/>
  <c r="E363" i="15"/>
  <c r="E57" i="15"/>
  <c r="E365" i="15"/>
  <c r="H30" i="13"/>
  <c r="H46" i="13"/>
  <c r="H71" i="13"/>
  <c r="H63" i="13"/>
  <c r="H79" i="13"/>
  <c r="H41" i="13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B108" i="15"/>
  <c r="F66" i="16" l="1"/>
  <c r="H66" i="16" s="1"/>
  <c r="G65" i="16"/>
  <c r="G65" i="17"/>
  <c r="I64" i="17"/>
  <c r="H64" i="17"/>
  <c r="B109" i="15"/>
  <c r="G66" i="16" l="1"/>
  <c r="F67" i="16"/>
  <c r="H67" i="16" s="1"/>
  <c r="I65" i="17"/>
  <c r="G66" i="17"/>
  <c r="H65" i="17"/>
  <c r="B110" i="15"/>
  <c r="F68" i="16" l="1"/>
  <c r="H68" i="16" s="1"/>
  <c r="G67" i="16"/>
  <c r="G67" i="17"/>
  <c r="I66" i="17"/>
  <c r="H66" i="17"/>
  <c r="B111" i="15"/>
  <c r="G68" i="16" l="1"/>
  <c r="F69" i="16"/>
  <c r="H69" i="16" s="1"/>
  <c r="G68" i="17"/>
  <c r="I67" i="17"/>
  <c r="H67" i="17"/>
  <c r="B112" i="15"/>
  <c r="F70" i="16" l="1"/>
  <c r="H70" i="16" s="1"/>
  <c r="G69" i="16"/>
  <c r="G69" i="17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P167" i="2" l="1"/>
  <c r="P166" i="2"/>
  <c r="P168" i="2"/>
  <c r="P153" i="2"/>
  <c r="P144" i="2"/>
  <c r="P162" i="2"/>
  <c r="P147" i="2"/>
  <c r="P171" i="2"/>
  <c r="P160" i="2"/>
  <c r="P170" i="2"/>
  <c r="P178" i="2"/>
  <c r="P157" i="2"/>
  <c r="P148" i="2"/>
  <c r="P177" i="2"/>
  <c r="P145" i="2"/>
  <c r="P175" i="2"/>
  <c r="P152" i="2"/>
  <c r="P172" i="2"/>
  <c r="P164" i="2"/>
  <c r="P173" i="2"/>
  <c r="P165" i="2"/>
  <c r="P150" i="2"/>
  <c r="P161" i="2"/>
  <c r="P158" i="2"/>
  <c r="P151" i="2"/>
  <c r="P149" i="2"/>
  <c r="P155" i="2"/>
  <c r="P174" i="2"/>
  <c r="P156" i="2"/>
  <c r="P163" i="2"/>
  <c r="P176" i="2"/>
  <c r="P159" i="2"/>
  <c r="P169" i="2"/>
  <c r="P154" i="2"/>
  <c r="P146" i="2"/>
  <c r="G177" i="2"/>
  <c r="G176" i="2"/>
  <c r="G175" i="2"/>
  <c r="G174" i="2"/>
  <c r="G173" i="2"/>
  <c r="G171" i="2"/>
  <c r="G178" i="2"/>
  <c r="G170" i="2"/>
  <c r="G169" i="2"/>
  <c r="G172" i="2"/>
  <c r="G166" i="2"/>
  <c r="G168" i="2"/>
  <c r="G167" i="2"/>
  <c r="G153" i="2"/>
  <c r="G148" i="2"/>
  <c r="G159" i="2"/>
  <c r="G158" i="2"/>
  <c r="G147" i="2"/>
  <c r="G160" i="2"/>
  <c r="G155" i="2"/>
  <c r="G144" i="2"/>
  <c r="G149" i="2"/>
  <c r="G156" i="2"/>
  <c r="G152" i="2"/>
  <c r="G146" i="2"/>
  <c r="G145" i="2"/>
  <c r="G151" i="2"/>
  <c r="G163" i="2"/>
  <c r="G150" i="2"/>
  <c r="G157" i="2"/>
  <c r="G154" i="2"/>
  <c r="G161" i="2"/>
  <c r="G164" i="2"/>
  <c r="G165" i="2"/>
  <c r="G162" i="2"/>
  <c r="P143" i="2"/>
  <c r="P140" i="2"/>
  <c r="P142" i="2"/>
  <c r="P141" i="2"/>
  <c r="P122" i="2"/>
  <c r="P126" i="2"/>
  <c r="P130" i="2"/>
  <c r="P123" i="2"/>
  <c r="P127" i="2"/>
  <c r="P131" i="2"/>
  <c r="P135" i="2"/>
  <c r="P136" i="2"/>
  <c r="P132" i="2"/>
  <c r="P124" i="2"/>
  <c r="P128" i="2"/>
  <c r="P121" i="2"/>
  <c r="P125" i="2"/>
  <c r="P129" i="2"/>
  <c r="P133" i="2"/>
  <c r="P139" i="2"/>
  <c r="P137" i="2"/>
  <c r="P134" i="2"/>
  <c r="P138" i="2"/>
  <c r="G141" i="2"/>
  <c r="G142" i="2"/>
  <c r="G122" i="2"/>
  <c r="G130" i="2"/>
  <c r="G136" i="2"/>
  <c r="G135" i="2"/>
  <c r="G127" i="2"/>
  <c r="G139" i="2"/>
  <c r="G140" i="2"/>
  <c r="G124" i="2"/>
  <c r="G138" i="2"/>
  <c r="G137" i="2"/>
  <c r="G121" i="2"/>
  <c r="G129" i="2"/>
  <c r="G132" i="2"/>
  <c r="G126" i="2"/>
  <c r="G123" i="2"/>
  <c r="G131" i="2"/>
  <c r="G143" i="2"/>
  <c r="G128" i="2"/>
  <c r="G134" i="2"/>
  <c r="G125" i="2"/>
  <c r="G133" i="2"/>
  <c r="P120" i="2"/>
  <c r="P119" i="2"/>
  <c r="P118" i="2"/>
  <c r="P110" i="2"/>
  <c r="P117" i="2"/>
  <c r="P115" i="2"/>
  <c r="P109" i="2"/>
  <c r="P114" i="2"/>
  <c r="P116" i="2"/>
  <c r="P108" i="2"/>
  <c r="P113" i="2"/>
  <c r="P107" i="2"/>
  <c r="P111" i="2"/>
  <c r="P112" i="2"/>
  <c r="G120" i="2"/>
  <c r="G119" i="2"/>
  <c r="G114" i="2"/>
  <c r="G118" i="2"/>
  <c r="G108" i="2"/>
  <c r="G107" i="2"/>
  <c r="G116" i="2"/>
  <c r="G110" i="2"/>
  <c r="G112" i="2"/>
  <c r="G109" i="2"/>
  <c r="G113" i="2"/>
  <c r="G111" i="2"/>
  <c r="G117" i="2"/>
  <c r="G115" i="2"/>
  <c r="P104" i="2"/>
  <c r="P101" i="2"/>
  <c r="P99" i="2"/>
  <c r="P100" i="2"/>
  <c r="P105" i="2"/>
  <c r="P106" i="2"/>
  <c r="P102" i="2"/>
  <c r="P97" i="2"/>
  <c r="P96" i="2"/>
  <c r="P95" i="2"/>
  <c r="P98" i="2"/>
  <c r="P103" i="2"/>
  <c r="P89" i="2"/>
  <c r="P93" i="2"/>
  <c r="P85" i="2"/>
  <c r="P88" i="2"/>
  <c r="P87" i="2"/>
  <c r="P94" i="2"/>
  <c r="P91" i="2"/>
  <c r="P86" i="2"/>
  <c r="P90" i="2"/>
  <c r="P92" i="2"/>
  <c r="G3" i="2"/>
  <c r="G105" i="2"/>
  <c r="G101" i="2"/>
  <c r="G106" i="2"/>
  <c r="G98" i="2"/>
  <c r="G97" i="2"/>
  <c r="G102" i="2"/>
  <c r="G85" i="2"/>
  <c r="G87" i="2"/>
  <c r="G92" i="2"/>
  <c r="G86" i="2"/>
  <c r="G94" i="2"/>
  <c r="G91" i="2"/>
  <c r="G100" i="2"/>
  <c r="G89" i="2"/>
  <c r="G90" i="2"/>
  <c r="G93" i="2"/>
  <c r="G103" i="2"/>
  <c r="G96" i="2"/>
  <c r="G95" i="2"/>
  <c r="G88" i="2"/>
  <c r="G99" i="2"/>
  <c r="G104" i="2"/>
  <c r="G84" i="2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I3" i="12" l="1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<sst xmlns="http://schemas.openxmlformats.org/spreadsheetml/2006/main" count="785" uniqueCount="466">
  <si>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</si>
  <si>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</si>
  <si>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</si>
  <si>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</si>
  <si>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</si>
  <si>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</si>
  <si>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</si>
  <si>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</si>
  <si>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</si>
  <si>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</si>
  <si>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</si>
  <si>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</si>
  <si>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</si>
  <si>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</si>
  <si>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</si>
  <si>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</si>
  <si>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</si>
  <si>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</si>
  <si>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</si>
  <si>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</si>
  <si>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</si>
  <si>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</si>
  <si>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</si>
  <si>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</si>
  <si>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</si>
  <si>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</si>
  <si>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</si>
  <si>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</si>
  <si>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</si>
  <si>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</si>
  <si>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</si>
  <si>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</si>
  <si>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</si>
  <si>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</si>
  <si>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</si>
  <si>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</si>
  <si>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</si>
  <si>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</si>
  <si>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</si>
  <si>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</si>
  <si>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</si>
  <si>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</si>
  <si>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</si>
  <si>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</si>
  <si>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</si>
  <si>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</si>
  <si>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</si>
  <si>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</si>
  <si>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</si>
  <si>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</si>
  <si>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</si>
  <si>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</si>
  <si>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</si>
  <si>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</si>
  <si>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</si>
  <si>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</si>
  <si>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</si>
  <si>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</si>
  <si>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</si>
  <si>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</si>
  <si>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</si>
  <si>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</si>
  <si>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</si>
  <si>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</si>
  <si>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</si>
  <si>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</si>
  <si>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</si>
  <si>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</si>
  <si>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</si>
  <si>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</si>
  <si>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</si>
  <si>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</si>
  <si>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</si>
  <si>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</si>
  <si>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</si>
  <si>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</si>
  <si>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</si>
  <si>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</si>
  <si>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</si>
  <si>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</si>
  <si>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</si>
  <si>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</si>
  <si>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</si>
  <si>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</si>
  <si>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</si>
  <si>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</si>
  <si>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</si>
  <si>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</si>
  <si>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</si>
  <si>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</si>
  <si>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</si>
  <si>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</si>
  <si>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</si>
  <si>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</si>
  <si>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</si>
  <si>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</si>
  <si>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</si>
  <si>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</si>
  <si>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</si>
  <si>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</si>
  <si>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</si>
  <si>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</si>
  <si>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</si>
  <si>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</si>
  <si>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</si>
  <si>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</si>
  <si>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</si>
  <si>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</si>
  <si>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</si>
  <si>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</si>
  <si>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</si>
  <si>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</si>
  <si>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</si>
  <si>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</si>
  <si>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</si>
  <si>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</si>
  <si>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</si>
  <si>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</si>
  <si>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</si>
  <si>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</si>
  <si>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</si>
  <si>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</si>
  <si>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</si>
  <si>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</si>
  <si>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</si>
  <si>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</si>
  <si>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</si>
  <si>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</si>
  <si>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</si>
  <si>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</si>
  <si>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</si>
  <si>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</si>
  <si>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</si>
  <si>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</si>
  <si>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</si>
  <si>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</si>
  <si>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</si>
  <si>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</si>
  <si>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</si>
  <si>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</si>
  <si>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</si>
  <si>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</si>
  <si>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</si>
  <si>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</si>
  <si>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</si>
  <si>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</si>
  <si>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</si>
  <si>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</si>
  <si>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</si>
  <si>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</si>
  <si>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</si>
  <si>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</si>
  <si>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</si>
  <si>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</si>
  <si>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</si>
  <si>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</si>
  <si>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</si>
  <si>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</si>
  <si>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</si>
  <si>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</si>
  <si>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</si>
  <si>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</si>
  <si>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</si>
  <si>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</si>
  <si>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</si>
  <si>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</si>
  <si>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</si>
  <si>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</si>
  <si>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</si>
  <si>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</si>
  <si>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</si>
  <si>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</si>
  <si>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</si>
  <si>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</si>
  <si>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</si>
  <si>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</si>
  <si>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</si>
  <si>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</si>
  <si>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</si>
  <si>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</si>
  <si>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</si>
  <si>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</si>
  <si>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</si>
  <si>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</si>
  <si>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</si>
  <si>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</si>
  <si>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</si>
  <si>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</si>
  <si>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</si>
  <si>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</si>
  <si>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</si>
  <si>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</si>
  <si>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</si>
  <si>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</si>
  <si>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</si>
  <si>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</si>
  <si>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</si>
  <si>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</si>
  <si>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</si>
  <si>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</si>
  <si>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</si>
  <si>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</si>
  <si>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</si>
  <si>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</si>
  <si>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</si>
  <si>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</si>
  <si>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</si>
  <si>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</si>
  <si>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</si>
  <si>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</si>
  <si>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</si>
  <si>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</si>
  <si>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</si>
  <si>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</si>
  <si>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</si>
  <si>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</si>
  <si>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</si>
  <si>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</si>
  <si>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</si>
  <si>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</si>
  <si>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</si>
  <si>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</si>
  <si>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</si>
  <si>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</si>
  <si>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</si>
  <si>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</si>
  <si>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</si>
  <si>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</si>
  <si>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</si>
  <si>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</si>
  <si>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</si>
  <si>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</si>
  <si>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</si>
  <si>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</si>
  <si>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</si>
  <si>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</si>
  <si>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</si>
  <si>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</si>
  <si>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</si>
  <si>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</si>
  <si>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</si>
  <si>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</si>
  <si>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</si>
  <si>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</si>
  <si>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</si>
  <si>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</si>
  <si>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</si>
  <si>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</si>
  <si>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</si>
  <si>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</si>
  <si>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</si>
  <si>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</si>
  <si>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</si>
  <si>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</si>
  <si>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</si>
  <si>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</si>
  <si>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</si>
  <si>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</si>
  <si>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</si>
  <si>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</si>
  <si>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</si>
  <si>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</si>
  <si>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</si>
  <si>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</si>
  <si>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</si>
  <si>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</si>
  <si>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</si>
  <si>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</si>
  <si>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</si>
  <si>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</si>
  <si>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</si>
  <si>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</si>
  <si>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</si>
  <si>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</si>
  <si>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</si>
  <si>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</si>
  <si>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</si>
  <si>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</si>
  <si>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</si>
  <si>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</si>
  <si>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</si>
  <si>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</si>
  <si>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</si>
  <si>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</si>
  <si>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</si>
  <si>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</si>
  <si>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</si>
  <si>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</si>
  <si>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</si>
  <si>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</si>
  <si>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</si>
  <si>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</si>
  <si>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</si>
  <si>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</si>
  <si>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</si>
  <si>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</si>
  <si>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</si>
  <si>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</si>
  <si>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</si>
  <si>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</si>
  <si>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</si>
  <si>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</si>
  <si>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</si>
  <si>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</si>
  <si>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</si>
  <si>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</si>
  <si>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</si>
  <si>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</si>
  <si>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</si>
  <si>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</si>
  <si>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</si>
  <si>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</si>
  <si>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</si>
  <si>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</si>
  <si>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</si>
  <si>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</si>
  <si>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</si>
  <si>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</si>
  <si>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</si>
  <si>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</si>
  <si>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</si>
  <si>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</si>
  <si>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</si>
  <si>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</si>
  <si>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</si>
  <si>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</si>
  <si>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</si>
  <si>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</si>
  <si>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</si>
  <si>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</si>
  <si>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</si>
  <si>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</si>
  <si>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</si>
  <si>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</si>
  <si>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</si>
  <si>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</si>
  <si>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</si>
  <si>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</si>
  <si>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</si>
  <si>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</si>
  <si>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</si>
  <si>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</si>
  <si>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</si>
  <si>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</si>
  <si>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</si>
  <si>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</si>
  <si>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</si>
  <si>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</si>
  <si>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</si>
  <si>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</si>
  <si>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</si>
  <si>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</si>
  <si>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</si>
  <si>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</si>
  <si>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</si>
  <si>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</si>
  <si>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</si>
  <si>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</si>
  <si>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</si>
  <si>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</si>
  <si>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</si>
  <si>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</si>
  <si>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</si>
  <si>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</si>
  <si>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</si>
  <si>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</si>
  <si>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</si>
  <si>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</si>
  <si>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</si>
  <si>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</si>
  <si>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</si>
  <si>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</si>
  <si>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</si>
  <si>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</si>
  <si>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</si>
  <si>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</si>
  <si>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</si>
  <si>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</si>
  <si>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</si>
  <si>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</si>
  <si>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</si>
  <si>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</si>
  <si>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</si>
  <si>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</si>
  <si>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</si>
  <si>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</si>
  <si>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</si>
  <si>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</si>
  <si>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</si>
  <si>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</si>
  <si>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</si>
  <si>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</si>
  <si>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</si>
  <si>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</si>
  <si>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</si>
  <si>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</si>
  <si>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</si>
  <si>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</si>
  <si>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</si>
  <si>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</si>
  <si>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</si>
  <si>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</si>
  <si>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</si>
  <si>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</si>
  <si>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</si>
  <si>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</si>
  <si>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</si>
  <si>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</si>
  <si>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</si>
  <si>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</si>
  <si>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</si>
  <si>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</si>
  <si>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</si>
  <si>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</si>
  <si>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</si>
  <si>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</si>
  <si>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</si>
  <si>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</si>
  <si>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</si>
  <si>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</si>
  <si>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</si>
  <si>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</si>
  <si>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</si>
  <si>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</si>
  <si>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</si>
  <si>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</si>
  <si>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</si>
  <si>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</si>
  <si>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</si>
  <si>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</si>
  <si>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</si>
  <si>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</si>
  <si>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</si>
  <si>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</si>
  <si>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</si>
  <si>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</si>
  <si>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</si>
  <si>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</si>
  <si>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</si>
  <si>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</si>
  <si>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</si>
  <si>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</si>
  <si>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</si>
  <si>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</si>
  <si>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</si>
  <si>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</si>
  <si>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</si>
  <si>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</si>
  <si>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</si>
  <si>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</si>
  <si>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</si>
  <si>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</si>
  <si>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</si>
  <si>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</si>
  <si>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</si>
  <si>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</si>
  <si>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</si>
  <si>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</si>
  <si>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</si>
  <si>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</si>
  <si>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</si>
  <si>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</si>
  <si>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</si>
  <si>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</si>
  <si>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Country: Spain</t>
  </si>
  <si>
    <t>Wave(2)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</si>
</sst>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7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6.8149248571426142</c:v>
                </c:pt>
                <c:pt idx="3">
                  <c:v>13.825347285714997</c:v>
                </c:pt>
                <c:pt idx="4">
                  <c:v>21.089305714286638</c:v>
                </c:pt>
                <c:pt idx="5">
                  <c:v>28.396029285714576</c:v>
                </c:pt>
                <c:pt idx="6">
                  <c:v>35.611113285714964</c:v>
                </c:pt>
                <c:pt idx="7">
                  <c:v>42.951438000000053</c:v>
                </c:pt>
                <c:pt idx="8">
                  <c:v>50.774397428572229</c:v>
                </c:pt>
                <c:pt idx="9">
                  <c:v>58.001700142856862</c:v>
                </c:pt>
                <c:pt idx="10">
                  <c:v>65.1281992857148</c:v>
                </c:pt>
                <c:pt idx="11">
                  <c:v>72.28829971428604</c:v>
                </c:pt>
                <c:pt idx="12">
                  <c:v>79.604187285714943</c:v>
                </c:pt>
                <c:pt idx="13">
                  <c:v>87.008659714286296</c:v>
                </c:pt>
                <c:pt idx="14">
                  <c:v>94.348984428571384</c:v>
                </c:pt>
                <c:pt idx="15">
                  <c:v>101.1241988571428</c:v>
                </c:pt>
                <c:pt idx="16">
                  <c:v>108.24153399999977</c:v>
                </c:pt>
                <c:pt idx="17">
                  <c:v>115.97285399999964</c:v>
                </c:pt>
                <c:pt idx="18">
                  <c:v>123.60337042857191</c:v>
                </c:pt>
                <c:pt idx="19">
                  <c:v>131.13613814285782</c:v>
                </c:pt>
                <c:pt idx="20">
                  <c:v>138.83080228571544</c:v>
                </c:pt>
                <c:pt idx="21">
                  <c:v>146.69041757142895</c:v>
                </c:pt>
                <c:pt idx="22">
                  <c:v>154.68443742857107</c:v>
                </c:pt>
                <c:pt idx="23">
                  <c:v>162.74871428571441</c:v>
                </c:pt>
                <c:pt idx="24">
                  <c:v>169.09016828571475</c:v>
                </c:pt>
                <c:pt idx="25">
                  <c:v>174.5121725714298</c:v>
                </c:pt>
                <c:pt idx="26">
                  <c:v>183.12323171428579</c:v>
                </c:pt>
                <c:pt idx="27">
                  <c:v>191.85647685714321</c:v>
                </c:pt>
                <c:pt idx="28">
                  <c:v>200.57444885714267</c:v>
                </c:pt>
                <c:pt idx="29">
                  <c:v>209.59483128571446</c:v>
                </c:pt>
                <c:pt idx="30">
                  <c:v>219.86762028571502</c:v>
                </c:pt>
                <c:pt idx="31">
                  <c:v>230.14040928571558</c:v>
                </c:pt>
                <c:pt idx="32">
                  <c:v>240.41319828571432</c:v>
                </c:pt>
                <c:pt idx="33">
                  <c:v>253.13276228571613</c:v>
                </c:pt>
                <c:pt idx="34">
                  <c:v>266.84508757142976</c:v>
                </c:pt>
                <c:pt idx="35">
                  <c:v>282.06030085714247</c:v>
                </c:pt>
                <c:pt idx="36">
                  <c:v>299.77421799999956</c:v>
                </c:pt>
                <c:pt idx="37">
                  <c:v>319.16208357142841</c:v>
                </c:pt>
                <c:pt idx="38">
                  <c:v>338.54994914285726</c:v>
                </c:pt>
                <c:pt idx="39">
                  <c:v>357.93781471428611</c:v>
                </c:pt>
                <c:pt idx="40">
                  <c:v>385.07227342857095</c:v>
                </c:pt>
                <c:pt idx="41">
                  <c:v>414.32055028571358</c:v>
                </c:pt>
                <c:pt idx="42">
                  <c:v>445.04116842857093</c:v>
                </c:pt>
                <c:pt idx="43">
                  <c:v>479.59231814285795</c:v>
                </c:pt>
                <c:pt idx="44">
                  <c:v>516.75519385714415</c:v>
                </c:pt>
                <c:pt idx="45">
                  <c:v>553.91806957142944</c:v>
                </c:pt>
                <c:pt idx="46">
                  <c:v>591.08094528571473</c:v>
                </c:pt>
                <c:pt idx="47">
                  <c:v>633.68109857142917</c:v>
                </c:pt>
                <c:pt idx="48">
                  <c:v>677.71693742857133</c:v>
                </c:pt>
                <c:pt idx="49">
                  <c:v>723.81161071428505</c:v>
                </c:pt>
                <c:pt idx="50">
                  <c:v>770.43779314285712</c:v>
                </c:pt>
                <c:pt idx="51">
                  <c:v>819.62071785714306</c:v>
                </c:pt>
                <c:pt idx="52">
                  <c:v>868.80364257142901</c:v>
                </c:pt>
                <c:pt idx="53">
                  <c:v>917.98656728571495</c:v>
                </c:pt>
                <c:pt idx="54">
                  <c:v>973.80113785714366</c:v>
                </c:pt>
                <c:pt idx="55">
                  <c:v>1041.6265934285721</c:v>
                </c:pt>
                <c:pt idx="56">
                  <c:v>1112.2684365714294</c:v>
                </c:pt>
                <c:pt idx="57">
                  <c:v>1186.8782705714293</c:v>
                </c:pt>
                <c:pt idx="58">
                  <c:v>1265.8104347142862</c:v>
                </c:pt>
                <c:pt idx="59">
                  <c:v>1344.742598857144</c:v>
                </c:pt>
                <c:pt idx="60">
                  <c:v>1423.6747630000009</c:v>
                </c:pt>
                <c:pt idx="61">
                  <c:v>1502.869627</c:v>
                </c:pt>
                <c:pt idx="62">
                  <c:v>1575.564195285715</c:v>
                </c:pt>
                <c:pt idx="63">
                  <c:v>1648.927731857143</c:v>
                </c:pt>
                <c:pt idx="64">
                  <c:v>1732.8664678571431</c:v>
                </c:pt>
                <c:pt idx="65">
                  <c:v>1819.7743240000009</c:v>
                </c:pt>
                <c:pt idx="66">
                  <c:v>1906.6821801428578</c:v>
                </c:pt>
                <c:pt idx="67">
                  <c:v>1993.5900362857128</c:v>
                </c:pt>
                <c:pt idx="68">
                  <c:v>2103.8690220000017</c:v>
                </c:pt>
                <c:pt idx="69">
                  <c:v>2218.6749994285719</c:v>
                </c:pt>
                <c:pt idx="70">
                  <c:v>2344.1691984285717</c:v>
                </c:pt>
                <c:pt idx="71">
                  <c:v>2468.1024709999992</c:v>
                </c:pt>
                <c:pt idx="72">
                  <c:v>2600.1886052857144</c:v>
                </c:pt>
                <c:pt idx="73">
                  <c:v>2732.2747395714287</c:v>
                </c:pt>
                <c:pt idx="74">
                  <c:v>2864.3608738571429</c:v>
                </c:pt>
                <c:pt idx="75">
                  <c:v>3005.9561345714301</c:v>
                </c:pt>
                <c:pt idx="76">
                  <c:v>3153.6698598571438</c:v>
                </c:pt>
                <c:pt idx="77">
                  <c:v>3303.2927415714294</c:v>
                </c:pt>
                <c:pt idx="78">
                  <c:v>3460.9157524285711</c:v>
                </c:pt>
                <c:pt idx="79">
                  <c:v>3623.5208980000007</c:v>
                </c:pt>
                <c:pt idx="80">
                  <c:v>3786.1260435714285</c:v>
                </c:pt>
                <c:pt idx="81">
                  <c:v>3948.7311891428562</c:v>
                </c:pt>
                <c:pt idx="82">
                  <c:v>4124.1353195714291</c:v>
                </c:pt>
                <c:pt idx="83">
                  <c:v>4302.5879910000021</c:v>
                </c:pt>
                <c:pt idx="84">
                  <c:v>4484.9658880000025</c:v>
                </c:pt>
                <c:pt idx="85">
                  <c:v>4665.2085844285739</c:v>
                </c:pt>
                <c:pt idx="86">
                  <c:v>4847.5803721428565</c:v>
                </c:pt>
                <c:pt idx="87">
                  <c:v>5029.9521598571428</c:v>
                </c:pt>
                <c:pt idx="88">
                  <c:v>5212.3239475714308</c:v>
                </c:pt>
                <c:pt idx="89">
                  <c:v>5403.8230304285717</c:v>
                </c:pt>
                <c:pt idx="90">
                  <c:v>5597.9155114285713</c:v>
                </c:pt>
                <c:pt idx="91">
                  <c:v>5792.8785678571439</c:v>
                </c:pt>
                <c:pt idx="92">
                  <c:v>5993.3552681428555</c:v>
                </c:pt>
                <c:pt idx="93">
                  <c:v>6199.0462564285699</c:v>
                </c:pt>
                <c:pt idx="94">
                  <c:v>6404.7372447142843</c:v>
                </c:pt>
                <c:pt idx="95">
                  <c:v>6610.4282329999987</c:v>
                </c:pt>
                <c:pt idx="96">
                  <c:v>6818.697346142857</c:v>
                </c:pt>
                <c:pt idx="97">
                  <c:v>7028.411308857143</c:v>
                </c:pt>
                <c:pt idx="98">
                  <c:v>7245.233442857143</c:v>
                </c:pt>
                <c:pt idx="99">
                  <c:v>7463.6653775714294</c:v>
                </c:pt>
                <c:pt idx="100">
                  <c:v>7688.8358708571432</c:v>
                </c:pt>
                <c:pt idx="101">
                  <c:v>7914.0063641428569</c:v>
                </c:pt>
                <c:pt idx="102">
                  <c:v>8139.1768574285707</c:v>
                </c:pt>
                <c:pt idx="103">
                  <c:v>8376.6392635714274</c:v>
                </c:pt>
                <c:pt idx="104">
                  <c:v>8618.2621034285694</c:v>
                </c:pt>
                <c:pt idx="105">
                  <c:v>8860.1781897142864</c:v>
                </c:pt>
                <c:pt idx="106">
                  <c:v>9100.1454091428568</c:v>
                </c:pt>
                <c:pt idx="107">
                  <c:v>9333.6459340000001</c:v>
                </c:pt>
                <c:pt idx="108">
                  <c:v>9567.1464588571434</c:v>
                </c:pt>
                <c:pt idx="109">
                  <c:v>9800.6469837142868</c:v>
                </c:pt>
                <c:pt idx="110">
                  <c:v>10035.238018571428</c:v>
                </c:pt>
                <c:pt idx="111">
                  <c:v>10236.841884714286</c:v>
                </c:pt>
                <c:pt idx="112">
                  <c:v>10467.871197428571</c:v>
                </c:pt>
                <c:pt idx="113">
                  <c:v>10695.13107157143</c:v>
                </c:pt>
                <c:pt idx="114">
                  <c:v>10919.498191857143</c:v>
                </c:pt>
                <c:pt idx="115">
                  <c:v>11143.865312142858</c:v>
                </c:pt>
                <c:pt idx="116">
                  <c:v>11368.232432428571</c:v>
                </c:pt>
                <c:pt idx="117">
                  <c:v>11567.230681857143</c:v>
                </c:pt>
                <c:pt idx="118">
                  <c:v>11802.87862585714</c:v>
                </c:pt>
                <c:pt idx="119">
                  <c:v>12006.663512285713</c:v>
                </c:pt>
                <c:pt idx="120">
                  <c:v>12219.624568285717</c:v>
                </c:pt>
                <c:pt idx="121">
                  <c:v>12437.054577714285</c:v>
                </c:pt>
                <c:pt idx="122">
                  <c:v>12654.484587142857</c:v>
                </c:pt>
                <c:pt idx="123">
                  <c:v>12871.914596571429</c:v>
                </c:pt>
                <c:pt idx="124">
                  <c:v>13102.711755857143</c:v>
                </c:pt>
                <c:pt idx="125">
                  <c:v>13318.602221428571</c:v>
                </c:pt>
                <c:pt idx="126">
                  <c:v>13539.01051485714</c:v>
                </c:pt>
                <c:pt idx="127">
                  <c:v>13762.152720285712</c:v>
                </c:pt>
                <c:pt idx="128">
                  <c:v>13992.619977142856</c:v>
                </c:pt>
                <c:pt idx="129">
                  <c:v>14223.087233999997</c:v>
                </c:pt>
                <c:pt idx="130">
                  <c:v>14453.554490857141</c:v>
                </c:pt>
                <c:pt idx="131">
                  <c:v>14714.669054428572</c:v>
                </c:pt>
                <c:pt idx="132">
                  <c:v>14996.417781000002</c:v>
                </c:pt>
                <c:pt idx="133">
                  <c:v>15293.448923000002</c:v>
                </c:pt>
                <c:pt idx="134">
                  <c:v>15613.903123714286</c:v>
                </c:pt>
                <c:pt idx="135">
                  <c:v>15948.607268142858</c:v>
                </c:pt>
                <c:pt idx="136">
                  <c:v>16283.311412571426</c:v>
                </c:pt>
                <c:pt idx="137">
                  <c:v>16618.015556999999</c:v>
                </c:pt>
                <c:pt idx="138">
                  <c:v>16996.398146142856</c:v>
                </c:pt>
                <c:pt idx="139">
                  <c:v>17388.664121000002</c:v>
                </c:pt>
                <c:pt idx="140">
                  <c:v>17789.458679571428</c:v>
                </c:pt>
                <c:pt idx="141">
                  <c:v>18198.177001000004</c:v>
                </c:pt>
                <c:pt idx="142">
                  <c:v>18624.441233857142</c:v>
                </c:pt>
                <c:pt idx="143">
                  <c:v>19050.705466714287</c:v>
                </c:pt>
                <c:pt idx="144">
                  <c:v>19476.969699571426</c:v>
                </c:pt>
                <c:pt idx="145">
                  <c:v>19911.88164742857</c:v>
                </c:pt>
                <c:pt idx="146">
                  <c:v>20347.56031242857</c:v>
                </c:pt>
                <c:pt idx="147">
                  <c:v>20799.358367285713</c:v>
                </c:pt>
                <c:pt idx="148">
                  <c:v>21246.049046714288</c:v>
                </c:pt>
                <c:pt idx="149">
                  <c:v>21683.334457857141</c:v>
                </c:pt>
                <c:pt idx="150">
                  <c:v>22120.619868999995</c:v>
                </c:pt>
                <c:pt idx="151">
                  <c:v>22557.905280142855</c:v>
                </c:pt>
                <c:pt idx="152">
                  <c:v>22987.147797142861</c:v>
                </c:pt>
                <c:pt idx="153">
                  <c:v>23359.363047428575</c:v>
                </c:pt>
                <c:pt idx="154">
                  <c:v>23766.550989000003</c:v>
                </c:pt>
                <c:pt idx="155">
                  <c:v>24166.416933857145</c:v>
                </c:pt>
                <c:pt idx="156">
                  <c:v>24562.785304142853</c:v>
                </c:pt>
                <c:pt idx="157">
                  <c:v>24959.15367442857</c:v>
                </c:pt>
                <c:pt idx="158">
                  <c:v>25355.522044714286</c:v>
                </c:pt>
                <c:pt idx="159">
                  <c:v>25708.780135000001</c:v>
                </c:pt>
                <c:pt idx="160">
                  <c:v>26102.234368857149</c:v>
                </c:pt>
                <c:pt idx="161">
                  <c:v>26431.012491571433</c:v>
                </c:pt>
                <c:pt idx="162">
                  <c:v>26749.777470571433</c:v>
                </c:pt>
                <c:pt idx="163">
                  <c:v>27049.557797714289</c:v>
                </c:pt>
                <c:pt idx="164">
                  <c:v>27349.338124857146</c:v>
                </c:pt>
                <c:pt idx="165">
                  <c:v>27649.118451999995</c:v>
                </c:pt>
                <c:pt idx="166">
                  <c:v>27911.060825857145</c:v>
                </c:pt>
                <c:pt idx="167">
                  <c:v>28170.159320142855</c:v>
                </c:pt>
                <c:pt idx="168">
                  <c:v>28413.691316571429</c:v>
                </c:pt>
                <c:pt idx="169">
                  <c:v>28645.175772142858</c:v>
                </c:pt>
                <c:pt idx="170">
                  <c:v>28863.516067428573</c:v>
                </c:pt>
                <c:pt idx="171">
                  <c:v>29081.856362714287</c:v>
                </c:pt>
                <c:pt idx="172">
                  <c:v>29300.196658000001</c:v>
                </c:pt>
                <c:pt idx="173">
                  <c:v>29500.493133714284</c:v>
                </c:pt>
                <c:pt idx="174">
                  <c:v>29688.659593142853</c:v>
                </c:pt>
                <c:pt idx="175">
                  <c:v>29874.104359142861</c:v>
                </c:pt>
                <c:pt idx="176">
                  <c:v>30052.944971142861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7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34.632282705324009</c:v>
                </c:pt>
                <c:pt idx="2">
                  <c:v>36.936829039254079</c:v>
                </c:pt>
                <c:pt idx="3">
                  <c:v>39.394180239908941</c:v>
                </c:pt>
                <c:pt idx="4">
                  <c:v>42.01439295003243</c:v>
                </c:pt>
                <c:pt idx="5">
                  <c:v>44.808175344755881</c:v>
                </c:pt>
                <c:pt idx="6">
                  <c:v>47.786927921005166</c:v>
                </c:pt>
                <c:pt idx="7">
                  <c:v>50.962786643920275</c:v>
                </c:pt>
                <c:pt idx="8">
                  <c:v>54.348668558736591</c:v>
                </c:pt>
                <c:pt idx="9">
                  <c:v>57.958319977410376</c:v>
                </c:pt>
                <c:pt idx="10">
                  <c:v>61.8063673493455</c:v>
                </c:pt>
                <c:pt idx="11">
                  <c:v>65.908370924749946</c:v>
                </c:pt>
                <c:pt idx="12">
                  <c:v>70.280881317246127</c:v>
                </c:pt>
                <c:pt idx="13">
                  <c:v>74.941499069192076</c:v>
                </c:pt>
                <c:pt idx="14">
                  <c:v>79.908937318520628</c:v>
                </c:pt>
                <c:pt idx="15">
                  <c:v>85.20308765953304</c:v>
                </c:pt>
                <c:pt idx="16">
                  <c:v>90.845089281713669</c:v>
                </c:pt>
                <c:pt idx="17">
                  <c:v>96.857401459959405</c:v>
                </c:pt>
                <c:pt idx="18">
                  <c:v>103.26387945630327</c:v>
                </c:pt>
                <c:pt idx="19">
                  <c:v>110.08985387686627</c:v>
                </c:pt>
                <c:pt idx="20">
                  <c:v>117.36221350798898</c:v>
                </c:pt>
                <c:pt idx="21">
                  <c:v>125.10949163179353</c:v>
                </c:pt>
                <c:pt idx="22">
                  <c:v>133.36195579331235</c:v>
                </c:pt>
                <c:pt idx="23">
                  <c:v>142.1517009582185</c:v>
                </c:pt>
                <c:pt idx="24">
                  <c:v>151.51274596151083</c:v>
                </c:pt>
                <c:pt idx="25">
                  <c:v>161.48113310257509</c:v>
                </c:pt>
                <c:pt idx="26">
                  <c:v>172.09503069016037</c:v>
                </c:pt>
                <c:pt idx="27">
                  <c:v>183.39483828121581</c:v>
                </c:pt>
                <c:pt idx="28">
                  <c:v>195.42329428943683</c:v>
                </c:pt>
                <c:pt idx="29">
                  <c:v>208.22558556192138</c:v>
                </c:pt>
                <c:pt idx="30">
                  <c:v>221.84945843467912</c:v>
                </c:pt>
                <c:pt idx="31">
                  <c:v>236.34533067896592</c:v>
                </c:pt>
                <c:pt idx="32">
                  <c:v>251.7664036396599</c:v>
                </c:pt>
                <c:pt idx="33">
                  <c:v>268.16877374325969</c:v>
                </c:pt>
                <c:pt idx="34">
                  <c:v>285.6115424157411</c:v>
                </c:pt>
                <c:pt idx="35">
                  <c:v>304.15692329869637</c:v>
                </c:pt>
                <c:pt idx="36">
                  <c:v>323.87034548524394</c:v>
                </c:pt>
                <c:pt idx="37">
                  <c:v>344.82055131463909</c:v>
                </c:pt>
                <c:pt idx="38">
                  <c:v>367.07968706607318</c:v>
                </c:pt>
                <c:pt idx="39">
                  <c:v>390.72338467779775</c:v>
                </c:pt>
                <c:pt idx="40">
                  <c:v>415.8308323878469</c:v>
                </c:pt>
                <c:pt idx="41">
                  <c:v>442.48483194801878</c:v>
                </c:pt>
                <c:pt idx="42">
                  <c:v>470.77183980482698</c:v>
                </c:pt>
                <c:pt idx="43">
                  <c:v>500.78198937181185</c:v>
                </c:pt>
                <c:pt idx="44">
                  <c:v>532.60909123976933</c:v>
                </c:pt>
                <c:pt idx="45">
                  <c:v>566.35060788880378</c:v>
                </c:pt>
                <c:pt idx="46">
                  <c:v>602.10759918348003</c:v>
                </c:pt>
                <c:pt idx="47">
                  <c:v>639.9846346557224</c:v>
                </c:pt>
                <c:pt idx="48">
                  <c:v>680.08966831690452</c:v>
                </c:pt>
                <c:pt idx="49">
                  <c:v>722.53387149963908</c:v>
                </c:pt>
                <c:pt idx="50">
                  <c:v>767.43141902167645</c:v>
                </c:pt>
                <c:pt idx="51">
                  <c:v>814.89922380124767</c:v>
                </c:pt>
                <c:pt idx="52">
                  <c:v>865.05661494920082</c:v>
                </c:pt>
                <c:pt idx="53">
                  <c:v>918.0249543341854</c:v>
                </c:pt>
                <c:pt idx="54">
                  <c:v>973.9271866804047</c:v>
                </c:pt>
                <c:pt idx="55">
                  <c:v>1032.8873184321974</c:v>
                </c:pt>
                <c:pt idx="56">
                  <c:v>1095.029820926107</c:v>
                </c:pt>
                <c:pt idx="57">
                  <c:v>1160.4789538703305</c:v>
                </c:pt>
                <c:pt idx="58">
                  <c:v>1229.3580057646714</c:v>
                </c:pt>
                <c:pt idx="59">
                  <c:v>1301.7884487221345</c:v>
                </c:pt>
                <c:pt idx="60">
                  <c:v>1377.8890061950947</c:v>
                </c:pt>
                <c:pt idx="61">
                  <c:v>1457.7746333809391</c:v>
                </c:pt>
                <c:pt idx="62">
                  <c:v>1541.5554115962636</c:v>
                </c:pt>
                <c:pt idx="63">
                  <c:v>1629.335359671514</c:v>
                </c:pt>
                <c:pt idx="64">
                  <c:v>1721.21116742815</c:v>
                </c:pt>
                <c:pt idx="65">
                  <c:v>1817.2708585474895</c:v>
                </c:pt>
                <c:pt idx="66">
                  <c:v>1917.5923926026328</c:v>
                </c:pt>
                <c:pt idx="67">
                  <c:v>2022.2422186677084</c:v>
                </c:pt>
                <c:pt idx="68">
                  <c:v>2131.273795693161</c:v>
                </c:pt>
                <c:pt idx="69">
                  <c:v>2244.7260976776647</c:v>
                </c:pt>
                <c:pt idx="70">
                  <c:v>2362.6221244963781</c:v>
                </c:pt>
                <c:pt idx="71">
                  <c:v>2484.9674419661706</c:v>
                </c:pt>
                <c:pt idx="72">
                  <c:v>2611.748777231579</c:v>
                </c:pt>
                <c:pt idx="73">
                  <c:v>2742.9326977194719</c:v>
                </c:pt>
                <c:pt idx="74">
                  <c:v>2878.4644036068034</c:v>
                </c:pt>
                <c:pt idx="75">
                  <c:v>3018.2666648426148</c:v>
                </c:pt>
                <c:pt idx="76">
                  <c:v>3162.2389341344865</c:v>
                </c:pt>
                <c:pt idx="77">
                  <c:v>3310.2566668333038</c:v>
                </c:pt>
                <c:pt idx="78">
                  <c:v>3462.1708772299507</c:v>
                </c:pt>
                <c:pt idx="79">
                  <c:v>3617.807958341843</c:v>
                </c:pt>
                <c:pt idx="80">
                  <c:v>3776.9697887798538</c:v>
                </c:pt>
                <c:pt idx="81">
                  <c:v>3939.4341457535043</c:v>
                </c:pt>
                <c:pt idx="82">
                  <c:v>4104.9554377486247</c:v>
                </c:pt>
                <c:pt idx="83">
                  <c:v>4273.2657640029502</c:v>
                </c:pt>
                <c:pt idx="84">
                  <c:v>4444.076300768942</c:v>
                </c:pt>
                <c:pt idx="85">
                  <c:v>4617.0790066963127</c:v>
                </c:pt>
                <c:pt idx="86">
                  <c:v>4791.9486317385627</c:v>
                </c:pt>
                <c:pt idx="87">
                  <c:v>4968.3450060702435</c:v>
                </c:pt>
                <c:pt idx="88">
                  <c:v>5145.9155778963286</c:v>
                </c:pt>
                <c:pt idx="89">
                  <c:v>5324.298162047824</c:v>
                </c:pt>
                <c:pt idx="90">
                  <c:v>5503.1238551818833</c:v>
                </c:pt>
                <c:pt idx="91">
                  <c:v>5682.0200685039372</c:v>
                </c:pt>
                <c:pt idx="92">
                  <c:v>5860.6136254216726</c:v>
                </c:pt>
                <c:pt idx="93">
                  <c:v>6038.5338695852097</c:v>
                </c:pt>
                <c:pt idx="94">
                  <c:v>6215.4157284537987</c:v>
                </c:pt>
                <c:pt idx="95">
                  <c:v>6390.9026788715319</c:v>
                </c:pt>
                <c:pt idx="96">
                  <c:v>6564.6495640710646</c:v>
                </c:pt>
                <c:pt idx="97">
                  <c:v>6736.3252159216763</c:v>
                </c:pt>
                <c:pt idx="98">
                  <c:v>6905.6148418989287</c:v>
                </c:pt>
                <c:pt idx="99">
                  <c:v>7072.2221429294095</c:v>
                </c:pt>
                <c:pt idx="100">
                  <c:v>7235.8711356716321</c:v>
                </c:pt>
                <c:pt idx="101">
                  <c:v>7396.3076606298482</c:v>
                </c:pt>
                <c:pt idx="102">
                  <c:v>7553.3005654561675</c:v>
                </c:pt>
                <c:pt idx="103">
                  <c:v>7706.6425605870654</c:v>
                </c:pt>
                <c:pt idx="104">
                  <c:v>7856.1507517198816</c:v>
                </c:pt>
                <c:pt idx="105">
                  <c:v>8001.6668603396893</c:v>
                </c:pt>
                <c:pt idx="106">
                  <c:v>8143.0571493801172</c:v>
                </c:pt>
                <c:pt idx="107">
                  <c:v>8280.2120760177895</c:v>
                </c:pt>
                <c:pt idx="108">
                  <c:v>8413.0456974854405</c:v>
                </c:pt>
                <c:pt idx="109">
                  <c:v>8541.4948586195169</c:v>
                </c:pt>
                <c:pt idx="110">
                  <c:v>8665.5181916552428</c:v>
                </c:pt>
                <c:pt idx="111">
                  <c:v>8785.0949596045684</c:v>
                </c:pt>
                <c:pt idx="112">
                  <c:v>8900.2237744897648</c:v>
                </c:pt>
                <c:pt idx="113">
                  <c:v>9010.9212208687823</c:v>
                </c:pt>
                <c:pt idx="114">
                  <c:v>9117.2204136031432</c:v>
                </c:pt>
                <c:pt idx="115">
                  <c:v>9219.1695168161859</c:v>
                </c:pt>
                <c:pt idx="116">
                  <c:v>9316.8302485995591</c:v>
                </c:pt>
                <c:pt idx="117">
                  <c:v>9410.2763933736769</c:v>
                </c:pt>
                <c:pt idx="118">
                  <c:v>9499.5923410075429</c:v>
                </c:pt>
                <c:pt idx="119">
                  <c:v>9584.8716689560333</c:v>
                </c:pt>
                <c:pt idx="120">
                  <c:v>9666.2157808644079</c:v>
                </c:pt>
                <c:pt idx="121">
                  <c:v>9743.7326123906842</c:v>
                </c:pt>
                <c:pt idx="122">
                  <c:v>9817.5354124612441</c:v>
                </c:pt>
                <c:pt idx="123">
                  <c:v>9887.7416058435228</c:v>
                </c:pt>
                <c:pt idx="124">
                  <c:v>9954.4717408181259</c:v>
                </c:pt>
                <c:pt idx="125">
                  <c:v>10017.848523875904</c:v>
                </c:pt>
                <c:pt idx="126">
                  <c:v>10077.995941757814</c:v>
                </c:pt>
                <c:pt idx="127">
                  <c:v>10135.038469793086</c:v>
                </c:pt>
                <c:pt idx="128">
                  <c:v>10189.1003643642</c:v>
                </c:pt>
                <c:pt idx="129">
                  <c:v>10240.305036420592</c:v>
                </c:pt>
                <c:pt idx="130">
                  <c:v>10288.774502258517</c:v>
                </c:pt>
                <c:pt idx="131">
                  <c:v>10334.628907262075</c:v>
                </c:pt>
                <c:pt idx="132">
                  <c:v>10377.986117938779</c:v>
                </c:pt>
                <c:pt idx="133">
                  <c:v>10418.961377361038</c:v>
                </c:pt>
                <c:pt idx="134">
                  <c:v>10457.667019021794</c:v>
                </c:pt>
                <c:pt idx="135">
                  <c:v>10494.212234109014</c:v>
                </c:pt>
                <c:pt idx="136">
                  <c:v>10528.702887281333</c:v>
                </c:pt>
                <c:pt idx="137">
                  <c:v>10561.241376169637</c:v>
                </c:pt>
                <c:pt idx="138">
                  <c:v>10591.926530022029</c:v>
                </c:pt>
                <c:pt idx="139">
                  <c:v>10620.853543139498</c:v>
                </c:pt>
                <c:pt idx="140">
                  <c:v>10648.113939005478</c:v>
                </c:pt>
                <c:pt idx="141">
                  <c:v>10673.795561285027</c:v>
                </c:pt>
                <c:pt idx="142">
                  <c:v>10697.982588150537</c:v>
                </c:pt>
                <c:pt idx="143">
                  <c:v>10720.755566674019</c:v>
                </c:pt>
                <c:pt idx="144">
                  <c:v>10742.191464306352</c:v>
                </c:pt>
                <c:pt idx="145">
                  <c:v>10762.363734736604</c:v>
                </c:pt>
                <c:pt idx="146">
                  <c:v>10781.34239568717</c:v>
                </c:pt>
                <c:pt idx="147">
                  <c:v>10799.194116450328</c:v>
                </c:pt>
                <c:pt idx="148">
                  <c:v>10815.982313207236</c:v>
                </c:pt>
                <c:pt idx="149">
                  <c:v>10831.767250390843</c:v>
                </c:pt>
                <c:pt idx="150">
                  <c:v>10846.606146558543</c:v>
                </c:pt>
                <c:pt idx="151">
                  <c:v>10860.553283428921</c:v>
                </c:pt>
                <c:pt idx="152">
                  <c:v>10873.660116909879</c:v>
                </c:pt>
                <c:pt idx="153">
                  <c:v>10885.975389102665</c:v>
                </c:pt>
                <c:pt idx="154">
                  <c:v>10897.545240409241</c:v>
                </c:pt>
                <c:pt idx="155">
                  <c:v>10908.413320999049</c:v>
                </c:pt>
                <c:pt idx="156">
                  <c:v>10918.620901006785</c:v>
                </c:pt>
                <c:pt idx="157">
                  <c:v>10928.206978935945</c:v>
                </c:pt>
                <c:pt idx="158">
                  <c:v>10937.20838783472</c:v>
                </c:pt>
                <c:pt idx="159">
                  <c:v>10945.659898891952</c:v>
                </c:pt>
                <c:pt idx="160">
                  <c:v>10953.594322172457</c:v>
                </c:pt>
                <c:pt idx="161">
                  <c:v>10961.042604273662</c:v>
                </c:pt>
                <c:pt idx="162">
                  <c:v>10968.033922740249</c:v>
                </c:pt>
                <c:pt idx="163">
                  <c:v>10974.595777120978</c:v>
                </c:pt>
                <c:pt idx="164">
                  <c:v>10980.754076592777</c:v>
                </c:pt>
                <c:pt idx="165">
                  <c:v>10986.533224112371</c:v>
                </c:pt>
                <c:pt idx="166">
                  <c:v>10991.95619708563</c:v>
                </c:pt>
                <c:pt idx="167">
                  <c:v>10997.04462457011</c:v>
                </c:pt>
                <c:pt idx="168">
                  <c:v>11001.818861047475</c:v>
                </c:pt>
                <c:pt idx="169">
                  <c:v>11006.298056820124</c:v>
                </c:pt>
                <c:pt idx="170">
                  <c:v>11010.500225100661</c:v>
                </c:pt>
                <c:pt idx="171">
                  <c:v>11014.442305874569</c:v>
                </c:pt>
                <c:pt idx="172">
                  <c:v>11018.140226625608</c:v>
                </c:pt>
                <c:pt idx="173">
                  <c:v>11021.608960020545</c:v>
                </c:pt>
                <c:pt idx="174">
                  <c:v>11024.862578655115</c:v>
                </c:pt>
                <c:pt idx="175">
                  <c:v>11027.914306966784</c:v>
                </c:pt>
                <c:pt idx="176">
                  <c:v>11030.776570422286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46592"/>
        <c:axId val="321648128"/>
      </c:scatterChart>
      <c:valAx>
        <c:axId val="3216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48128"/>
        <c:crosses val="autoZero"/>
        <c:crossBetween val="midCat"/>
      </c:valAx>
      <c:valAx>
        <c:axId val="321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4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0.56205571428563417</c:v>
                </c:pt>
                <c:pt idx="3">
                  <c:v>0.75755328571540304</c:v>
                </c:pt>
                <c:pt idx="4">
                  <c:v>1.0110892857146609</c:v>
                </c:pt>
                <c:pt idx="5">
                  <c:v>1.0538544285709577</c:v>
                </c:pt>
                <c:pt idx="6">
                  <c:v>0.96221485714340815</c:v>
                </c:pt>
                <c:pt idx="7">
                  <c:v>1.0874555714281087</c:v>
                </c:pt>
                <c:pt idx="8">
                  <c:v>1.5700902857151959</c:v>
                </c:pt>
                <c:pt idx="9">
                  <c:v>0.97443357142765308</c:v>
                </c:pt>
                <c:pt idx="10">
                  <c:v>0.87363000000095781</c:v>
                </c:pt>
                <c:pt idx="11">
                  <c:v>0.90723128571426059</c:v>
                </c:pt>
                <c:pt idx="12">
                  <c:v>1.0630184285719224</c:v>
                </c:pt>
                <c:pt idx="13">
                  <c:v>1.1516032857143728</c:v>
                </c:pt>
                <c:pt idx="14">
                  <c:v>1.0874555714281087</c:v>
                </c:pt>
                <c:pt idx="15">
                  <c:v>0.52234528571443661</c:v>
                </c:pt>
                <c:pt idx="16">
                  <c:v>0.86446599999999307</c:v>
                </c:pt>
                <c:pt idx="17">
                  <c:v>1.4784508571428887</c:v>
                </c:pt>
                <c:pt idx="18">
                  <c:v>1.3776472857152839</c:v>
                </c:pt>
                <c:pt idx="19">
                  <c:v>1.2798985714289302</c:v>
                </c:pt>
                <c:pt idx="20">
                  <c:v>1.4417950000006385</c:v>
                </c:pt>
                <c:pt idx="21">
                  <c:v>1.6067461428565366</c:v>
                </c:pt>
                <c:pt idx="22">
                  <c:v>1.7411507142851406</c:v>
                </c:pt>
                <c:pt idx="23">
                  <c:v>1.8114077142863607</c:v>
                </c:pt>
                <c:pt idx="24">
                  <c:v>8.8584857143359841E-2</c:v>
                </c:pt>
                <c:pt idx="25">
                  <c:v>-0.83086485714193259</c:v>
                </c:pt>
                <c:pt idx="26">
                  <c:v>2.3581899999990128</c:v>
                </c:pt>
                <c:pt idx="27">
                  <c:v>2.4803760000004331</c:v>
                </c:pt>
                <c:pt idx="28">
                  <c:v>2.4651028571424831</c:v>
                </c:pt>
                <c:pt idx="29">
                  <c:v>2.7675132857148128</c:v>
                </c:pt>
                <c:pt idx="30">
                  <c:v>4.0199198571435772</c:v>
                </c:pt>
                <c:pt idx="31">
                  <c:v>4.0199198571435772</c:v>
                </c:pt>
                <c:pt idx="32">
                  <c:v>4.0199198571417583</c:v>
                </c:pt>
                <c:pt idx="33">
                  <c:v>6.4666948571448302</c:v>
                </c:pt>
                <c:pt idx="34">
                  <c:v>7.4594561428566521</c:v>
                </c:pt>
                <c:pt idx="35">
                  <c:v>8.9623441428557271</c:v>
                </c:pt>
                <c:pt idx="36">
                  <c:v>11.461048000000119</c:v>
                </c:pt>
                <c:pt idx="37">
                  <c:v>13.134996428571867</c:v>
                </c:pt>
                <c:pt idx="38">
                  <c:v>13.134996428571867</c:v>
                </c:pt>
                <c:pt idx="39">
                  <c:v>13.134996428571867</c:v>
                </c:pt>
                <c:pt idx="40">
                  <c:v>20.881589571427867</c:v>
                </c:pt>
                <c:pt idx="41">
                  <c:v>22.995407714285648</c:v>
                </c:pt>
                <c:pt idx="42">
                  <c:v>24.467749000000367</c:v>
                </c:pt>
                <c:pt idx="43">
                  <c:v>28.298280571430041</c:v>
                </c:pt>
                <c:pt idx="44">
                  <c:v>30.910006571429221</c:v>
                </c:pt>
                <c:pt idx="45">
                  <c:v>30.910006571428312</c:v>
                </c:pt>
                <c:pt idx="46">
                  <c:v>30.910006571428312</c:v>
                </c:pt>
                <c:pt idx="47">
                  <c:v>36.347284142857461</c:v>
                </c:pt>
                <c:pt idx="48">
                  <c:v>37.782969714285173</c:v>
                </c:pt>
                <c:pt idx="49">
                  <c:v>39.841804142856745</c:v>
                </c:pt>
                <c:pt idx="50">
                  <c:v>40.373313285715085</c:v>
                </c:pt>
                <c:pt idx="51">
                  <c:v>42.930055571428966</c:v>
                </c:pt>
                <c:pt idx="52">
                  <c:v>42.930055571428966</c:v>
                </c:pt>
                <c:pt idx="53">
                  <c:v>42.930055571428966</c:v>
                </c:pt>
                <c:pt idx="54">
                  <c:v>49.561701428571723</c:v>
                </c:pt>
                <c:pt idx="55">
                  <c:v>61.572586428571412</c:v>
                </c:pt>
                <c:pt idx="56">
                  <c:v>64.388974000000417</c:v>
                </c:pt>
                <c:pt idx="57">
                  <c:v>68.356964857142884</c:v>
                </c:pt>
                <c:pt idx="58">
                  <c:v>72.679294999999911</c:v>
                </c:pt>
                <c:pt idx="59">
                  <c:v>72.67929500000082</c:v>
                </c:pt>
                <c:pt idx="60">
                  <c:v>72.679294999999911</c:v>
                </c:pt>
                <c:pt idx="61">
                  <c:v>72.941994857142163</c:v>
                </c:pt>
                <c:pt idx="62">
                  <c:v>66.441699142857942</c:v>
                </c:pt>
                <c:pt idx="63">
                  <c:v>67.110667428571105</c:v>
                </c:pt>
                <c:pt idx="64">
                  <c:v>77.685866857143083</c:v>
                </c:pt>
                <c:pt idx="65">
                  <c:v>80.654987000000801</c:v>
                </c:pt>
                <c:pt idx="66">
                  <c:v>80.654986999999892</c:v>
                </c:pt>
                <c:pt idx="67">
                  <c:v>80.654986999998073</c:v>
                </c:pt>
                <c:pt idx="68">
                  <c:v>104.02611657143188</c:v>
                </c:pt>
                <c:pt idx="69">
                  <c:v>108.55310828571328</c:v>
                </c:pt>
                <c:pt idx="70">
                  <c:v>119.24132985714277</c:v>
                </c:pt>
                <c:pt idx="71">
                  <c:v>117.68040342857057</c:v>
                </c:pt>
                <c:pt idx="72">
                  <c:v>125.83326514285818</c:v>
                </c:pt>
                <c:pt idx="73">
                  <c:v>125.83326514285727</c:v>
                </c:pt>
                <c:pt idx="74">
                  <c:v>125.83326514285727</c:v>
                </c:pt>
                <c:pt idx="75">
                  <c:v>135.3423915714302</c:v>
                </c:pt>
                <c:pt idx="76">
                  <c:v>141.46085614285676</c:v>
                </c:pt>
                <c:pt idx="77">
                  <c:v>143.37001257142856</c:v>
                </c:pt>
                <c:pt idx="78">
                  <c:v>151.37014171428473</c:v>
                </c:pt>
                <c:pt idx="79">
                  <c:v>156.35227642857262</c:v>
                </c:pt>
                <c:pt idx="80">
                  <c:v>156.3522764285708</c:v>
                </c:pt>
                <c:pt idx="81">
                  <c:v>156.3522764285708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8.9424158218535492E-3</c:v>
                </c:pt>
                <c:pt idx="3">
                  <c:v>4.3824615514967684E-2</c:v>
                </c:pt>
                <c:pt idx="4">
                  <c:v>0.11094443002836958</c:v>
                </c:pt>
                <c:pt idx="5">
                  <c:v>0.21421285733913242</c:v>
                </c:pt>
                <c:pt idx="6">
                  <c:v>0.35641530255631243</c:v>
                </c:pt>
                <c:pt idx="7">
                  <c:v>0.53956413511106527</c:v>
                </c:pt>
                <c:pt idx="8">
                  <c:v>0.76505015509614449</c:v>
                </c:pt>
                <c:pt idx="9">
                  <c:v>1.0337196561414295</c:v>
                </c:pt>
                <c:pt idx="10">
                  <c:v>1.3459181927967148</c:v>
                </c:pt>
                <c:pt idx="11">
                  <c:v>1.7015181583811965</c:v>
                </c:pt>
                <c:pt idx="12">
                  <c:v>2.0999384631273461</c:v>
                </c:pt>
                <c:pt idx="13">
                  <c:v>2.5401607720257116</c:v>
                </c:pt>
                <c:pt idx="14">
                  <c:v>3.0207448841640558</c:v>
                </c:pt>
                <c:pt idx="15">
                  <c:v>3.5398448226938726</c:v>
                </c:pt>
                <c:pt idx="16">
                  <c:v>4.0952266118193927</c:v>
                </c:pt>
                <c:pt idx="17">
                  <c:v>4.6842883435745799</c:v>
                </c:pt>
                <c:pt idx="18">
                  <c:v>5.3040828849029662</c:v>
                </c:pt>
                <c:pt idx="19">
                  <c:v>5.9513433942334268</c:v>
                </c:pt>
                <c:pt idx="20">
                  <c:v>6.6225116790974514</c:v>
                </c:pt>
                <c:pt idx="21">
                  <c:v>7.3137693171351676</c:v>
                </c:pt>
                <c:pt idx="22">
                  <c:v>8.0210713733953689</c:v>
                </c:pt>
                <c:pt idx="23">
                  <c:v>8.7401824721375103</c:v>
                </c:pt>
                <c:pt idx="24">
                  <c:v>9.4667149185140893</c:v>
                </c:pt>
                <c:pt idx="25">
                  <c:v>10.196168512931752</c:v>
                </c:pt>
                <c:pt idx="26">
                  <c:v>10.923971657686351</c:v>
                </c:pt>
                <c:pt idx="27">
                  <c:v>11.64552332120045</c:v>
                </c:pt>
                <c:pt idx="28">
                  <c:v>12.356235399657713</c:v>
                </c:pt>
                <c:pt idx="29">
                  <c:v>13.051574998931406</c:v>
                </c:pt>
                <c:pt idx="30">
                  <c:v>13.727106151374603</c:v>
                </c:pt>
                <c:pt idx="31">
                  <c:v>14.378530482176805</c:v>
                </c:pt>
                <c:pt idx="32">
                  <c:v>15.001726348426573</c:v>
                </c:pt>
                <c:pt idx="33">
                  <c:v>15.592785990492551</c:v>
                </c:pt>
                <c:pt idx="34">
                  <c:v>16.148050259478971</c:v>
                </c:pt>
                <c:pt idx="35">
                  <c:v>16.664140515847322</c:v>
                </c:pt>
                <c:pt idx="36">
                  <c:v>17.137987332231852</c:v>
                </c:pt>
                <c:pt idx="37">
                  <c:v>17.566855677313079</c:v>
                </c:pt>
                <c:pt idx="38">
                  <c:v>17.948366306551762</c:v>
                </c:pt>
                <c:pt idx="39">
                  <c:v>18.280513138740837</c:v>
                </c:pt>
                <c:pt idx="40">
                  <c:v>18.561676453748817</c:v>
                </c:pt>
                <c:pt idx="41">
                  <c:v>18.79063180549554</c:v>
                </c:pt>
                <c:pt idx="42">
                  <c:v>18.966554604077498</c:v>
                </c:pt>
                <c:pt idx="43">
                  <c:v>19.08902038098892</c:v>
                </c:pt>
                <c:pt idx="44">
                  <c:v>19.158000810518335</c:v>
                </c:pt>
                <c:pt idx="45">
                  <c:v>19.173855617618823</c:v>
                </c:pt>
                <c:pt idx="46">
                  <c:v>19.13732055688449</c:v>
                </c:pt>
                <c:pt idx="47">
                  <c:v>19.049491697812567</c:v>
                </c:pt>
                <c:pt idx="48">
                  <c:v>18.911806297476868</c:v>
                </c:pt>
                <c:pt idx="49">
                  <c:v>18.726020582367646</c:v>
                </c:pt>
                <c:pt idx="50">
                  <c:v>18.494184795868232</c:v>
                </c:pt>
                <c:pt idx="51">
                  <c:v>18.21861589616476</c:v>
                </c:pt>
                <c:pt idx="52">
                  <c:v>17.901868310980557</c:v>
                </c:pt>
                <c:pt idx="53">
                  <c:v>17.546703170186614</c:v>
                </c:pt>
                <c:pt idx="54">
                  <c:v>17.156056444996597</c:v>
                </c:pt>
                <c:pt idx="55">
                  <c:v>16.733006423178345</c:v>
                </c:pt>
                <c:pt idx="56">
                  <c:v>16.280740943702838</c:v>
                </c:pt>
                <c:pt idx="57">
                  <c:v>15.802524801829485</c:v>
                </c:pt>
                <c:pt idx="58">
                  <c:v>15.301667717228263</c:v>
                </c:pt>
                <c:pt idx="59">
                  <c:v>14.781493233899855</c:v>
                </c:pt>
                <c:pt idx="60">
                  <c:v>14.245308891995407</c:v>
                </c:pt>
                <c:pt idx="61">
                  <c:v>13.696377978847575</c:v>
                </c:pt>
                <c:pt idx="62">
                  <c:v>13.137893130346896</c:v>
                </c:pt>
                <c:pt idx="63">
                  <c:v>12.572952015008468</c:v>
                </c:pt>
                <c:pt idx="64">
                  <c:v>12.004535292469633</c:v>
                </c:pt>
                <c:pt idx="65">
                  <c:v>11.435486996530535</c:v>
                </c:pt>
                <c:pt idx="66">
                  <c:v>10.868497450976566</c:v>
                </c:pt>
                <c:pt idx="67">
                  <c:v>10.306088785045867</c:v>
                </c:pt>
                <c:pt idx="68">
                  <c:v>9.7506030752259694</c:v>
                </c:pt>
                <c:pt idx="69">
                  <c:v>9.2041931017188006</c:v>
                </c:pt>
                <c:pt idx="70">
                  <c:v>8.6688156719718386</c:v>
                </c:pt>
                <c:pt idx="71">
                  <c:v>8.1462274306269506</c:v>
                </c:pt>
                <c:pt idx="72">
                  <c:v>7.6379830454938231</c:v>
                </c:pt>
                <c:pt idx="73">
                  <c:v>7.1454356330326325</c:v>
                </c:pt>
                <c:pt idx="74">
                  <c:v>6.6697392645602118</c:v>
                </c:pt>
                <c:pt idx="75">
                  <c:v>6.2118533761173254</c:v>
                </c:pt>
                <c:pt idx="76">
                  <c:v>5.7725488907069948</c:v>
                </c:pt>
                <c:pt idx="77">
                  <c:v>5.3524158514084528</c:v>
                </c:pt>
                <c:pt idx="78">
                  <c:v>4.9518723575853265</c:v>
                </c:pt>
                <c:pt idx="79">
                  <c:v>4.5711745938690234</c:v>
                </c:pt>
                <c:pt idx="80">
                  <c:v>4.2104277425773136</c:v>
                </c:pt>
                <c:pt idx="81">
                  <c:v>3.869597574440514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1024"/>
        <c:axId val="161122560"/>
      </c:scatterChart>
      <c:valAx>
        <c:axId val="1611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2560"/>
        <c:crosses val="autoZero"/>
        <c:crossBetween val="midCat"/>
      </c:valAx>
      <c:valAx>
        <c:axId val="1611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6.8149248571426142</c:v>
                </c:pt>
                <c:pt idx="3">
                  <c:v>13.825347285714997</c:v>
                </c:pt>
                <c:pt idx="4">
                  <c:v>21.089305714286638</c:v>
                </c:pt>
                <c:pt idx="5">
                  <c:v>28.396029285714576</c:v>
                </c:pt>
                <c:pt idx="6">
                  <c:v>35.611113285714964</c:v>
                </c:pt>
                <c:pt idx="7">
                  <c:v>42.951438000000053</c:v>
                </c:pt>
                <c:pt idx="8">
                  <c:v>50.774397428572229</c:v>
                </c:pt>
                <c:pt idx="9">
                  <c:v>58.001700142856862</c:v>
                </c:pt>
                <c:pt idx="10">
                  <c:v>65.1281992857148</c:v>
                </c:pt>
                <c:pt idx="11">
                  <c:v>72.28829971428604</c:v>
                </c:pt>
                <c:pt idx="12">
                  <c:v>79.604187285714943</c:v>
                </c:pt>
                <c:pt idx="13">
                  <c:v>87.008659714286296</c:v>
                </c:pt>
                <c:pt idx="14">
                  <c:v>94.348984428571384</c:v>
                </c:pt>
                <c:pt idx="15">
                  <c:v>101.1241988571428</c:v>
                </c:pt>
                <c:pt idx="16">
                  <c:v>108.24153399999977</c:v>
                </c:pt>
                <c:pt idx="17">
                  <c:v>115.97285399999964</c:v>
                </c:pt>
                <c:pt idx="18">
                  <c:v>123.60337042857191</c:v>
                </c:pt>
                <c:pt idx="19">
                  <c:v>131.13613814285782</c:v>
                </c:pt>
                <c:pt idx="20">
                  <c:v>138.83080228571544</c:v>
                </c:pt>
                <c:pt idx="21">
                  <c:v>146.69041757142895</c:v>
                </c:pt>
                <c:pt idx="22">
                  <c:v>154.68443742857107</c:v>
                </c:pt>
                <c:pt idx="23">
                  <c:v>162.74871428571441</c:v>
                </c:pt>
                <c:pt idx="24">
                  <c:v>169.09016828571475</c:v>
                </c:pt>
                <c:pt idx="25">
                  <c:v>174.5121725714298</c:v>
                </c:pt>
                <c:pt idx="26">
                  <c:v>183.12323171428579</c:v>
                </c:pt>
                <c:pt idx="27">
                  <c:v>191.85647685714321</c:v>
                </c:pt>
                <c:pt idx="28">
                  <c:v>200.57444885714267</c:v>
                </c:pt>
                <c:pt idx="29">
                  <c:v>209.59483128571446</c:v>
                </c:pt>
                <c:pt idx="30">
                  <c:v>219.86762028571502</c:v>
                </c:pt>
                <c:pt idx="31">
                  <c:v>230.14040928571558</c:v>
                </c:pt>
                <c:pt idx="32">
                  <c:v>240.41319828571432</c:v>
                </c:pt>
                <c:pt idx="33">
                  <c:v>253.13276228571613</c:v>
                </c:pt>
                <c:pt idx="34">
                  <c:v>266.84508757142976</c:v>
                </c:pt>
                <c:pt idx="35">
                  <c:v>282.06030085714247</c:v>
                </c:pt>
                <c:pt idx="36">
                  <c:v>299.77421799999956</c:v>
                </c:pt>
                <c:pt idx="37">
                  <c:v>319.16208357142841</c:v>
                </c:pt>
                <c:pt idx="38">
                  <c:v>338.54994914285726</c:v>
                </c:pt>
                <c:pt idx="39">
                  <c:v>357.93781471428611</c:v>
                </c:pt>
                <c:pt idx="40">
                  <c:v>385.07227342857095</c:v>
                </c:pt>
                <c:pt idx="41">
                  <c:v>414.32055028571358</c:v>
                </c:pt>
                <c:pt idx="42">
                  <c:v>445.04116842857093</c:v>
                </c:pt>
                <c:pt idx="43">
                  <c:v>479.59231814285795</c:v>
                </c:pt>
                <c:pt idx="44">
                  <c:v>516.75519385714415</c:v>
                </c:pt>
                <c:pt idx="45">
                  <c:v>553.91806957142944</c:v>
                </c:pt>
                <c:pt idx="46">
                  <c:v>591.08094528571473</c:v>
                </c:pt>
                <c:pt idx="47">
                  <c:v>633.68109857142917</c:v>
                </c:pt>
                <c:pt idx="48">
                  <c:v>677.71693742857133</c:v>
                </c:pt>
                <c:pt idx="49">
                  <c:v>723.81161071428505</c:v>
                </c:pt>
                <c:pt idx="50">
                  <c:v>770.43779314285712</c:v>
                </c:pt>
                <c:pt idx="51">
                  <c:v>819.62071785714306</c:v>
                </c:pt>
                <c:pt idx="52">
                  <c:v>868.80364257142901</c:v>
                </c:pt>
                <c:pt idx="53">
                  <c:v>917.98656728571495</c:v>
                </c:pt>
                <c:pt idx="54">
                  <c:v>973.80113785714366</c:v>
                </c:pt>
                <c:pt idx="55">
                  <c:v>1041.6265934285721</c:v>
                </c:pt>
                <c:pt idx="56">
                  <c:v>1112.2684365714294</c:v>
                </c:pt>
                <c:pt idx="57">
                  <c:v>1186.8782705714293</c:v>
                </c:pt>
                <c:pt idx="58">
                  <c:v>1265.8104347142862</c:v>
                </c:pt>
                <c:pt idx="59">
                  <c:v>1344.742598857144</c:v>
                </c:pt>
                <c:pt idx="60">
                  <c:v>1423.6747630000009</c:v>
                </c:pt>
                <c:pt idx="61">
                  <c:v>1502.869627</c:v>
                </c:pt>
                <c:pt idx="62">
                  <c:v>1575.564195285715</c:v>
                </c:pt>
                <c:pt idx="63">
                  <c:v>1648.927731857143</c:v>
                </c:pt>
                <c:pt idx="64">
                  <c:v>1732.8664678571431</c:v>
                </c:pt>
                <c:pt idx="65">
                  <c:v>1819.7743240000009</c:v>
                </c:pt>
                <c:pt idx="66">
                  <c:v>1906.6821801428578</c:v>
                </c:pt>
                <c:pt idx="67">
                  <c:v>1993.5900362857128</c:v>
                </c:pt>
                <c:pt idx="68">
                  <c:v>2103.8690220000017</c:v>
                </c:pt>
                <c:pt idx="69">
                  <c:v>2218.6749994285719</c:v>
                </c:pt>
                <c:pt idx="70">
                  <c:v>2344.1691984285717</c:v>
                </c:pt>
                <c:pt idx="71">
                  <c:v>2468.1024709999992</c:v>
                </c:pt>
                <c:pt idx="72">
                  <c:v>2600.1886052857144</c:v>
                </c:pt>
                <c:pt idx="73">
                  <c:v>2732.2747395714287</c:v>
                </c:pt>
                <c:pt idx="74">
                  <c:v>2864.3608738571429</c:v>
                </c:pt>
                <c:pt idx="75">
                  <c:v>3005.9561345714301</c:v>
                </c:pt>
                <c:pt idx="76">
                  <c:v>3153.6698598571438</c:v>
                </c:pt>
                <c:pt idx="77">
                  <c:v>3303.2927415714294</c:v>
                </c:pt>
                <c:pt idx="78">
                  <c:v>3460.9157524285711</c:v>
                </c:pt>
                <c:pt idx="79">
                  <c:v>3623.5208980000007</c:v>
                </c:pt>
                <c:pt idx="80">
                  <c:v>3786.1260435714285</c:v>
                </c:pt>
                <c:pt idx="81">
                  <c:v>3948.7311891428562</c:v>
                </c:pt>
                <c:pt idx="82">
                  <c:v>4124.1353195714291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3.1811617794341634E-11</c:v>
                </c:pt>
                <c:pt idx="4">
                  <c:v>4.771742669151245E-11</c:v>
                </c:pt>
                <c:pt idx="5">
                  <c:v>6.3623235588683267E-11</c:v>
                </c:pt>
                <c:pt idx="6">
                  <c:v>7.9529044485854084E-11</c:v>
                </c:pt>
                <c:pt idx="7">
                  <c:v>9.5434853383024901E-11</c:v>
                </c:pt>
                <c:pt idx="8">
                  <c:v>1.113406622801957E-10</c:v>
                </c:pt>
                <c:pt idx="9">
                  <c:v>1.272464711773664E-10</c:v>
                </c:pt>
                <c:pt idx="10">
                  <c:v>1.4315228007453636E-10</c:v>
                </c:pt>
                <c:pt idx="11">
                  <c:v>1.5905808897170085E-10</c:v>
                </c:pt>
                <c:pt idx="12">
                  <c:v>1.7496389786882502E-10</c:v>
                </c:pt>
                <c:pt idx="13">
                  <c:v>1.9086970676565123E-10</c:v>
                </c:pt>
                <c:pt idx="14">
                  <c:v>2.0677551566027569E-10</c:v>
                </c:pt>
                <c:pt idx="15">
                  <c:v>2.2268132453863139E-10</c:v>
                </c:pt>
                <c:pt idx="16">
                  <c:v>2.3858713329677624E-10</c:v>
                </c:pt>
                <c:pt idx="17">
                  <c:v>2.5449294116667661E-10</c:v>
                </c:pt>
                <c:pt idx="18">
                  <c:v>2.7039874247329008E-10</c:v>
                </c:pt>
                <c:pt idx="19">
                  <c:v>2.8630449528349222E-10</c:v>
                </c:pt>
                <c:pt idx="20">
                  <c:v>3.0220988975557336E-10</c:v>
                </c:pt>
                <c:pt idx="21">
                  <c:v>3.1811263669737343E-10</c:v>
                </c:pt>
                <c:pt idx="22">
                  <c:v>3.3399583454326653E-10</c:v>
                </c:pt>
                <c:pt idx="23">
                  <c:v>3.4973532589942913E-10</c:v>
                </c:pt>
                <c:pt idx="24">
                  <c:v>3.6445249314752842E-10</c:v>
                </c:pt>
                <c:pt idx="25">
                  <c:v>3.7341256631609317E-10</c:v>
                </c:pt>
                <c:pt idx="26">
                  <c:v>3.7364158786833386E-10</c:v>
                </c:pt>
                <c:pt idx="27">
                  <c:v>3.7364158786833428E-10</c:v>
                </c:pt>
                <c:pt idx="28">
                  <c:v>3.7364158786833428E-10</c:v>
                </c:pt>
                <c:pt idx="29">
                  <c:v>3.7364158786833428E-10</c:v>
                </c:pt>
                <c:pt idx="30">
                  <c:v>3.7364158786833428E-10</c:v>
                </c:pt>
                <c:pt idx="31">
                  <c:v>3.7364158786833428E-10</c:v>
                </c:pt>
                <c:pt idx="32">
                  <c:v>3.7364158786833428E-10</c:v>
                </c:pt>
                <c:pt idx="33">
                  <c:v>3.7364158786833428E-10</c:v>
                </c:pt>
                <c:pt idx="34">
                  <c:v>3.7364158786833428E-10</c:v>
                </c:pt>
                <c:pt idx="35">
                  <c:v>3.7364158786833428E-10</c:v>
                </c:pt>
                <c:pt idx="36">
                  <c:v>3.7364158786833428E-10</c:v>
                </c:pt>
                <c:pt idx="37">
                  <c:v>3.7364158786833428E-10</c:v>
                </c:pt>
                <c:pt idx="38">
                  <c:v>3.7364158786833428E-10</c:v>
                </c:pt>
                <c:pt idx="39">
                  <c:v>3.7364158786833428E-10</c:v>
                </c:pt>
                <c:pt idx="40">
                  <c:v>3.7364158786833428E-10</c:v>
                </c:pt>
                <c:pt idx="41">
                  <c:v>3.7364158786833428E-10</c:v>
                </c:pt>
                <c:pt idx="42">
                  <c:v>3.7364158786833428E-10</c:v>
                </c:pt>
                <c:pt idx="43">
                  <c:v>3.7364158786833428E-10</c:v>
                </c:pt>
                <c:pt idx="44">
                  <c:v>3.7364158786833428E-10</c:v>
                </c:pt>
                <c:pt idx="45">
                  <c:v>3.7364158786833428E-10</c:v>
                </c:pt>
                <c:pt idx="46">
                  <c:v>3.7364158786833428E-10</c:v>
                </c:pt>
                <c:pt idx="47">
                  <c:v>3.7364158786833428E-10</c:v>
                </c:pt>
                <c:pt idx="48">
                  <c:v>3.7364158786833428E-10</c:v>
                </c:pt>
                <c:pt idx="49">
                  <c:v>3.7364158786833428E-10</c:v>
                </c:pt>
                <c:pt idx="50">
                  <c:v>3.7364158786833428E-10</c:v>
                </c:pt>
                <c:pt idx="51">
                  <c:v>3.7364158786833428E-10</c:v>
                </c:pt>
                <c:pt idx="52">
                  <c:v>3.7364158786833428E-10</c:v>
                </c:pt>
                <c:pt idx="53">
                  <c:v>3.7364158786833428E-10</c:v>
                </c:pt>
                <c:pt idx="54">
                  <c:v>3.7364158786833428E-10</c:v>
                </c:pt>
                <c:pt idx="55">
                  <c:v>3.7364158786833428E-10</c:v>
                </c:pt>
                <c:pt idx="56">
                  <c:v>3.7364158786833428E-10</c:v>
                </c:pt>
                <c:pt idx="57">
                  <c:v>3.7364158786833428E-10</c:v>
                </c:pt>
                <c:pt idx="58">
                  <c:v>3.7364158786833428E-10</c:v>
                </c:pt>
                <c:pt idx="59">
                  <c:v>3.7364158786833428E-10</c:v>
                </c:pt>
                <c:pt idx="60">
                  <c:v>3.7364158786833428E-10</c:v>
                </c:pt>
                <c:pt idx="61">
                  <c:v>3.7364158786833428E-10</c:v>
                </c:pt>
                <c:pt idx="62">
                  <c:v>3.7364158786833428E-10</c:v>
                </c:pt>
                <c:pt idx="63">
                  <c:v>3.7364158786833428E-10</c:v>
                </c:pt>
                <c:pt idx="64">
                  <c:v>3.7364158786833428E-10</c:v>
                </c:pt>
                <c:pt idx="65">
                  <c:v>3.7364158786833428E-10</c:v>
                </c:pt>
                <c:pt idx="66">
                  <c:v>3.7364158786833428E-10</c:v>
                </c:pt>
                <c:pt idx="67">
                  <c:v>3.7364158786833428E-10</c:v>
                </c:pt>
                <c:pt idx="68">
                  <c:v>3.7364158786833428E-10</c:v>
                </c:pt>
                <c:pt idx="69">
                  <c:v>3.7364158786833428E-10</c:v>
                </c:pt>
                <c:pt idx="70">
                  <c:v>3.7364158786833428E-10</c:v>
                </c:pt>
                <c:pt idx="71">
                  <c:v>3.7364158786833428E-10</c:v>
                </c:pt>
                <c:pt idx="72">
                  <c:v>3.7364158786833428E-10</c:v>
                </c:pt>
                <c:pt idx="73">
                  <c:v>3.7364158786833428E-10</c:v>
                </c:pt>
                <c:pt idx="74">
                  <c:v>3.7364158786833428E-10</c:v>
                </c:pt>
                <c:pt idx="75">
                  <c:v>3.7364158786833428E-10</c:v>
                </c:pt>
                <c:pt idx="76">
                  <c:v>3.7364158786833428E-10</c:v>
                </c:pt>
                <c:pt idx="77">
                  <c:v>3.7364158786833428E-10</c:v>
                </c:pt>
                <c:pt idx="78">
                  <c:v>3.7364158786833428E-10</c:v>
                </c:pt>
                <c:pt idx="79">
                  <c:v>3.7364158786833428E-10</c:v>
                </c:pt>
                <c:pt idx="80">
                  <c:v>3.7364158786833428E-10</c:v>
                </c:pt>
                <c:pt idx="81">
                  <c:v>3.7364158786833428E-10</c:v>
                </c:pt>
                <c:pt idx="82">
                  <c:v>3.7364158786833428E-10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72800"/>
        <c:axId val="162103680"/>
      </c:scatterChart>
      <c:valAx>
        <c:axId val="1613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3680"/>
        <c:crosses val="autoZero"/>
        <c:crossBetween val="midCat"/>
      </c:valAx>
      <c:valAx>
        <c:axId val="1621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0.56205571428563417</c:v>
                </c:pt>
                <c:pt idx="3">
                  <c:v>0.75755328571540304</c:v>
                </c:pt>
                <c:pt idx="4">
                  <c:v>1.0110892857146609</c:v>
                </c:pt>
                <c:pt idx="5">
                  <c:v>1.0538544285709577</c:v>
                </c:pt>
                <c:pt idx="6">
                  <c:v>0.96221485714340815</c:v>
                </c:pt>
                <c:pt idx="7">
                  <c:v>1.0874555714281087</c:v>
                </c:pt>
                <c:pt idx="8">
                  <c:v>1.5700902857151959</c:v>
                </c:pt>
                <c:pt idx="9">
                  <c:v>0.97443357142765308</c:v>
                </c:pt>
                <c:pt idx="10">
                  <c:v>0.87363000000095781</c:v>
                </c:pt>
                <c:pt idx="11">
                  <c:v>0.90723128571426059</c:v>
                </c:pt>
                <c:pt idx="12">
                  <c:v>1.0630184285719224</c:v>
                </c:pt>
                <c:pt idx="13">
                  <c:v>1.1516032857143728</c:v>
                </c:pt>
                <c:pt idx="14">
                  <c:v>1.0874555714281087</c:v>
                </c:pt>
                <c:pt idx="15">
                  <c:v>0.52234528571443661</c:v>
                </c:pt>
                <c:pt idx="16">
                  <c:v>0.86446599999999307</c:v>
                </c:pt>
                <c:pt idx="17">
                  <c:v>1.4784508571428887</c:v>
                </c:pt>
                <c:pt idx="18">
                  <c:v>1.3776472857152839</c:v>
                </c:pt>
                <c:pt idx="19">
                  <c:v>1.2798985714289302</c:v>
                </c:pt>
                <c:pt idx="20">
                  <c:v>1.4417950000006385</c:v>
                </c:pt>
                <c:pt idx="21">
                  <c:v>1.6067461428565366</c:v>
                </c:pt>
                <c:pt idx="22">
                  <c:v>1.7411507142851406</c:v>
                </c:pt>
                <c:pt idx="23">
                  <c:v>1.8114077142863607</c:v>
                </c:pt>
                <c:pt idx="24">
                  <c:v>8.8584857143359841E-2</c:v>
                </c:pt>
                <c:pt idx="25">
                  <c:v>-0.83086485714193259</c:v>
                </c:pt>
                <c:pt idx="26">
                  <c:v>2.3581899999990128</c:v>
                </c:pt>
                <c:pt idx="27">
                  <c:v>2.4803760000004331</c:v>
                </c:pt>
                <c:pt idx="28">
                  <c:v>2.4651028571424831</c:v>
                </c:pt>
                <c:pt idx="29">
                  <c:v>2.7675132857148128</c:v>
                </c:pt>
                <c:pt idx="30">
                  <c:v>4.0199198571435772</c:v>
                </c:pt>
                <c:pt idx="31">
                  <c:v>4.0199198571435772</c:v>
                </c:pt>
                <c:pt idx="32">
                  <c:v>4.0199198571417583</c:v>
                </c:pt>
                <c:pt idx="33">
                  <c:v>6.4666948571448302</c:v>
                </c:pt>
                <c:pt idx="34">
                  <c:v>7.4594561428566521</c:v>
                </c:pt>
                <c:pt idx="35">
                  <c:v>8.9623441428557271</c:v>
                </c:pt>
                <c:pt idx="36">
                  <c:v>11.461048000000119</c:v>
                </c:pt>
                <c:pt idx="37">
                  <c:v>13.134996428571867</c:v>
                </c:pt>
                <c:pt idx="38">
                  <c:v>13.134996428571867</c:v>
                </c:pt>
                <c:pt idx="39">
                  <c:v>13.134996428571867</c:v>
                </c:pt>
                <c:pt idx="40">
                  <c:v>20.881589571427867</c:v>
                </c:pt>
                <c:pt idx="41">
                  <c:v>22.995407714285648</c:v>
                </c:pt>
                <c:pt idx="42">
                  <c:v>24.467749000000367</c:v>
                </c:pt>
                <c:pt idx="43">
                  <c:v>28.298280571430041</c:v>
                </c:pt>
                <c:pt idx="44">
                  <c:v>30.910006571429221</c:v>
                </c:pt>
                <c:pt idx="45">
                  <c:v>30.910006571428312</c:v>
                </c:pt>
                <c:pt idx="46">
                  <c:v>30.910006571428312</c:v>
                </c:pt>
                <c:pt idx="47">
                  <c:v>36.347284142857461</c:v>
                </c:pt>
                <c:pt idx="48">
                  <c:v>37.782969714285173</c:v>
                </c:pt>
                <c:pt idx="49">
                  <c:v>39.841804142856745</c:v>
                </c:pt>
                <c:pt idx="50">
                  <c:v>40.373313285715085</c:v>
                </c:pt>
                <c:pt idx="51">
                  <c:v>42.930055571428966</c:v>
                </c:pt>
                <c:pt idx="52">
                  <c:v>42.930055571428966</c:v>
                </c:pt>
                <c:pt idx="53">
                  <c:v>42.930055571428966</c:v>
                </c:pt>
                <c:pt idx="54">
                  <c:v>49.561701428571723</c:v>
                </c:pt>
                <c:pt idx="55">
                  <c:v>61.572586428571412</c:v>
                </c:pt>
                <c:pt idx="56">
                  <c:v>64.388974000000417</c:v>
                </c:pt>
                <c:pt idx="57">
                  <c:v>68.356964857142884</c:v>
                </c:pt>
                <c:pt idx="58">
                  <c:v>72.679294999999911</c:v>
                </c:pt>
                <c:pt idx="59">
                  <c:v>72.67929500000082</c:v>
                </c:pt>
                <c:pt idx="60">
                  <c:v>72.679294999999911</c:v>
                </c:pt>
                <c:pt idx="61">
                  <c:v>72.941994857142163</c:v>
                </c:pt>
                <c:pt idx="62">
                  <c:v>66.441699142857942</c:v>
                </c:pt>
                <c:pt idx="63">
                  <c:v>67.110667428571105</c:v>
                </c:pt>
                <c:pt idx="64">
                  <c:v>77.685866857143083</c:v>
                </c:pt>
                <c:pt idx="65">
                  <c:v>80.654987000000801</c:v>
                </c:pt>
                <c:pt idx="66">
                  <c:v>80.654986999999892</c:v>
                </c:pt>
                <c:pt idx="67">
                  <c:v>80.654986999998073</c:v>
                </c:pt>
                <c:pt idx="68">
                  <c:v>104.02611657143188</c:v>
                </c:pt>
                <c:pt idx="69">
                  <c:v>108.55310828571328</c:v>
                </c:pt>
                <c:pt idx="70">
                  <c:v>119.24132985714277</c:v>
                </c:pt>
                <c:pt idx="71">
                  <c:v>117.68040342857057</c:v>
                </c:pt>
                <c:pt idx="72">
                  <c:v>125.83326514285818</c:v>
                </c:pt>
                <c:pt idx="73">
                  <c:v>125.83326514285727</c:v>
                </c:pt>
                <c:pt idx="74">
                  <c:v>125.83326514285727</c:v>
                </c:pt>
                <c:pt idx="75">
                  <c:v>135.3423915714302</c:v>
                </c:pt>
                <c:pt idx="76">
                  <c:v>141.46085614285676</c:v>
                </c:pt>
                <c:pt idx="77">
                  <c:v>143.37001257142856</c:v>
                </c:pt>
                <c:pt idx="78">
                  <c:v>151.37014171428473</c:v>
                </c:pt>
                <c:pt idx="79">
                  <c:v>156.35227642857262</c:v>
                </c:pt>
                <c:pt idx="80">
                  <c:v>156.3522764285708</c:v>
                </c:pt>
                <c:pt idx="81">
                  <c:v>156.3522764285708</c:v>
                </c:pt>
                <c:pt idx="82">
                  <c:v>169.15126128571592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1.5905808897170817E-11</c:v>
                </c:pt>
                <c:pt idx="4">
                  <c:v>1.5905808897170817E-11</c:v>
                </c:pt>
                <c:pt idx="5">
                  <c:v>1.5905808897170817E-11</c:v>
                </c:pt>
                <c:pt idx="6">
                  <c:v>1.5905808897170817E-11</c:v>
                </c:pt>
                <c:pt idx="7">
                  <c:v>1.5905808897170814E-11</c:v>
                </c:pt>
                <c:pt idx="8">
                  <c:v>1.5905808897170801E-11</c:v>
                </c:pt>
                <c:pt idx="9">
                  <c:v>1.59058088971707E-11</c:v>
                </c:pt>
                <c:pt idx="10">
                  <c:v>1.5905808897169964E-11</c:v>
                </c:pt>
                <c:pt idx="11">
                  <c:v>1.5905808897164506E-11</c:v>
                </c:pt>
                <c:pt idx="12">
                  <c:v>1.5905808897124178E-11</c:v>
                </c:pt>
                <c:pt idx="13">
                  <c:v>1.5905808896826206E-11</c:v>
                </c:pt>
                <c:pt idx="14">
                  <c:v>1.5905808894624467E-11</c:v>
                </c:pt>
                <c:pt idx="15">
                  <c:v>1.5905808878355702E-11</c:v>
                </c:pt>
                <c:pt idx="16">
                  <c:v>1.5905808758144875E-11</c:v>
                </c:pt>
                <c:pt idx="17">
                  <c:v>1.5905807869900371E-11</c:v>
                </c:pt>
                <c:pt idx="18">
                  <c:v>1.5905801306613451E-11</c:v>
                </c:pt>
                <c:pt idx="19">
                  <c:v>1.5905752810202133E-11</c:v>
                </c:pt>
                <c:pt idx="20">
                  <c:v>1.5905394472081117E-11</c:v>
                </c:pt>
                <c:pt idx="21">
                  <c:v>1.590274694180009E-11</c:v>
                </c:pt>
                <c:pt idx="22">
                  <c:v>1.5883197845893091E-11</c:v>
                </c:pt>
                <c:pt idx="23">
                  <c:v>1.5739491356162613E-11</c:v>
                </c:pt>
                <c:pt idx="24">
                  <c:v>1.4717167248099301E-11</c:v>
                </c:pt>
                <c:pt idx="25">
                  <c:v>8.9600731685647465E-12</c:v>
                </c:pt>
                <c:pt idx="26">
                  <c:v>2.2902155224067229E-13</c:v>
                </c:pt>
                <c:pt idx="27">
                  <c:v>3.919975116794979E-25</c:v>
                </c:pt>
                <c:pt idx="28">
                  <c:v>4.4593054098789261E-112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32896"/>
        <c:axId val="167634432"/>
      </c:scatterChart>
      <c:valAx>
        <c:axId val="1676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4432"/>
        <c:crosses val="autoZero"/>
        <c:crossBetween val="midCat"/>
      </c:valAx>
      <c:valAx>
        <c:axId val="1676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7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0.56205571428563417</c:v>
                </c:pt>
                <c:pt idx="3">
                  <c:v>0.75755328571540304</c:v>
                </c:pt>
                <c:pt idx="4">
                  <c:v>1.0110892857146609</c:v>
                </c:pt>
                <c:pt idx="5">
                  <c:v>1.0538544285709577</c:v>
                </c:pt>
                <c:pt idx="6">
                  <c:v>0.96221485714340815</c:v>
                </c:pt>
                <c:pt idx="7">
                  <c:v>1.0874555714281087</c:v>
                </c:pt>
                <c:pt idx="8">
                  <c:v>1.5700902857151959</c:v>
                </c:pt>
                <c:pt idx="9">
                  <c:v>0.97443357142765308</c:v>
                </c:pt>
                <c:pt idx="10">
                  <c:v>0.87363000000095781</c:v>
                </c:pt>
                <c:pt idx="11">
                  <c:v>0.90723128571426059</c:v>
                </c:pt>
                <c:pt idx="12">
                  <c:v>1.0630184285719224</c:v>
                </c:pt>
                <c:pt idx="13">
                  <c:v>1.1516032857143728</c:v>
                </c:pt>
                <c:pt idx="14">
                  <c:v>1.0874555714281087</c:v>
                </c:pt>
                <c:pt idx="15">
                  <c:v>0.52234528571443661</c:v>
                </c:pt>
                <c:pt idx="16">
                  <c:v>0.86446599999999307</c:v>
                </c:pt>
                <c:pt idx="17">
                  <c:v>1.4784508571428887</c:v>
                </c:pt>
                <c:pt idx="18">
                  <c:v>1.3776472857152839</c:v>
                </c:pt>
                <c:pt idx="19">
                  <c:v>1.2798985714289302</c:v>
                </c:pt>
                <c:pt idx="20">
                  <c:v>1.4417950000006385</c:v>
                </c:pt>
                <c:pt idx="21">
                  <c:v>1.6067461428565366</c:v>
                </c:pt>
                <c:pt idx="22">
                  <c:v>1.7411507142851406</c:v>
                </c:pt>
                <c:pt idx="23">
                  <c:v>1.8114077142863607</c:v>
                </c:pt>
                <c:pt idx="24">
                  <c:v>8.8584857143359841E-2</c:v>
                </c:pt>
                <c:pt idx="25">
                  <c:v>-0.83086485714193259</c:v>
                </c:pt>
                <c:pt idx="26">
                  <c:v>2.3581899999990128</c:v>
                </c:pt>
                <c:pt idx="27">
                  <c:v>2.4803760000004331</c:v>
                </c:pt>
                <c:pt idx="28">
                  <c:v>2.4651028571424831</c:v>
                </c:pt>
                <c:pt idx="29">
                  <c:v>2.7675132857148128</c:v>
                </c:pt>
                <c:pt idx="30">
                  <c:v>4.0199198571435772</c:v>
                </c:pt>
                <c:pt idx="31">
                  <c:v>4.0199198571435772</c:v>
                </c:pt>
                <c:pt idx="32">
                  <c:v>4.0199198571417583</c:v>
                </c:pt>
                <c:pt idx="33">
                  <c:v>6.4666948571448302</c:v>
                </c:pt>
                <c:pt idx="34">
                  <c:v>7.4594561428566521</c:v>
                </c:pt>
                <c:pt idx="35">
                  <c:v>8.9623441428557271</c:v>
                </c:pt>
                <c:pt idx="36">
                  <c:v>11.461048000000119</c:v>
                </c:pt>
                <c:pt idx="37">
                  <c:v>13.134996428571867</c:v>
                </c:pt>
                <c:pt idx="38">
                  <c:v>13.134996428571867</c:v>
                </c:pt>
                <c:pt idx="39">
                  <c:v>13.134996428571867</c:v>
                </c:pt>
                <c:pt idx="40">
                  <c:v>20.881589571427867</c:v>
                </c:pt>
                <c:pt idx="41">
                  <c:v>22.995407714285648</c:v>
                </c:pt>
                <c:pt idx="42">
                  <c:v>24.467749000000367</c:v>
                </c:pt>
                <c:pt idx="43">
                  <c:v>28.298280571430041</c:v>
                </c:pt>
                <c:pt idx="44">
                  <c:v>30.910006571429221</c:v>
                </c:pt>
                <c:pt idx="45">
                  <c:v>30.910006571428312</c:v>
                </c:pt>
                <c:pt idx="46">
                  <c:v>30.910006571428312</c:v>
                </c:pt>
                <c:pt idx="47">
                  <c:v>36.347284142857461</c:v>
                </c:pt>
                <c:pt idx="48">
                  <c:v>37.782969714285173</c:v>
                </c:pt>
                <c:pt idx="49">
                  <c:v>39.841804142856745</c:v>
                </c:pt>
                <c:pt idx="50">
                  <c:v>40.373313285715085</c:v>
                </c:pt>
                <c:pt idx="51">
                  <c:v>42.930055571428966</c:v>
                </c:pt>
                <c:pt idx="52">
                  <c:v>42.930055571428966</c:v>
                </c:pt>
                <c:pt idx="53">
                  <c:v>42.930055571428966</c:v>
                </c:pt>
                <c:pt idx="54">
                  <c:v>49.561701428571723</c:v>
                </c:pt>
                <c:pt idx="55">
                  <c:v>61.572586428571412</c:v>
                </c:pt>
                <c:pt idx="56">
                  <c:v>64.388974000000417</c:v>
                </c:pt>
                <c:pt idx="57">
                  <c:v>68.356964857142884</c:v>
                </c:pt>
                <c:pt idx="58">
                  <c:v>72.679294999999911</c:v>
                </c:pt>
                <c:pt idx="59">
                  <c:v>72.67929500000082</c:v>
                </c:pt>
                <c:pt idx="60">
                  <c:v>72.679294999999911</c:v>
                </c:pt>
                <c:pt idx="61">
                  <c:v>72.941994857142163</c:v>
                </c:pt>
                <c:pt idx="62">
                  <c:v>66.441699142857942</c:v>
                </c:pt>
                <c:pt idx="63">
                  <c:v>67.110667428571105</c:v>
                </c:pt>
                <c:pt idx="64">
                  <c:v>77.685866857143083</c:v>
                </c:pt>
                <c:pt idx="65">
                  <c:v>80.654987000000801</c:v>
                </c:pt>
                <c:pt idx="66">
                  <c:v>80.654986999999892</c:v>
                </c:pt>
                <c:pt idx="67">
                  <c:v>80.654986999998073</c:v>
                </c:pt>
                <c:pt idx="68">
                  <c:v>104.02611657143188</c:v>
                </c:pt>
                <c:pt idx="69">
                  <c:v>108.55310828571328</c:v>
                </c:pt>
                <c:pt idx="70">
                  <c:v>119.24132985714277</c:v>
                </c:pt>
                <c:pt idx="71">
                  <c:v>117.68040342857057</c:v>
                </c:pt>
                <c:pt idx="72">
                  <c:v>125.83326514285818</c:v>
                </c:pt>
                <c:pt idx="73">
                  <c:v>125.83326514285727</c:v>
                </c:pt>
                <c:pt idx="74">
                  <c:v>125.83326514285727</c:v>
                </c:pt>
                <c:pt idx="75">
                  <c:v>135.3423915714302</c:v>
                </c:pt>
                <c:pt idx="76">
                  <c:v>141.46085614285676</c:v>
                </c:pt>
                <c:pt idx="77">
                  <c:v>143.37001257142856</c:v>
                </c:pt>
                <c:pt idx="78">
                  <c:v>151.37014171428473</c:v>
                </c:pt>
                <c:pt idx="79">
                  <c:v>156.35227642857262</c:v>
                </c:pt>
                <c:pt idx="80">
                  <c:v>156.3522764285708</c:v>
                </c:pt>
                <c:pt idx="81">
                  <c:v>156.3522764285708</c:v>
                </c:pt>
                <c:pt idx="82">
                  <c:v>169.15126128571592</c:v>
                </c:pt>
                <c:pt idx="83">
                  <c:v>172.19980228571603</c:v>
                </c:pt>
                <c:pt idx="84">
                  <c:v>176.12502785714332</c:v>
                </c:pt>
                <c:pt idx="85">
                  <c:v>173.98982728571445</c:v>
                </c:pt>
                <c:pt idx="86">
                  <c:v>176.11891857142564</c:v>
                </c:pt>
                <c:pt idx="87">
                  <c:v>176.11891857142928</c:v>
                </c:pt>
                <c:pt idx="88">
                  <c:v>176.1189185714311</c:v>
                </c:pt>
                <c:pt idx="89">
                  <c:v>185.24621371428384</c:v>
                </c:pt>
                <c:pt idx="90">
                  <c:v>187.8396118571427</c:v>
                </c:pt>
                <c:pt idx="91">
                  <c:v>188.71018728571562</c:v>
                </c:pt>
                <c:pt idx="92">
                  <c:v>194.22383114285458</c:v>
                </c:pt>
                <c:pt idx="93">
                  <c:v>199.43811914285743</c:v>
                </c:pt>
                <c:pt idx="94">
                  <c:v>199.43811914285743</c:v>
                </c:pt>
                <c:pt idx="95">
                  <c:v>199.43811914285743</c:v>
                </c:pt>
                <c:pt idx="96">
                  <c:v>202.01624400000128</c:v>
                </c:pt>
                <c:pt idx="97">
                  <c:v>203.46109357142905</c:v>
                </c:pt>
                <c:pt idx="98">
                  <c:v>210.56926485714303</c:v>
                </c:pt>
                <c:pt idx="99">
                  <c:v>212.17906557142942</c:v>
                </c:pt>
                <c:pt idx="100">
                  <c:v>218.91762414285677</c:v>
                </c:pt>
                <c:pt idx="101">
                  <c:v>218.91762414285677</c:v>
                </c:pt>
                <c:pt idx="102">
                  <c:v>218.91762414285677</c:v>
                </c:pt>
                <c:pt idx="103">
                  <c:v>231.20953699999973</c:v>
                </c:pt>
                <c:pt idx="104">
                  <c:v>235.36997071428505</c:v>
                </c:pt>
                <c:pt idx="105">
                  <c:v>235.66321714286005</c:v>
                </c:pt>
                <c:pt idx="106">
                  <c:v>233.71435028571341</c:v>
                </c:pt>
                <c:pt idx="107">
                  <c:v>227.24765571428634</c:v>
                </c:pt>
                <c:pt idx="108">
                  <c:v>227.24765571428634</c:v>
                </c:pt>
                <c:pt idx="109">
                  <c:v>227.24765571428634</c:v>
                </c:pt>
                <c:pt idx="110">
                  <c:v>228.33816571428451</c:v>
                </c:pt>
                <c:pt idx="111">
                  <c:v>195.35099700000046</c:v>
                </c:pt>
                <c:pt idx="112">
                  <c:v>224.77644357142799</c:v>
                </c:pt>
                <c:pt idx="113">
                  <c:v>221.00700500000221</c:v>
                </c:pt>
                <c:pt idx="114">
                  <c:v>218.11425114285612</c:v>
                </c:pt>
                <c:pt idx="115">
                  <c:v>218.11425114285794</c:v>
                </c:pt>
                <c:pt idx="116">
                  <c:v>218.11425114285612</c:v>
                </c:pt>
                <c:pt idx="117">
                  <c:v>192.74538028571533</c:v>
                </c:pt>
                <c:pt idx="118">
                  <c:v>229.39507485713966</c:v>
                </c:pt>
                <c:pt idx="119">
                  <c:v>197.53201728571639</c:v>
                </c:pt>
                <c:pt idx="120">
                  <c:v>206.70818685714676</c:v>
                </c:pt>
                <c:pt idx="121">
                  <c:v>211.17714028571118</c:v>
                </c:pt>
                <c:pt idx="122">
                  <c:v>211.17714028571481</c:v>
                </c:pt>
                <c:pt idx="123">
                  <c:v>211.17714028571481</c:v>
                </c:pt>
                <c:pt idx="124">
                  <c:v>224.54429014285688</c:v>
                </c:pt>
                <c:pt idx="125">
                  <c:v>209.63759642857167</c:v>
                </c:pt>
                <c:pt idx="126">
                  <c:v>214.15542428571189</c:v>
                </c:pt>
                <c:pt idx="127">
                  <c:v>216.88933628571522</c:v>
                </c:pt>
                <c:pt idx="128">
                  <c:v>224.21438771428711</c:v>
                </c:pt>
                <c:pt idx="129">
                  <c:v>224.21438771428348</c:v>
                </c:pt>
                <c:pt idx="130">
                  <c:v>224.21438771428711</c:v>
                </c:pt>
                <c:pt idx="131">
                  <c:v>254.86169442857408</c:v>
                </c:pt>
                <c:pt idx="132">
                  <c:v>275.49585742857289</c:v>
                </c:pt>
                <c:pt idx="133">
                  <c:v>290.77827285714284</c:v>
                </c:pt>
                <c:pt idx="134">
                  <c:v>314.20133157142754</c:v>
                </c:pt>
                <c:pt idx="135">
                  <c:v>328.45127528571447</c:v>
                </c:pt>
                <c:pt idx="136">
                  <c:v>328.45127528571084</c:v>
                </c:pt>
                <c:pt idx="137">
                  <c:v>328.45127528571811</c:v>
                </c:pt>
                <c:pt idx="138">
                  <c:v>372.12971999999627</c:v>
                </c:pt>
                <c:pt idx="139">
                  <c:v>386.01310571428894</c:v>
                </c:pt>
                <c:pt idx="140">
                  <c:v>394.54168942857268</c:v>
                </c:pt>
                <c:pt idx="141">
                  <c:v>402.46545228571904</c:v>
                </c:pt>
                <c:pt idx="142">
                  <c:v>420.01136371427765</c:v>
                </c:pt>
                <c:pt idx="143">
                  <c:v>420.01136371428856</c:v>
                </c:pt>
                <c:pt idx="144">
                  <c:v>420.01136371428493</c:v>
                </c:pt>
                <c:pt idx="145">
                  <c:v>428.65907871428408</c:v>
                </c:pt>
                <c:pt idx="146">
                  <c:v>429.42579585714611</c:v>
                </c:pt>
                <c:pt idx="147">
                  <c:v>445.54518571428252</c:v>
                </c:pt>
                <c:pt idx="148">
                  <c:v>440.43781028571811</c:v>
                </c:pt>
                <c:pt idx="149">
                  <c:v>431.03254199999628</c:v>
                </c:pt>
                <c:pt idx="150">
                  <c:v>431.03254199999992</c:v>
                </c:pt>
                <c:pt idx="151">
                  <c:v>431.03254200000356</c:v>
                </c:pt>
                <c:pt idx="152">
                  <c:v>422.98964785714543</c:v>
                </c:pt>
                <c:pt idx="153">
                  <c:v>365.96238114286007</c:v>
                </c:pt>
                <c:pt idx="154">
                  <c:v>400.93507242856776</c:v>
                </c:pt>
                <c:pt idx="155">
                  <c:v>393.61307571428824</c:v>
                </c:pt>
                <c:pt idx="156">
                  <c:v>390.11550114285183</c:v>
                </c:pt>
                <c:pt idx="157">
                  <c:v>390.1155011428591</c:v>
                </c:pt>
                <c:pt idx="158">
                  <c:v>390.1155011428591</c:v>
                </c:pt>
                <c:pt idx="159">
                  <c:v>347.00522114285468</c:v>
                </c:pt>
                <c:pt idx="160">
                  <c:v>387.20136471429123</c:v>
                </c:pt>
                <c:pt idx="161">
                  <c:v>322.52525357142713</c:v>
                </c:pt>
                <c:pt idx="162">
                  <c:v>312.5121098571426</c:v>
                </c:pt>
                <c:pt idx="163">
                  <c:v>293.52745799999957</c:v>
                </c:pt>
                <c:pt idx="164">
                  <c:v>293.52745799999957</c:v>
                </c:pt>
                <c:pt idx="165">
                  <c:v>293.52745799999229</c:v>
                </c:pt>
                <c:pt idx="166">
                  <c:v>255.68950471429253</c:v>
                </c:pt>
                <c:pt idx="167">
                  <c:v>252.84562514285335</c:v>
                </c:pt>
                <c:pt idx="168">
                  <c:v>237.27912728571664</c:v>
                </c:pt>
                <c:pt idx="169">
                  <c:v>225.23158642857288</c:v>
                </c:pt>
                <c:pt idx="170">
                  <c:v>212.08742614285711</c:v>
                </c:pt>
                <c:pt idx="171">
                  <c:v>212.08742614285711</c:v>
                </c:pt>
                <c:pt idx="172">
                  <c:v>212.08742614285711</c:v>
                </c:pt>
                <c:pt idx="173">
                  <c:v>194.04360657142661</c:v>
                </c:pt>
                <c:pt idx="174">
                  <c:v>181.91359028571151</c:v>
                </c:pt>
                <c:pt idx="175">
                  <c:v>179.19189685715082</c:v>
                </c:pt>
                <c:pt idx="176">
                  <c:v>172.58774285714298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17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8.4842101549394666</c:v>
                </c:pt>
                <c:pt idx="2">
                  <c:v>8.6321941339295805</c:v>
                </c:pt>
                <c:pt idx="3">
                  <c:v>8.7899220181451714</c:v>
                </c:pt>
                <c:pt idx="4">
                  <c:v>8.9580257041024858</c:v>
                </c:pt>
                <c:pt idx="5">
                  <c:v>9.1371767350308453</c:v>
                </c:pt>
                <c:pt idx="6">
                  <c:v>9.3280886041008184</c:v>
                </c:pt>
                <c:pt idx="7">
                  <c:v>9.5315191654661913</c:v>
                </c:pt>
                <c:pt idx="8">
                  <c:v>9.7482731542865118</c:v>
                </c:pt>
                <c:pt idx="9">
                  <c:v>9.9792048162074476</c:v>
                </c:pt>
                <c:pt idx="10">
                  <c:v>10.225220645948163</c:v>
                </c:pt>
                <c:pt idx="11">
                  <c:v>10.487282233658963</c:v>
                </c:pt>
                <c:pt idx="12">
                  <c:v>10.766409216547276</c:v>
                </c:pt>
                <c:pt idx="13">
                  <c:v>11.063682331901923</c:v>
                </c:pt>
                <c:pt idx="14">
                  <c:v>11.38024656604825</c:v>
                </c:pt>
                <c:pt idx="15">
                  <c:v>11.717314391911694</c:v>
                </c:pt>
                <c:pt idx="16">
                  <c:v>12.076169085723015</c:v>
                </c:pt>
                <c:pt idx="17">
                  <c:v>12.45816811093067</c:v>
                </c:pt>
                <c:pt idx="18">
                  <c:v>12.864746554558039</c:v>
                </c:pt>
                <c:pt idx="19">
                  <c:v>13.297420598014961</c:v>
                </c:pt>
                <c:pt idx="20">
                  <c:v>13.757791000702916</c:v>
                </c:pt>
                <c:pt idx="21">
                  <c:v>14.247546570595304</c:v>
                </c:pt>
                <c:pt idx="22">
                  <c:v>14.768467591282317</c:v>
                </c:pt>
                <c:pt idx="23">
                  <c:v>15.322429169694649</c:v>
                </c:pt>
                <c:pt idx="24">
                  <c:v>15.911404462812234</c:v>
                </c:pt>
                <c:pt idx="25">
                  <c:v>16.537467735073143</c:v>
                </c:pt>
                <c:pt idx="26">
                  <c:v>17.202797190875113</c:v>
                </c:pt>
                <c:pt idx="27">
                  <c:v>17.90967751846086</c:v>
                </c:pt>
                <c:pt idx="28">
                  <c:v>18.660502072557456</c:v>
                </c:pt>
                <c:pt idx="29">
                  <c:v>19.457774613363028</c:v>
                </c:pt>
                <c:pt idx="30">
                  <c:v>20.304110508816848</c:v>
                </c:pt>
                <c:pt idx="31">
                  <c:v>21.202237295537618</c:v>
                </c:pt>
                <c:pt idx="32">
                  <c:v>22.154994481375894</c:v>
                </c:pt>
                <c:pt idx="33">
                  <c:v>23.165332459226846</c:v>
                </c:pt>
                <c:pt idx="34">
                  <c:v>24.236310387644387</c:v>
                </c:pt>
                <c:pt idx="35">
                  <c:v>25.37109287897816</c:v>
                </c:pt>
                <c:pt idx="36">
                  <c:v>26.572945320354698</c:v>
                </c:pt>
                <c:pt idx="37">
                  <c:v>27.845227637026486</c:v>
                </c:pt>
                <c:pt idx="38">
                  <c:v>29.191386291666106</c:v>
                </c:pt>
                <c:pt idx="39">
                  <c:v>30.614944297402189</c:v>
                </c:pt>
                <c:pt idx="40">
                  <c:v>32.119489007183915</c:v>
                </c:pt>
                <c:pt idx="41">
                  <c:v>33.708657427914702</c:v>
                </c:pt>
                <c:pt idx="42">
                  <c:v>35.386118795320776</c:v>
                </c:pt>
                <c:pt idx="43">
                  <c:v>37.155554135438379</c:v>
                </c:pt>
                <c:pt idx="44">
                  <c:v>39.02063253177068</c:v>
                </c:pt>
                <c:pt idx="45">
                  <c:v>40.984983814576502</c:v>
                </c:pt>
                <c:pt idx="46">
                  <c:v>43.052167391549752</c:v>
                </c:pt>
                <c:pt idx="47">
                  <c:v>45.225636948621968</c:v>
                </c:pt>
                <c:pt idx="48">
                  <c:v>47.508700767206477</c:v>
                </c:pt>
                <c:pt idx="49">
                  <c:v>49.904477431472017</c:v>
                </c:pt>
                <c:pt idx="50">
                  <c:v>52.415846737869721</c:v>
                </c:pt>
                <c:pt idx="51">
                  <c:v>55.04539567090093</c:v>
                </c:pt>
                <c:pt idx="52">
                  <c:v>57.795359375799194</c:v>
                </c:pt>
                <c:pt idx="53">
                  <c:v>60.667557142163012</c:v>
                </c:pt>
                <c:pt idx="54">
                  <c:v>63.663323514251893</c:v>
                </c:pt>
                <c:pt idx="55">
                  <c:v>66.783434765053414</c:v>
                </c:pt>
                <c:pt idx="56">
                  <c:v>70.028031113383605</c:v>
                </c:pt>
                <c:pt idx="57">
                  <c:v>73.396535226728432</c:v>
                </c:pt>
                <c:pt idx="58">
                  <c:v>76.887567737099374</c:v>
                </c:pt>
                <c:pt idx="59">
                  <c:v>80.498860701812319</c:v>
                </c:pt>
                <c:pt idx="60">
                  <c:v>84.227170163651238</c:v>
                </c:pt>
                <c:pt idx="61">
                  <c:v>88.068189201898193</c:v>
                </c:pt>
                <c:pt idx="62">
                  <c:v>92.016463112236011</c:v>
                </c:pt>
                <c:pt idx="63">
                  <c:v>96.06530860293374</c:v>
                </c:pt>
                <c:pt idx="64">
                  <c:v>100.20673913857767</c:v>
                </c:pt>
                <c:pt idx="65">
                  <c:v>104.43139879064671</c:v>
                </c:pt>
                <c:pt idx="66">
                  <c:v>108.72850715438756</c:v>
                </c:pt>
                <c:pt idx="67">
                  <c:v>113.08581805006121</c:v>
                </c:pt>
                <c:pt idx="68">
                  <c:v>117.48959482876265</c:v>
                </c:pt>
                <c:pt idx="69">
                  <c:v>121.92460513296911</c:v>
                </c:pt>
                <c:pt idx="70">
                  <c:v>126.37413790399278</c:v>
                </c:pt>
                <c:pt idx="71">
                  <c:v>130.82004526768543</c:v>
                </c:pt>
                <c:pt idx="72">
                  <c:v>135.24281165305746</c:v>
                </c:pt>
                <c:pt idx="73">
                  <c:v>139.62165209602537</c:v>
                </c:pt>
                <c:pt idx="74">
                  <c:v>143.93464114677977</c:v>
                </c:pt>
                <c:pt idx="75">
                  <c:v>148.15887313441667</c:v>
                </c:pt>
                <c:pt idx="76">
                  <c:v>152.27065375346805</c:v>
                </c:pt>
                <c:pt idx="77">
                  <c:v>156.24572203850505</c:v>
                </c:pt>
                <c:pt idx="78">
                  <c:v>160.05950080806306</c:v>
                </c:pt>
                <c:pt idx="79">
                  <c:v>163.68737261907393</c:v>
                </c:pt>
                <c:pt idx="80">
                  <c:v>167.10497721687895</c:v>
                </c:pt>
                <c:pt idx="81">
                  <c:v>170.28852543936529</c:v>
                </c:pt>
                <c:pt idx="82">
                  <c:v>173.21512358701924</c:v>
                </c:pt>
                <c:pt idx="83">
                  <c:v>175.86310145591187</c:v>
                </c:pt>
                <c:pt idx="84">
                  <c:v>178.21233659885351</c:v>
                </c:pt>
                <c:pt idx="85">
                  <c:v>180.2445669775588</c:v>
                </c:pt>
                <c:pt idx="86">
                  <c:v>181.94368403383257</c:v>
                </c:pt>
                <c:pt idx="87">
                  <c:v>183.29599836714814</c:v>
                </c:pt>
                <c:pt idx="88">
                  <c:v>184.29047067181503</c:v>
                </c:pt>
                <c:pt idx="89">
                  <c:v>184.91890135520987</c:v>
                </c:pt>
                <c:pt idx="90">
                  <c:v>185.17607330810171</c:v>
                </c:pt>
                <c:pt idx="91">
                  <c:v>185.05984359105068</c:v>
                </c:pt>
                <c:pt idx="92">
                  <c:v>184.57118128431588</c:v>
                </c:pt>
                <c:pt idx="93">
                  <c:v>183.71415035773606</c:v>
                </c:pt>
                <c:pt idx="94">
                  <c:v>182.49583807864292</c:v>
                </c:pt>
                <c:pt idx="95">
                  <c:v>180.92623111362428</c:v>
                </c:pt>
                <c:pt idx="96">
                  <c:v>179.0180430189946</c:v>
                </c:pt>
                <c:pt idx="97">
                  <c:v>176.78649818667154</c:v>
                </c:pt>
                <c:pt idx="98">
                  <c:v>174.24907845895612</c:v>
                </c:pt>
                <c:pt idx="99">
                  <c:v>171.42523950363162</c:v>
                </c:pt>
                <c:pt idx="100">
                  <c:v>168.33610462224746</c:v>
                </c:pt>
                <c:pt idx="101">
                  <c:v>165.0041439389656</c:v>
                </c:pt>
                <c:pt idx="102">
                  <c:v>161.45284689121485</c:v>
                </c:pt>
                <c:pt idx="103">
                  <c:v>157.70639563812884</c:v>
                </c:pt>
                <c:pt idx="104">
                  <c:v>153.78934645250931</c:v>
                </c:pt>
                <c:pt idx="105">
                  <c:v>149.7263254105701</c:v>
                </c:pt>
                <c:pt idx="106">
                  <c:v>145.54174379066865</c:v>
                </c:pt>
                <c:pt idx="107">
                  <c:v>141.2595375897593</c:v>
                </c:pt>
                <c:pt idx="108">
                  <c:v>136.90293451570776</c:v>
                </c:pt>
                <c:pt idx="109">
                  <c:v>132.4942507624973</c:v>
                </c:pt>
                <c:pt idx="110">
                  <c:v>128.05471886549032</c:v>
                </c:pt>
                <c:pt idx="111">
                  <c:v>123.60434699963345</c:v>
                </c:pt>
                <c:pt idx="112">
                  <c:v>119.16180925098197</c:v>
                </c:pt>
                <c:pt idx="113">
                  <c:v>114.74436567895698</c:v>
                </c:pt>
                <c:pt idx="114">
                  <c:v>110.36781040314176</c:v>
                </c:pt>
                <c:pt idx="115">
                  <c:v>106.04644549676543</c:v>
                </c:pt>
                <c:pt idx="116">
                  <c:v>101.7930781457934</c:v>
                </c:pt>
                <c:pt idx="117">
                  <c:v>97.619038329347731</c:v>
                </c:pt>
                <c:pt idx="118">
                  <c:v>93.534214182032656</c:v>
                </c:pt>
                <c:pt idx="119">
                  <c:v>89.547102197311204</c:v>
                </c:pt>
                <c:pt idx="120">
                  <c:v>85.664869507812597</c:v>
                </c:pt>
                <c:pt idx="121">
                  <c:v>81.893425617545873</c:v>
                </c:pt>
                <c:pt idx="122">
                  <c:v>78.237501147142666</c:v>
                </c:pt>
                <c:pt idx="123">
                  <c:v>74.700731372271079</c:v>
                </c:pt>
                <c:pt idx="124">
                  <c:v>71.285742574545822</c:v>
                </c:pt>
                <c:pt idx="125">
                  <c:v>67.994239472656659</c:v>
                </c:pt>
                <c:pt idx="126">
                  <c:v>64.82709224992459</c:v>
                </c:pt>
                <c:pt idx="127">
                  <c:v>61.784421935772414</c:v>
                </c:pt>
                <c:pt idx="128">
                  <c:v>58.865683127098507</c:v>
                </c:pt>
                <c:pt idx="129">
                  <c:v>56.069743247260995</c:v>
                </c:pt>
                <c:pt idx="130">
                  <c:v>53.39495773270604</c:v>
                </c:pt>
                <c:pt idx="131">
                  <c:v>50.839240708756847</c:v>
                </c:pt>
                <c:pt idx="132">
                  <c:v>48.400130866248674</c:v>
                </c:pt>
                <c:pt idx="133">
                  <c:v>46.074852379831547</c:v>
                </c:pt>
                <c:pt idx="134">
                  <c:v>43.860370817737248</c:v>
                </c:pt>
                <c:pt idx="135">
                  <c:v>41.753444082904579</c:v>
                </c:pt>
                <c:pt idx="136">
                  <c:v>39.750668498139632</c:v>
                </c:pt>
                <c:pt idx="137">
                  <c:v>37.848520205176136</c:v>
                </c:pt>
                <c:pt idx="138">
                  <c:v>36.043392090886115</c:v>
                </c:pt>
                <c:pt idx="139">
                  <c:v>34.331626485249316</c:v>
                </c:pt>
                <c:pt idx="140">
                  <c:v>32.709543896742986</c:v>
                </c:pt>
                <c:pt idx="141">
                  <c:v>31.173468063173633</c:v>
                </c:pt>
                <c:pt idx="142">
                  <c:v>29.719747601132401</c:v>
                </c:pt>
                <c:pt idx="143">
                  <c:v>28.344774536557082</c:v>
                </c:pt>
                <c:pt idx="144">
                  <c:v>27.044999993530652</c:v>
                </c:pt>
                <c:pt idx="145">
                  <c:v>25.816947309482469</c:v>
                </c:pt>
                <c:pt idx="146">
                  <c:v>24.657222833295577</c:v>
                </c:pt>
                <c:pt idx="147">
                  <c:v>23.562524649231811</c:v>
                </c:pt>
                <c:pt idx="148">
                  <c:v>22.529649454713397</c:v>
                </c:pt>
                <c:pt idx="149">
                  <c:v>21.555497804383688</c:v>
                </c:pt>
                <c:pt idx="150">
                  <c:v>20.637077916943465</c:v>
                </c:pt>
                <c:pt idx="151">
                  <c:v>19.771508225373424</c:v>
                </c:pt>
                <c:pt idx="152">
                  <c:v>18.956018835578007</c:v>
                </c:pt>
                <c:pt idx="153">
                  <c:v>18.187952043428883</c:v>
                </c:pt>
                <c:pt idx="154">
                  <c:v>17.464762045798416</c:v>
                </c:pt>
                <c:pt idx="155">
                  <c:v>16.784013967561584</c:v>
                </c:pt>
                <c:pt idx="156">
                  <c:v>16.14338231377593</c:v>
                </c:pt>
                <c:pt idx="157">
                  <c:v>15.540648944360875</c:v>
                </c:pt>
                <c:pt idx="158">
                  <c:v>14.973700657603883</c:v>
                </c:pt>
                <c:pt idx="159">
                  <c:v>14.440526458713423</c:v>
                </c:pt>
                <c:pt idx="160">
                  <c:v>13.939214580398513</c:v>
                </c:pt>
                <c:pt idx="161">
                  <c:v>13.467949314048052</c:v>
                </c:pt>
                <c:pt idx="162">
                  <c:v>13.025007702472021</c:v>
                </c:pt>
                <c:pt idx="163">
                  <c:v>12.608756138304667</c:v>
                </c:pt>
                <c:pt idx="164">
                  <c:v>12.217646906009696</c:v>
                </c:pt>
                <c:pt idx="165">
                  <c:v>11.850214699919185</c:v>
                </c:pt>
                <c:pt idx="166">
                  <c:v>11.505073145831306</c:v>
                </c:pt>
                <c:pt idx="167">
                  <c:v>11.180911349338267</c:v>
                </c:pt>
                <c:pt idx="168">
                  <c:v>10.876490490206663</c:v>
                </c:pt>
                <c:pt idx="169">
                  <c:v>10.590640478742618</c:v>
                </c:pt>
                <c:pt idx="170">
                  <c:v>10.322256687099692</c:v>
                </c:pt>
                <c:pt idx="171">
                  <c:v>10.070296765888557</c:v>
                </c:pt>
                <c:pt idx="172">
                  <c:v>9.8337775541848504</c:v>
                </c:pt>
                <c:pt idx="173">
                  <c:v>9.6117720890714011</c:v>
                </c:pt>
                <c:pt idx="174">
                  <c:v>9.4034067191596442</c:v>
                </c:pt>
                <c:pt idx="175">
                  <c:v>9.2078583250837447</c:v>
                </c:pt>
                <c:pt idx="176">
                  <c:v>9.024351648721936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89824"/>
        <c:axId val="353791360"/>
      </c:scatterChart>
      <c:valAx>
        <c:axId val="3537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91360"/>
        <c:crosses val="autoZero"/>
        <c:crossBetween val="midCat"/>
      </c:valAx>
      <c:valAx>
        <c:axId val="3537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7.0104224285723831</c:v>
                </c:pt>
                <c:pt idx="4">
                  <c:v>14.274380857144024</c:v>
                </c:pt>
                <c:pt idx="5">
                  <c:v>21.581104428571962</c:v>
                </c:pt>
                <c:pt idx="6">
                  <c:v>28.79618842857235</c:v>
                </c:pt>
                <c:pt idx="7">
                  <c:v>36.136513142857439</c:v>
                </c:pt>
                <c:pt idx="8">
                  <c:v>43.959472571429615</c:v>
                </c:pt>
                <c:pt idx="9">
                  <c:v>51.186775285714248</c:v>
                </c:pt>
                <c:pt idx="10">
                  <c:v>58.313274428572186</c:v>
                </c:pt>
                <c:pt idx="11">
                  <c:v>65.473374857143426</c:v>
                </c:pt>
                <c:pt idx="12">
                  <c:v>72.789262428572329</c:v>
                </c:pt>
                <c:pt idx="13">
                  <c:v>80.193734857143681</c:v>
                </c:pt>
                <c:pt idx="14">
                  <c:v>87.53405957142877</c:v>
                </c:pt>
                <c:pt idx="15">
                  <c:v>94.309274000000187</c:v>
                </c:pt>
                <c:pt idx="16">
                  <c:v>101.42660914285716</c:v>
                </c:pt>
                <c:pt idx="17">
                  <c:v>109.15792914285703</c:v>
                </c:pt>
                <c:pt idx="18">
                  <c:v>116.78844557142929</c:v>
                </c:pt>
                <c:pt idx="19">
                  <c:v>124.3212132857152</c:v>
                </c:pt>
                <c:pt idx="20">
                  <c:v>132.01587742857282</c:v>
                </c:pt>
                <c:pt idx="21">
                  <c:v>139.87549271428634</c:v>
                </c:pt>
                <c:pt idx="22">
                  <c:v>147.86951257142846</c:v>
                </c:pt>
                <c:pt idx="23">
                  <c:v>155.9337894285718</c:v>
                </c:pt>
                <c:pt idx="24">
                  <c:v>162.27524342857214</c:v>
                </c:pt>
                <c:pt idx="25">
                  <c:v>167.69724771428719</c:v>
                </c:pt>
                <c:pt idx="26">
                  <c:v>176.30830685714318</c:v>
                </c:pt>
                <c:pt idx="27">
                  <c:v>185.04155200000059</c:v>
                </c:pt>
                <c:pt idx="28">
                  <c:v>193.75952400000006</c:v>
                </c:pt>
                <c:pt idx="29">
                  <c:v>202.77990642857185</c:v>
                </c:pt>
                <c:pt idx="30">
                  <c:v>213.05269542857241</c:v>
                </c:pt>
                <c:pt idx="31">
                  <c:v>223.32548442857296</c:v>
                </c:pt>
                <c:pt idx="32">
                  <c:v>233.5982734285717</c:v>
                </c:pt>
                <c:pt idx="33">
                  <c:v>246.31783742857351</c:v>
                </c:pt>
                <c:pt idx="34">
                  <c:v>260.03016271428714</c:v>
                </c:pt>
                <c:pt idx="35">
                  <c:v>275.24537599999985</c:v>
                </c:pt>
                <c:pt idx="36">
                  <c:v>292.95929314285695</c:v>
                </c:pt>
                <c:pt idx="37">
                  <c:v>312.3471587142858</c:v>
                </c:pt>
                <c:pt idx="38">
                  <c:v>331.73502428571464</c:v>
                </c:pt>
                <c:pt idx="39">
                  <c:v>351.12288985714349</c:v>
                </c:pt>
                <c:pt idx="40">
                  <c:v>378.25734857142834</c:v>
                </c:pt>
                <c:pt idx="41">
                  <c:v>407.50562542857097</c:v>
                </c:pt>
                <c:pt idx="42">
                  <c:v>438.22624357142831</c:v>
                </c:pt>
                <c:pt idx="43">
                  <c:v>472.77739328571533</c:v>
                </c:pt>
                <c:pt idx="44">
                  <c:v>509.94026900000154</c:v>
                </c:pt>
                <c:pt idx="45">
                  <c:v>547.10314471428683</c:v>
                </c:pt>
                <c:pt idx="46">
                  <c:v>584.26602042857212</c:v>
                </c:pt>
                <c:pt idx="47">
                  <c:v>626.86617371428656</c:v>
                </c:pt>
                <c:pt idx="48">
                  <c:v>670.90201257142871</c:v>
                </c:pt>
                <c:pt idx="49">
                  <c:v>716.99668585714244</c:v>
                </c:pt>
                <c:pt idx="50">
                  <c:v>763.6228682857145</c:v>
                </c:pt>
                <c:pt idx="51">
                  <c:v>812.80579300000045</c:v>
                </c:pt>
                <c:pt idx="52">
                  <c:v>861.98871771428639</c:v>
                </c:pt>
                <c:pt idx="53">
                  <c:v>911.17164242857234</c:v>
                </c:pt>
                <c:pt idx="54">
                  <c:v>966.98621300000104</c:v>
                </c:pt>
                <c:pt idx="55">
                  <c:v>1034.8116685714294</c:v>
                </c:pt>
                <c:pt idx="56">
                  <c:v>1105.4535117142868</c:v>
                </c:pt>
                <c:pt idx="57">
                  <c:v>1180.0633457142867</c:v>
                </c:pt>
                <c:pt idx="58">
                  <c:v>1258.9955098571436</c:v>
                </c:pt>
                <c:pt idx="59">
                  <c:v>1337.9276740000014</c:v>
                </c:pt>
                <c:pt idx="60">
                  <c:v>1416.8598381428583</c:v>
                </c:pt>
                <c:pt idx="61">
                  <c:v>1496.0547021428574</c:v>
                </c:pt>
                <c:pt idx="62">
                  <c:v>1568.7492704285723</c:v>
                </c:pt>
                <c:pt idx="63">
                  <c:v>1642.1128070000004</c:v>
                </c:pt>
                <c:pt idx="64">
                  <c:v>1726.0515430000005</c:v>
                </c:pt>
                <c:pt idx="65">
                  <c:v>1812.9593991428583</c:v>
                </c:pt>
                <c:pt idx="66">
                  <c:v>1899.8672552857151</c:v>
                </c:pt>
                <c:pt idx="67">
                  <c:v>1986.7751114285702</c:v>
                </c:pt>
                <c:pt idx="68">
                  <c:v>2097.0540971428591</c:v>
                </c:pt>
                <c:pt idx="69">
                  <c:v>2211.8600745714293</c:v>
                </c:pt>
                <c:pt idx="70">
                  <c:v>2337.3542735714291</c:v>
                </c:pt>
                <c:pt idx="71">
                  <c:v>2461.2875461428566</c:v>
                </c:pt>
                <c:pt idx="72">
                  <c:v>2593.3736804285718</c:v>
                </c:pt>
                <c:pt idx="73">
                  <c:v>2725.459814714286</c:v>
                </c:pt>
                <c:pt idx="74">
                  <c:v>2857.5459490000003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1.4043854269484534E-5</c:v>
                </c:pt>
                <c:pt idx="3">
                  <c:v>5.9346201617495732E-4</c:v>
                </c:pt>
                <c:pt idx="4">
                  <c:v>4.747286664345653E-3</c:v>
                </c:pt>
                <c:pt idx="5">
                  <c:v>2.0069262345431601E-2</c:v>
                </c:pt>
                <c:pt idx="6">
                  <c:v>6.00724251306754E-2</c:v>
                </c:pt>
                <c:pt idx="7">
                  <c:v>0.144749518040661</c:v>
                </c:pt>
                <c:pt idx="8">
                  <c:v>0.30059341397559258</c:v>
                </c:pt>
                <c:pt idx="9">
                  <c:v>0.56028286487642442</c:v>
                </c:pt>
                <c:pt idx="10">
                  <c:v>0.96217868650685023</c:v>
                </c:pt>
                <c:pt idx="11">
                  <c:v>1.5497259304084039</c:v>
                </c:pt>
                <c:pt idx="12">
                  <c:v>2.3708227333852796</c:v>
                </c:pt>
                <c:pt idx="13">
                  <c:v>3.4771932528965399</c:v>
                </c:pt>
                <c:pt idx="14">
                  <c:v>4.9237868785793886</c:v>
                </c:pt>
                <c:pt idx="15">
                  <c:v>6.768216077906728</c:v>
                </c:pt>
                <c:pt idx="16">
                  <c:v>9.0702389444703613</c:v>
                </c:pt>
                <c:pt idx="17">
                  <c:v>11.891288545849317</c:v>
                </c:pt>
                <c:pt idx="18">
                  <c:v>15.294048710412744</c:v>
                </c:pt>
                <c:pt idx="19">
                  <c:v>19.34207442213669</c:v>
                </c:pt>
                <c:pt idx="20">
                  <c:v>24.099454164209334</c:v>
                </c:pt>
                <c:pt idx="21">
                  <c:v>29.630511138703937</c:v>
                </c:pt>
                <c:pt idx="22">
                  <c:v>35.999540141114309</c:v>
                </c:pt>
                <c:pt idx="23">
                  <c:v>43.270576886134066</c:v>
                </c:pt>
                <c:pt idx="24">
                  <c:v>51.507196699384394</c:v>
                </c:pt>
                <c:pt idx="25">
                  <c:v>60.772339665833599</c:v>
                </c:pt>
                <c:pt idx="26">
                  <c:v>71.12815953125579</c:v>
                </c:pt>
                <c:pt idx="27">
                  <c:v>82.635893870037307</c:v>
                </c:pt>
                <c:pt idx="28">
                  <c:v>95.355753249396017</c:v>
                </c:pt>
                <c:pt idx="29">
                  <c:v>109.3468273295252</c:v>
                </c:pt>
                <c:pt idx="30">
                  <c:v>124.66700603715466</c:v>
                </c:pt>
                <c:pt idx="31">
                  <c:v>141.37291413435656</c:v>
                </c:pt>
                <c:pt idx="32">
                  <c:v>159.51985767420337</c:v>
                </c:pt>
                <c:pt idx="33">
                  <c:v>179.16178099003361</c:v>
                </c:pt>
                <c:pt idx="34">
                  <c:v>200.35123300602839</c:v>
                </c:pt>
                <c:pt idx="35">
                  <c:v>223.1393417842917</c:v>
                </c:pt>
                <c:pt idx="36">
                  <c:v>247.57579633855894</c:v>
                </c:pt>
                <c:pt idx="37">
                  <c:v>273.70883484801652</c:v>
                </c:pt>
                <c:pt idx="38">
                  <c:v>301.5852384974844</c:v>
                </c:pt>
                <c:pt idx="39">
                  <c:v>331.25033025336677</c:v>
                </c:pt>
                <c:pt idx="40">
                  <c:v>362.74797795922922</c:v>
                </c:pt>
                <c:pt idx="41">
                  <c:v>396.12060120147635</c:v>
                </c:pt>
                <c:pt idx="42">
                  <c:v>431.40918145517378</c:v>
                </c:pt>
                <c:pt idx="43">
                  <c:v>468.65327507330994</c:v>
                </c:pt>
                <c:pt idx="44">
                  <c:v>507.89102873038803</c:v>
                </c:pt>
                <c:pt idx="45">
                  <c:v>549.15919697376819</c:v>
                </c:pt>
                <c:pt idx="46">
                  <c:v>592.49316157418968</c:v>
                </c:pt>
                <c:pt idx="47">
                  <c:v>637.92695240086812</c:v>
                </c:pt>
                <c:pt idx="48">
                  <c:v>685.49326957691846</c:v>
                </c:pt>
                <c:pt idx="49">
                  <c:v>735.2235066979905</c:v>
                </c:pt>
                <c:pt idx="50">
                  <c:v>787.14777492125768</c:v>
                </c:pt>
                <c:pt idx="51">
                  <c:v>841.29492775358983</c:v>
                </c:pt>
                <c:pt idx="52">
                  <c:v>897.69258638713086</c:v>
                </c:pt>
                <c:pt idx="53">
                  <c:v>956.36716544784758</c:v>
                </c:pt>
                <c:pt idx="54">
                  <c:v>1017.3438990381283</c:v>
                </c:pt>
                <c:pt idx="55">
                  <c:v>1080.6468669683863</c:v>
                </c:pt>
                <c:pt idx="56">
                  <c:v>1146.2990210850367</c:v>
                </c:pt>
                <c:pt idx="57">
                  <c:v>1214.3222116133202</c:v>
                </c:pt>
                <c:pt idx="58">
                  <c:v>1284.7372134433847</c:v>
                </c:pt>
                <c:pt idx="59">
                  <c:v>1357.56375229692</c:v>
                </c:pt>
                <c:pt idx="60">
                  <c:v>1432.8205307195956</c:v>
                </c:pt>
                <c:pt idx="61">
                  <c:v>1510.5252538516577</c:v>
                </c:pt>
                <c:pt idx="62">
                  <c:v>1590.6946549354057</c:v>
                </c:pt>
                <c:pt idx="63">
                  <c:v>1673.3445205239434</c:v>
                </c:pt>
                <c:pt idx="64">
                  <c:v>1758.489715360693</c:v>
                </c:pt>
                <c:pt idx="65">
                  <c:v>1846.1442069036848</c:v>
                </c:pt>
                <c:pt idx="66">
                  <c:v>1936.3210894726951</c:v>
                </c:pt>
                <c:pt idx="67">
                  <c:v>2029.0326080009186</c:v>
                </c:pt>
                <c:pt idx="68">
                  <c:v>2124.2901813760823</c:v>
                </c:pt>
                <c:pt idx="69">
                  <c:v>2222.1044253587856</c:v>
                </c:pt>
                <c:pt idx="70">
                  <c:v>2322.4851750684015</c:v>
                </c:pt>
                <c:pt idx="71">
                  <c:v>2425.4415070291507</c:v>
                </c:pt>
                <c:pt idx="72">
                  <c:v>2530.9817607709838</c:v>
                </c:pt>
                <c:pt idx="73">
                  <c:v>2639.113559981683</c:v>
                </c:pt>
                <c:pt idx="74">
                  <c:v>2749.8438332081955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3920"/>
        <c:axId val="160275456"/>
      </c:scatterChart>
      <c:valAx>
        <c:axId val="1602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5456"/>
        <c:crosses val="autoZero"/>
        <c:crossBetween val="midCat"/>
      </c:valAx>
      <c:valAx>
        <c:axId val="1602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1"/>
                <c:pt idx="0">
                  <c:v>6.252869143 0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0.19549757142976887</c:v>
                </c:pt>
                <c:pt idx="4">
                  <c:v>0.44903357142902678</c:v>
                </c:pt>
                <c:pt idx="5">
                  <c:v>0.49179871428532351</c:v>
                </c:pt>
                <c:pt idx="6">
                  <c:v>0.40015914285777399</c:v>
                </c:pt>
                <c:pt idx="7">
                  <c:v>0.5253998571424745</c:v>
                </c:pt>
                <c:pt idx="8">
                  <c:v>1.0080345714295618</c:v>
                </c:pt>
                <c:pt idx="9">
                  <c:v>0.41237785714201891</c:v>
                </c:pt>
                <c:pt idx="10">
                  <c:v>0.31157428571532364</c:v>
                </c:pt>
                <c:pt idx="11">
                  <c:v>0.34517557142862643</c:v>
                </c:pt>
                <c:pt idx="12">
                  <c:v>0.50096271428628825</c:v>
                </c:pt>
                <c:pt idx="13">
                  <c:v>0.58954757142873859</c:v>
                </c:pt>
                <c:pt idx="14">
                  <c:v>0.5253998571424745</c:v>
                </c:pt>
                <c:pt idx="15">
                  <c:v>-3.9710428571197554E-2</c:v>
                </c:pt>
                <c:pt idx="16">
                  <c:v>0.30241028571435891</c:v>
                </c:pt>
                <c:pt idx="17">
                  <c:v>0.91639514285725454</c:v>
                </c:pt>
                <c:pt idx="18">
                  <c:v>0.81559157142964978</c:v>
                </c:pt>
                <c:pt idx="19">
                  <c:v>0.71784285714329599</c:v>
                </c:pt>
                <c:pt idx="20">
                  <c:v>0.87973928571500437</c:v>
                </c:pt>
                <c:pt idx="21">
                  <c:v>1.0446904285709024</c:v>
                </c:pt>
                <c:pt idx="22">
                  <c:v>1.1790949999995064</c:v>
                </c:pt>
                <c:pt idx="23">
                  <c:v>1.2493520000007265</c:v>
                </c:pt>
                <c:pt idx="24">
                  <c:v>-0.47347085714227433</c:v>
                </c:pt>
                <c:pt idx="25">
                  <c:v>-1.3929205714275668</c:v>
                </c:pt>
                <c:pt idx="26">
                  <c:v>1.7961342857133786</c:v>
                </c:pt>
                <c:pt idx="27">
                  <c:v>1.918320285714799</c:v>
                </c:pt>
                <c:pt idx="28">
                  <c:v>1.903047142856849</c:v>
                </c:pt>
                <c:pt idx="29">
                  <c:v>2.2054575714291786</c:v>
                </c:pt>
                <c:pt idx="30">
                  <c:v>3.4578641428579431</c:v>
                </c:pt>
                <c:pt idx="31">
                  <c:v>3.4578641428579431</c:v>
                </c:pt>
                <c:pt idx="32">
                  <c:v>3.4578641428561241</c:v>
                </c:pt>
                <c:pt idx="33">
                  <c:v>5.904639142859196</c:v>
                </c:pt>
                <c:pt idx="34">
                  <c:v>6.897400428571018</c:v>
                </c:pt>
                <c:pt idx="35">
                  <c:v>8.4002884285700929</c:v>
                </c:pt>
                <c:pt idx="36">
                  <c:v>10.898992285714485</c:v>
                </c:pt>
                <c:pt idx="37">
                  <c:v>12.572940714286233</c:v>
                </c:pt>
                <c:pt idx="38">
                  <c:v>12.572940714286233</c:v>
                </c:pt>
                <c:pt idx="39">
                  <c:v>12.572940714286233</c:v>
                </c:pt>
                <c:pt idx="40">
                  <c:v>20.319533857142233</c:v>
                </c:pt>
                <c:pt idx="41">
                  <c:v>22.433352000000014</c:v>
                </c:pt>
                <c:pt idx="42">
                  <c:v>23.905693285714733</c:v>
                </c:pt>
                <c:pt idx="43">
                  <c:v>27.736224857144407</c:v>
                </c:pt>
                <c:pt idx="44">
                  <c:v>30.347950857143587</c:v>
                </c:pt>
                <c:pt idx="45">
                  <c:v>30.347950857142678</c:v>
                </c:pt>
                <c:pt idx="46">
                  <c:v>30.347950857142678</c:v>
                </c:pt>
                <c:pt idx="47">
                  <c:v>35.785228428571827</c:v>
                </c:pt>
                <c:pt idx="48">
                  <c:v>37.220913999999539</c:v>
                </c:pt>
                <c:pt idx="49">
                  <c:v>39.279748428571111</c:v>
                </c:pt>
                <c:pt idx="50">
                  <c:v>39.811257571429451</c:v>
                </c:pt>
                <c:pt idx="51">
                  <c:v>42.367999857143332</c:v>
                </c:pt>
                <c:pt idx="52">
                  <c:v>42.367999857143332</c:v>
                </c:pt>
                <c:pt idx="53">
                  <c:v>42.367999857143332</c:v>
                </c:pt>
                <c:pt idx="54">
                  <c:v>48.999645714286089</c:v>
                </c:pt>
                <c:pt idx="55">
                  <c:v>61.010530714285778</c:v>
                </c:pt>
                <c:pt idx="56">
                  <c:v>63.826918285714783</c:v>
                </c:pt>
                <c:pt idx="57">
                  <c:v>67.79490914285725</c:v>
                </c:pt>
                <c:pt idx="58">
                  <c:v>72.117239285714277</c:v>
                </c:pt>
                <c:pt idx="59">
                  <c:v>72.117239285715186</c:v>
                </c:pt>
                <c:pt idx="60">
                  <c:v>72.117239285714277</c:v>
                </c:pt>
                <c:pt idx="61">
                  <c:v>72.379939142856529</c:v>
                </c:pt>
                <c:pt idx="62">
                  <c:v>65.879643428572308</c:v>
                </c:pt>
                <c:pt idx="63">
                  <c:v>66.548611714285471</c:v>
                </c:pt>
                <c:pt idx="64">
                  <c:v>77.123811142857448</c:v>
                </c:pt>
                <c:pt idx="65">
                  <c:v>80.092931285715167</c:v>
                </c:pt>
                <c:pt idx="66">
                  <c:v>80.092931285714258</c:v>
                </c:pt>
                <c:pt idx="67">
                  <c:v>80.092931285712439</c:v>
                </c:pt>
                <c:pt idx="68">
                  <c:v>103.46406085714625</c:v>
                </c:pt>
                <c:pt idx="69">
                  <c:v>107.99105257142764</c:v>
                </c:pt>
                <c:pt idx="70">
                  <c:v>118.67927414285714</c:v>
                </c:pt>
                <c:pt idx="71">
                  <c:v>117.11834771428494</c:v>
                </c:pt>
                <c:pt idx="72">
                  <c:v>125.27120942857255</c:v>
                </c:pt>
                <c:pt idx="73">
                  <c:v>125.27120942857164</c:v>
                </c:pt>
                <c:pt idx="74">
                  <c:v>125.27120942857164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1.4043854269484534E-5</c:v>
                </c:pt>
                <c:pt idx="3">
                  <c:v>5.7941816190547281E-4</c:v>
                </c:pt>
                <c:pt idx="4">
                  <c:v>4.1538246481706955E-3</c:v>
                </c:pt>
                <c:pt idx="5">
                  <c:v>1.5321975681085948E-2</c:v>
                </c:pt>
                <c:pt idx="6">
                  <c:v>4.0003162785243802E-2</c:v>
                </c:pt>
                <c:pt idx="7">
                  <c:v>8.4677092909985582E-2</c:v>
                </c:pt>
                <c:pt idx="8">
                  <c:v>0.15584389593493159</c:v>
                </c:pt>
                <c:pt idx="9">
                  <c:v>0.25968945090083179</c:v>
                </c:pt>
                <c:pt idx="10">
                  <c:v>0.40189582163042575</c:v>
                </c:pt>
                <c:pt idx="11">
                  <c:v>0.58754724390155366</c:v>
                </c:pt>
                <c:pt idx="12">
                  <c:v>0.82109680297687582</c:v>
                </c:pt>
                <c:pt idx="13">
                  <c:v>1.1063705195112603</c:v>
                </c:pt>
                <c:pt idx="14">
                  <c:v>1.4465936256828489</c:v>
                </c:pt>
                <c:pt idx="15">
                  <c:v>1.8444291993273394</c:v>
                </c:pt>
                <c:pt idx="16">
                  <c:v>2.3020228665636338</c:v>
                </c:pt>
                <c:pt idx="17">
                  <c:v>2.821049601378955</c:v>
                </c:pt>
                <c:pt idx="18">
                  <c:v>3.4027601645634267</c:v>
                </c:pt>
                <c:pt idx="19">
                  <c:v>4.0480257117239482</c:v>
                </c:pt>
                <c:pt idx="20">
                  <c:v>4.7573797420726418</c:v>
                </c:pt>
                <c:pt idx="21">
                  <c:v>5.5310569744946028</c:v>
                </c:pt>
                <c:pt idx="22">
                  <c:v>6.36902900241037</c:v>
                </c:pt>
                <c:pt idx="23">
                  <c:v>7.2710367450197531</c:v>
                </c:pt>
                <c:pt idx="24">
                  <c:v>8.2366198132503321</c:v>
                </c:pt>
                <c:pt idx="25">
                  <c:v>9.265142966449206</c:v>
                </c:pt>
                <c:pt idx="26">
                  <c:v>10.355819865422184</c:v>
                </c:pt>
                <c:pt idx="27">
                  <c:v>11.507734338781518</c:v>
                </c:pt>
                <c:pt idx="28">
                  <c:v>12.719859379358711</c:v>
                </c:pt>
                <c:pt idx="29">
                  <c:v>13.991074080129181</c:v>
                </c:pt>
                <c:pt idx="30">
                  <c:v>15.320178707629472</c:v>
                </c:pt>
                <c:pt idx="31">
                  <c:v>16.705908097201892</c:v>
                </c:pt>
                <c:pt idx="32">
                  <c:v>18.146943539846816</c:v>
                </c:pt>
                <c:pt idx="33">
                  <c:v>19.641923315830233</c:v>
                </c:pt>
                <c:pt idx="34">
                  <c:v>21.189452015994785</c:v>
                </c:pt>
                <c:pt idx="35">
                  <c:v>22.788108778263314</c:v>
                </c:pt>
                <c:pt idx="36">
                  <c:v>24.436454554267243</c:v>
                </c:pt>
                <c:pt idx="37">
                  <c:v>26.133038509457556</c:v>
                </c:pt>
                <c:pt idx="38">
                  <c:v>27.876403649467896</c:v>
                </c:pt>
                <c:pt idx="39">
                  <c:v>29.66509175588239</c:v>
                </c:pt>
                <c:pt idx="40">
                  <c:v>31.497647705862452</c:v>
                </c:pt>
                <c:pt idx="41">
                  <c:v>33.37262324224713</c:v>
                </c:pt>
                <c:pt idx="42">
                  <c:v>35.288580253697418</c:v>
                </c:pt>
                <c:pt idx="43">
                  <c:v>37.244093618136183</c:v>
                </c:pt>
                <c:pt idx="44">
                  <c:v>39.237753657078095</c:v>
                </c:pt>
                <c:pt idx="45">
                  <c:v>41.268168243380138</c:v>
                </c:pt>
                <c:pt idx="46">
                  <c:v>43.33396460042151</c:v>
                </c:pt>
                <c:pt idx="47">
                  <c:v>45.433790826678482</c:v>
                </c:pt>
                <c:pt idx="48">
                  <c:v>47.566317176050319</c:v>
                </c:pt>
                <c:pt idx="49">
                  <c:v>49.730237121071994</c:v>
                </c:pt>
                <c:pt idx="50">
                  <c:v>51.924268223267177</c:v>
                </c:pt>
                <c:pt idx="51">
                  <c:v>54.147152832332189</c:v>
                </c:pt>
                <c:pt idx="52">
                  <c:v>56.397658633541049</c:v>
                </c:pt>
                <c:pt idx="53">
                  <c:v>58.674579060716738</c:v>
                </c:pt>
                <c:pt idx="54">
                  <c:v>60.976733590280688</c:v>
                </c:pt>
                <c:pt idx="55">
                  <c:v>63.302967930258028</c:v>
                </c:pt>
                <c:pt idx="56">
                  <c:v>65.652154116650351</c:v>
                </c:pt>
                <c:pt idx="57">
                  <c:v>68.023190528283521</c:v>
                </c:pt>
                <c:pt idx="58">
                  <c:v>70.41500183006444</c:v>
                </c:pt>
                <c:pt idx="59">
                  <c:v>72.826538853535226</c:v>
                </c:pt>
                <c:pt idx="60">
                  <c:v>75.256778422675552</c:v>
                </c:pt>
                <c:pt idx="61">
                  <c:v>77.704723132062199</c:v>
                </c:pt>
                <c:pt idx="62">
                  <c:v>80.169401083747957</c:v>
                </c:pt>
                <c:pt idx="63">
                  <c:v>82.649865588537736</c:v>
                </c:pt>
                <c:pt idx="64">
                  <c:v>85.145194836749681</c:v>
                </c:pt>
                <c:pt idx="65">
                  <c:v>87.654491542991735</c:v>
                </c:pt>
                <c:pt idx="66">
                  <c:v>90.176882569010274</c:v>
                </c:pt>
                <c:pt idx="67">
                  <c:v>92.711518528223351</c:v>
                </c:pt>
                <c:pt idx="68">
                  <c:v>95.257573375163773</c:v>
                </c:pt>
                <c:pt idx="69">
                  <c:v>97.814243982703545</c:v>
                </c:pt>
                <c:pt idx="70">
                  <c:v>100.38074970961571</c:v>
                </c:pt>
                <c:pt idx="71">
                  <c:v>102.95633196074934</c:v>
                </c:pt>
                <c:pt idx="72">
                  <c:v>105.54025374183311</c:v>
                </c:pt>
                <c:pt idx="73">
                  <c:v>108.13179921069931</c:v>
                </c:pt>
                <c:pt idx="74">
                  <c:v>110.73027322651251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4016"/>
        <c:axId val="160295552"/>
      </c:scatterChart>
      <c:valAx>
        <c:axId val="1602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5552"/>
        <c:crosses val="autoZero"/>
        <c:crossBetween val="midCat"/>
      </c:valAx>
      <c:valAx>
        <c:axId val="1602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6.8149248571426142</c:v>
                </c:pt>
                <c:pt idx="3">
                  <c:v>13.825347285714997</c:v>
                </c:pt>
                <c:pt idx="4">
                  <c:v>21.089305714286638</c:v>
                </c:pt>
                <c:pt idx="5">
                  <c:v>28.396029285714576</c:v>
                </c:pt>
                <c:pt idx="6">
                  <c:v>35.611113285714964</c:v>
                </c:pt>
                <c:pt idx="7">
                  <c:v>42.951438000000053</c:v>
                </c:pt>
                <c:pt idx="8">
                  <c:v>50.774397428572229</c:v>
                </c:pt>
                <c:pt idx="9">
                  <c:v>58.001700142856862</c:v>
                </c:pt>
                <c:pt idx="10">
                  <c:v>65.1281992857148</c:v>
                </c:pt>
                <c:pt idx="11">
                  <c:v>72.28829971428604</c:v>
                </c:pt>
                <c:pt idx="12">
                  <c:v>79.604187285714943</c:v>
                </c:pt>
                <c:pt idx="13">
                  <c:v>87.008659714286296</c:v>
                </c:pt>
                <c:pt idx="14">
                  <c:v>94.348984428571384</c:v>
                </c:pt>
                <c:pt idx="15">
                  <c:v>101.1241988571428</c:v>
                </c:pt>
                <c:pt idx="16">
                  <c:v>108.24153399999977</c:v>
                </c:pt>
                <c:pt idx="17">
                  <c:v>115.97285399999964</c:v>
                </c:pt>
                <c:pt idx="18">
                  <c:v>123.60337042857191</c:v>
                </c:pt>
                <c:pt idx="19">
                  <c:v>131.13613814285782</c:v>
                </c:pt>
                <c:pt idx="20">
                  <c:v>138.83080228571544</c:v>
                </c:pt>
                <c:pt idx="21">
                  <c:v>146.69041757142895</c:v>
                </c:pt>
                <c:pt idx="22">
                  <c:v>154.68443742857107</c:v>
                </c:pt>
                <c:pt idx="23">
                  <c:v>162.74871428571441</c:v>
                </c:pt>
                <c:pt idx="24">
                  <c:v>169.09016828571475</c:v>
                </c:pt>
                <c:pt idx="25">
                  <c:v>174.5121725714298</c:v>
                </c:pt>
                <c:pt idx="26">
                  <c:v>183.12323171428579</c:v>
                </c:pt>
                <c:pt idx="27">
                  <c:v>191.85647685714321</c:v>
                </c:pt>
                <c:pt idx="28">
                  <c:v>200.57444885714267</c:v>
                </c:pt>
                <c:pt idx="29">
                  <c:v>209.59483128571446</c:v>
                </c:pt>
                <c:pt idx="30">
                  <c:v>219.86762028571502</c:v>
                </c:pt>
                <c:pt idx="31">
                  <c:v>230.14040928571558</c:v>
                </c:pt>
                <c:pt idx="32">
                  <c:v>240.41319828571432</c:v>
                </c:pt>
                <c:pt idx="33">
                  <c:v>253.13276228571613</c:v>
                </c:pt>
                <c:pt idx="34">
                  <c:v>266.84508757142976</c:v>
                </c:pt>
                <c:pt idx="35">
                  <c:v>282.06030085714247</c:v>
                </c:pt>
                <c:pt idx="36">
                  <c:v>299.77421799999956</c:v>
                </c:pt>
                <c:pt idx="37">
                  <c:v>319.16208357142841</c:v>
                </c:pt>
                <c:pt idx="38">
                  <c:v>338.54994914285726</c:v>
                </c:pt>
                <c:pt idx="39">
                  <c:v>357.93781471428611</c:v>
                </c:pt>
                <c:pt idx="40">
                  <c:v>385.07227342857095</c:v>
                </c:pt>
                <c:pt idx="41">
                  <c:v>414.32055028571358</c:v>
                </c:pt>
                <c:pt idx="42">
                  <c:v>445.04116842857093</c:v>
                </c:pt>
                <c:pt idx="43">
                  <c:v>479.59231814285795</c:v>
                </c:pt>
                <c:pt idx="44">
                  <c:v>516.75519385714415</c:v>
                </c:pt>
                <c:pt idx="45">
                  <c:v>553.91806957142944</c:v>
                </c:pt>
                <c:pt idx="46">
                  <c:v>591.08094528571473</c:v>
                </c:pt>
                <c:pt idx="47">
                  <c:v>633.68109857142917</c:v>
                </c:pt>
                <c:pt idx="48">
                  <c:v>677.71693742857133</c:v>
                </c:pt>
                <c:pt idx="49">
                  <c:v>723.81161071428505</c:v>
                </c:pt>
                <c:pt idx="50">
                  <c:v>770.43779314285712</c:v>
                </c:pt>
                <c:pt idx="51">
                  <c:v>819.62071785714306</c:v>
                </c:pt>
                <c:pt idx="52">
                  <c:v>868.80364257142901</c:v>
                </c:pt>
                <c:pt idx="53">
                  <c:v>917.98656728571495</c:v>
                </c:pt>
                <c:pt idx="54">
                  <c:v>973.80113785714366</c:v>
                </c:pt>
                <c:pt idx="55">
                  <c:v>1041.6265934285721</c:v>
                </c:pt>
                <c:pt idx="56">
                  <c:v>1112.2684365714294</c:v>
                </c:pt>
                <c:pt idx="57">
                  <c:v>1186.8782705714293</c:v>
                </c:pt>
                <c:pt idx="58">
                  <c:v>1265.8104347142862</c:v>
                </c:pt>
                <c:pt idx="59">
                  <c:v>1344.742598857144</c:v>
                </c:pt>
                <c:pt idx="60">
                  <c:v>1423.6747630000009</c:v>
                </c:pt>
                <c:pt idx="61">
                  <c:v>1502.869627</c:v>
                </c:pt>
                <c:pt idx="62">
                  <c:v>1575.564195285715</c:v>
                </c:pt>
                <c:pt idx="63">
                  <c:v>1648.927731857143</c:v>
                </c:pt>
                <c:pt idx="64">
                  <c:v>1732.8664678571431</c:v>
                </c:pt>
                <c:pt idx="65">
                  <c:v>1819.7743240000009</c:v>
                </c:pt>
                <c:pt idx="66">
                  <c:v>1906.6821801428578</c:v>
                </c:pt>
                <c:pt idx="67">
                  <c:v>1993.5900362857128</c:v>
                </c:pt>
                <c:pt idx="68">
                  <c:v>2103.8690220000017</c:v>
                </c:pt>
                <c:pt idx="69">
                  <c:v>2218.6749994285719</c:v>
                </c:pt>
                <c:pt idx="70">
                  <c:v>2344.1691984285717</c:v>
                </c:pt>
                <c:pt idx="71">
                  <c:v>2468.1024709999992</c:v>
                </c:pt>
                <c:pt idx="72">
                  <c:v>2600.1886052857144</c:v>
                </c:pt>
                <c:pt idx="73">
                  <c:v>2732.2747395714287</c:v>
                </c:pt>
                <c:pt idx="74">
                  <c:v>2864.3608738571429</c:v>
                </c:pt>
                <c:pt idx="75">
                  <c:v>3005.9561345714301</c:v>
                </c:pt>
                <c:pt idx="76">
                  <c:v>3153.6698598571438</c:v>
                </c:pt>
                <c:pt idx="77">
                  <c:v>3303.2927415714294</c:v>
                </c:pt>
                <c:pt idx="78">
                  <c:v>3460.9157524285711</c:v>
                </c:pt>
                <c:pt idx="79">
                  <c:v>3623.5208980000007</c:v>
                </c:pt>
                <c:pt idx="80">
                  <c:v>3786.1260435714285</c:v>
                </c:pt>
                <c:pt idx="81">
                  <c:v>3948.7311891428562</c:v>
                </c:pt>
                <c:pt idx="82">
                  <c:v>4124.1353195714291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0.1106994547791684</c:v>
                </c:pt>
                <c:pt idx="3">
                  <c:v>0.26471767195634255</c:v>
                </c:pt>
                <c:pt idx="4">
                  <c:v>0.47676488227534097</c:v>
                </c:pt>
                <c:pt idx="5">
                  <c:v>0.76565114855137495</c:v>
                </c:pt>
                <c:pt idx="6">
                  <c:v>1.1551041809330056</c:v>
                </c:pt>
                <c:pt idx="7">
                  <c:v>1.6746419735511495</c:v>
                </c:pt>
                <c:pt idx="8">
                  <c:v>2.3604665772265165</c:v>
                </c:pt>
                <c:pt idx="9">
                  <c:v>3.2563321322959822</c:v>
                </c:pt>
                <c:pt idx="10">
                  <c:v>4.414326581727896</c:v>
                </c:pt>
                <c:pt idx="11">
                  <c:v>5.8954934123490688</c:v>
                </c:pt>
                <c:pt idx="12">
                  <c:v>7.7702087791833012</c:v>
                </c:pt>
                <c:pt idx="13">
                  <c:v>10.118222129726332</c:v>
                </c:pt>
                <c:pt idx="14">
                  <c:v>13.028266734603061</c:v>
                </c:pt>
                <c:pt idx="15">
                  <c:v>16.597152039599703</c:v>
                </c:pt>
                <c:pt idx="16">
                  <c:v>20.928263870258526</c:v>
                </c:pt>
                <c:pt idx="17">
                  <c:v>26.129422089327495</c:v>
                </c:pt>
                <c:pt idx="18">
                  <c:v>32.310078397538916</c:v>
                </c:pt>
                <c:pt idx="19">
                  <c:v>39.577878678474143</c:v>
                </c:pt>
                <c:pt idx="20">
                  <c:v>48.034662634318309</c:v>
                </c:pt>
                <c:pt idx="21">
                  <c:v>57.772025370082829</c:v>
                </c:pt>
                <c:pt idx="22">
                  <c:v>68.866617033036206</c:v>
                </c:pt>
                <c:pt idx="23">
                  <c:v>81.375402895113581</c:v>
                </c:pt>
                <c:pt idx="24">
                  <c:v>95.331142400815196</c:v>
                </c:pt>
                <c:pt idx="25">
                  <c:v>110.73836695225091</c:v>
                </c:pt>
                <c:pt idx="26">
                  <c:v>127.5701386270169</c:v>
                </c:pt>
                <c:pt idx="27">
                  <c:v>145.765853028354</c:v>
                </c:pt>
                <c:pt idx="28">
                  <c:v>165.23030825403114</c:v>
                </c:pt>
                <c:pt idx="29">
                  <c:v>185.83419983575308</c:v>
                </c:pt>
                <c:pt idx="30">
                  <c:v>207.41612190645523</c:v>
                </c:pt>
                <c:pt idx="31">
                  <c:v>229.78606325217879</c:v>
                </c:pt>
                <c:pt idx="32">
                  <c:v>252.73029031823052</c:v>
                </c:pt>
                <c:pt idx="33">
                  <c:v>276.01741561108196</c:v>
                </c:pt>
                <c:pt idx="34">
                  <c:v>299.4053673480758</c:v>
                </c:pt>
                <c:pt idx="35">
                  <c:v>322.64891202442772</c:v>
                </c:pt>
                <c:pt idx="36">
                  <c:v>345.50734164693944</c:v>
                </c:pt>
                <c:pt idx="37">
                  <c:v>367.75192541909934</c:v>
                </c:pt>
                <c:pt idx="38">
                  <c:v>389.17274276671196</c:v>
                </c:pt>
                <c:pt idx="39">
                  <c:v>409.58455917548736</c:v>
                </c:pt>
                <c:pt idx="40">
                  <c:v>428.83147425583689</c:v>
                </c:pt>
                <c:pt idx="41">
                  <c:v>446.79015657715411</c:v>
                </c:pt>
                <c:pt idx="42">
                  <c:v>463.37157456795984</c:v>
                </c:pt>
                <c:pt idx="43">
                  <c:v>478.52122904168033</c:v>
                </c:pt>
                <c:pt idx="44">
                  <c:v>492.21798284562811</c:v>
                </c:pt>
                <c:pt idx="45">
                  <c:v>504.47165996067582</c:v>
                </c:pt>
                <c:pt idx="46">
                  <c:v>515.31964497824947</c:v>
                </c:pt>
                <c:pt idx="47">
                  <c:v>524.82275116838332</c:v>
                </c:pt>
                <c:pt idx="48">
                  <c:v>533.06064041754098</c:v>
                </c:pt>
                <c:pt idx="49">
                  <c:v>540.12707230161357</c:v>
                </c:pt>
                <c:pt idx="50">
                  <c:v>546.12523533945682</c:v>
                </c:pt>
                <c:pt idx="51">
                  <c:v>551.16337516882936</c:v>
                </c:pt>
                <c:pt idx="52">
                  <c:v>555.35088682192793</c:v>
                </c:pt>
                <c:pt idx="53">
                  <c:v>558.79498641665077</c:v>
                </c:pt>
                <c:pt idx="54">
                  <c:v>561.59802603396167</c:v>
                </c:pt>
                <c:pt idx="55">
                  <c:v>563.85546819343813</c:v>
                </c:pt>
                <c:pt idx="56">
                  <c:v>565.6544960512224</c:v>
                </c:pt>
                <c:pt idx="57">
                  <c:v>567.07320401466097</c:v>
                </c:pt>
                <c:pt idx="58">
                  <c:v>568.18029161316372</c:v>
                </c:pt>
                <c:pt idx="59">
                  <c:v>569.03517096288408</c:v>
                </c:pt>
                <c:pt idx="60">
                  <c:v>569.68839405389531</c:v>
                </c:pt>
                <c:pt idx="61">
                  <c:v>570.18230891263454</c:v>
                </c:pt>
                <c:pt idx="62">
                  <c:v>570.55186172858316</c:v>
                </c:pt>
                <c:pt idx="63">
                  <c:v>570.82547351495998</c:v>
                </c:pt>
                <c:pt idx="64">
                  <c:v>571.02593315606327</c:v>
                </c:pt>
                <c:pt idx="65">
                  <c:v>571.17126238075036</c:v>
                </c:pt>
                <c:pt idx="66">
                  <c:v>571.27552120574614</c:v>
                </c:pt>
                <c:pt idx="67">
                  <c:v>571.34953395842786</c:v>
                </c:pt>
                <c:pt idx="68">
                  <c:v>571.40152567407733</c:v>
                </c:pt>
                <c:pt idx="69">
                  <c:v>571.43766629434845</c:v>
                </c:pt>
                <c:pt idx="70">
                  <c:v>571.46252571003379</c:v>
                </c:pt>
                <c:pt idx="71">
                  <c:v>571.47944647886209</c:v>
                </c:pt>
                <c:pt idx="72">
                  <c:v>571.49084328416745</c:v>
                </c:pt>
                <c:pt idx="73">
                  <c:v>571.49843919796388</c:v>
                </c:pt>
                <c:pt idx="74">
                  <c:v>571.50344888720736</c:v>
                </c:pt>
                <c:pt idx="75">
                  <c:v>571.5067183425349</c:v>
                </c:pt>
                <c:pt idx="76">
                  <c:v>571.50882975893114</c:v>
                </c:pt>
                <c:pt idx="77">
                  <c:v>571.51017905182471</c:v>
                </c:pt>
                <c:pt idx="78">
                  <c:v>571.51103229424234</c:v>
                </c:pt>
                <c:pt idx="79">
                  <c:v>571.51156620971096</c:v>
                </c:pt>
                <c:pt idx="80">
                  <c:v>571.51189681243716</c:v>
                </c:pt>
                <c:pt idx="81">
                  <c:v>571.51209938201305</c:v>
                </c:pt>
                <c:pt idx="82">
                  <c:v>571.51222220392913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53280"/>
        <c:axId val="160355072"/>
      </c:scatterChart>
      <c:valAx>
        <c:axId val="16035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5072"/>
        <c:crosses val="autoZero"/>
        <c:crossBetween val="midCat"/>
      </c:valAx>
      <c:valAx>
        <c:axId val="1603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0.56205571428563417</c:v>
                </c:pt>
                <c:pt idx="3">
                  <c:v>0.75755328571540304</c:v>
                </c:pt>
                <c:pt idx="4">
                  <c:v>1.0110892857146609</c:v>
                </c:pt>
                <c:pt idx="5">
                  <c:v>1.0538544285709577</c:v>
                </c:pt>
                <c:pt idx="6">
                  <c:v>0.96221485714340815</c:v>
                </c:pt>
                <c:pt idx="7">
                  <c:v>1.0874555714281087</c:v>
                </c:pt>
                <c:pt idx="8">
                  <c:v>1.5700902857151959</c:v>
                </c:pt>
                <c:pt idx="9">
                  <c:v>0.97443357142765308</c:v>
                </c:pt>
                <c:pt idx="10">
                  <c:v>0.87363000000095781</c:v>
                </c:pt>
                <c:pt idx="11">
                  <c:v>0.90723128571426059</c:v>
                </c:pt>
                <c:pt idx="12">
                  <c:v>1.0630184285719224</c:v>
                </c:pt>
                <c:pt idx="13">
                  <c:v>1.1516032857143728</c:v>
                </c:pt>
                <c:pt idx="14">
                  <c:v>1.0874555714281087</c:v>
                </c:pt>
                <c:pt idx="15">
                  <c:v>0.52234528571443661</c:v>
                </c:pt>
                <c:pt idx="16">
                  <c:v>0.86446599999999307</c:v>
                </c:pt>
                <c:pt idx="17">
                  <c:v>1.4784508571428887</c:v>
                </c:pt>
                <c:pt idx="18">
                  <c:v>1.3776472857152839</c:v>
                </c:pt>
                <c:pt idx="19">
                  <c:v>1.2798985714289302</c:v>
                </c:pt>
                <c:pt idx="20">
                  <c:v>1.4417950000006385</c:v>
                </c:pt>
                <c:pt idx="21">
                  <c:v>1.6067461428565366</c:v>
                </c:pt>
                <c:pt idx="22">
                  <c:v>1.7411507142851406</c:v>
                </c:pt>
                <c:pt idx="23">
                  <c:v>1.8114077142863607</c:v>
                </c:pt>
                <c:pt idx="24">
                  <c:v>8.8584857143359841E-2</c:v>
                </c:pt>
                <c:pt idx="25">
                  <c:v>-0.83086485714193259</c:v>
                </c:pt>
                <c:pt idx="26">
                  <c:v>2.3581899999990128</c:v>
                </c:pt>
                <c:pt idx="27">
                  <c:v>2.4803760000004331</c:v>
                </c:pt>
                <c:pt idx="28">
                  <c:v>2.4651028571424831</c:v>
                </c:pt>
                <c:pt idx="29">
                  <c:v>2.7675132857148128</c:v>
                </c:pt>
                <c:pt idx="30">
                  <c:v>4.0199198571435772</c:v>
                </c:pt>
                <c:pt idx="31">
                  <c:v>4.0199198571435772</c:v>
                </c:pt>
                <c:pt idx="32">
                  <c:v>4.0199198571417583</c:v>
                </c:pt>
                <c:pt idx="33">
                  <c:v>6.4666948571448302</c:v>
                </c:pt>
                <c:pt idx="34">
                  <c:v>7.4594561428566521</c:v>
                </c:pt>
                <c:pt idx="35">
                  <c:v>8.9623441428557271</c:v>
                </c:pt>
                <c:pt idx="36">
                  <c:v>11.461048000000119</c:v>
                </c:pt>
                <c:pt idx="37">
                  <c:v>13.134996428571867</c:v>
                </c:pt>
                <c:pt idx="38">
                  <c:v>13.134996428571867</c:v>
                </c:pt>
                <c:pt idx="39">
                  <c:v>13.134996428571867</c:v>
                </c:pt>
                <c:pt idx="40">
                  <c:v>20.881589571427867</c:v>
                </c:pt>
                <c:pt idx="41">
                  <c:v>22.995407714285648</c:v>
                </c:pt>
                <c:pt idx="42">
                  <c:v>24.467749000000367</c:v>
                </c:pt>
                <c:pt idx="43">
                  <c:v>28.298280571430041</c:v>
                </c:pt>
                <c:pt idx="44">
                  <c:v>30.910006571429221</c:v>
                </c:pt>
                <c:pt idx="45">
                  <c:v>30.910006571428312</c:v>
                </c:pt>
                <c:pt idx="46">
                  <c:v>30.910006571428312</c:v>
                </c:pt>
                <c:pt idx="47">
                  <c:v>36.347284142857461</c:v>
                </c:pt>
                <c:pt idx="48">
                  <c:v>37.782969714285173</c:v>
                </c:pt>
                <c:pt idx="49">
                  <c:v>39.841804142856745</c:v>
                </c:pt>
                <c:pt idx="50">
                  <c:v>40.373313285715085</c:v>
                </c:pt>
                <c:pt idx="51">
                  <c:v>42.930055571428966</c:v>
                </c:pt>
                <c:pt idx="52">
                  <c:v>42.930055571428966</c:v>
                </c:pt>
                <c:pt idx="53">
                  <c:v>42.930055571428966</c:v>
                </c:pt>
                <c:pt idx="54">
                  <c:v>49.561701428571723</c:v>
                </c:pt>
                <c:pt idx="55">
                  <c:v>61.572586428571412</c:v>
                </c:pt>
                <c:pt idx="56">
                  <c:v>64.388974000000417</c:v>
                </c:pt>
                <c:pt idx="57">
                  <c:v>68.356964857142884</c:v>
                </c:pt>
                <c:pt idx="58">
                  <c:v>72.679294999999911</c:v>
                </c:pt>
                <c:pt idx="59">
                  <c:v>72.67929500000082</c:v>
                </c:pt>
                <c:pt idx="60">
                  <c:v>72.679294999999911</c:v>
                </c:pt>
                <c:pt idx="61">
                  <c:v>72.941994857142163</c:v>
                </c:pt>
                <c:pt idx="62">
                  <c:v>66.441699142857942</c:v>
                </c:pt>
                <c:pt idx="63">
                  <c:v>67.110667428571105</c:v>
                </c:pt>
                <c:pt idx="64">
                  <c:v>77.685866857143083</c:v>
                </c:pt>
                <c:pt idx="65">
                  <c:v>80.654987000000801</c:v>
                </c:pt>
                <c:pt idx="66">
                  <c:v>80.654986999999892</c:v>
                </c:pt>
                <c:pt idx="67">
                  <c:v>80.654986999998073</c:v>
                </c:pt>
                <c:pt idx="68">
                  <c:v>104.02611657143188</c:v>
                </c:pt>
                <c:pt idx="69">
                  <c:v>108.55310828571328</c:v>
                </c:pt>
                <c:pt idx="70">
                  <c:v>119.24132985714277</c:v>
                </c:pt>
                <c:pt idx="71">
                  <c:v>117.68040342857057</c:v>
                </c:pt>
                <c:pt idx="72">
                  <c:v>125.83326514285818</c:v>
                </c:pt>
                <c:pt idx="73">
                  <c:v>125.83326514285727</c:v>
                </c:pt>
                <c:pt idx="74">
                  <c:v>125.83326514285727</c:v>
                </c:pt>
                <c:pt idx="75">
                  <c:v>135.3423915714302</c:v>
                </c:pt>
                <c:pt idx="76">
                  <c:v>141.46085614285676</c:v>
                </c:pt>
                <c:pt idx="77">
                  <c:v>143.37001257142856</c:v>
                </c:pt>
                <c:pt idx="78">
                  <c:v>151.37014171428473</c:v>
                </c:pt>
                <c:pt idx="79">
                  <c:v>156.35227642857262</c:v>
                </c:pt>
                <c:pt idx="80">
                  <c:v>156.3522764285708</c:v>
                </c:pt>
                <c:pt idx="81">
                  <c:v>156.3522764285708</c:v>
                </c:pt>
                <c:pt idx="82">
                  <c:v>169.15126128571592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0.1106994547791684</c:v>
                </c:pt>
                <c:pt idx="3">
                  <c:v>0.15401821717717418</c:v>
                </c:pt>
                <c:pt idx="4">
                  <c:v>0.2120472103189984</c:v>
                </c:pt>
                <c:pt idx="5">
                  <c:v>0.28888626627603398</c:v>
                </c:pt>
                <c:pt idx="6">
                  <c:v>0.38945303238163059</c:v>
                </c:pt>
                <c:pt idx="7">
                  <c:v>0.51953779261814392</c:v>
                </c:pt>
                <c:pt idx="8">
                  <c:v>0.68582460367536691</c:v>
                </c:pt>
                <c:pt idx="9">
                  <c:v>0.89586555506946564</c:v>
                </c:pt>
                <c:pt idx="10">
                  <c:v>1.1579944494319141</c:v>
                </c:pt>
                <c:pt idx="11">
                  <c:v>1.4811668306211723</c:v>
                </c:pt>
                <c:pt idx="12">
                  <c:v>1.8747153668342325</c:v>
                </c:pt>
                <c:pt idx="13">
                  <c:v>2.3480133505430305</c:v>
                </c:pt>
                <c:pt idx="14">
                  <c:v>2.9100446048767283</c:v>
                </c:pt>
                <c:pt idx="15">
                  <c:v>3.5688853049966407</c:v>
                </c:pt>
                <c:pt idx="16">
                  <c:v>4.3311118306588217</c:v>
                </c:pt>
                <c:pt idx="17">
                  <c:v>5.2011582190689687</c:v>
                </c:pt>
                <c:pt idx="18">
                  <c:v>6.1806563082114234</c:v>
                </c:pt>
                <c:pt idx="19">
                  <c:v>7.2678002809352265</c:v>
                </c:pt>
                <c:pt idx="20">
                  <c:v>8.4567839558441698</c:v>
                </c:pt>
                <c:pt idx="21">
                  <c:v>9.7373627357645169</c:v>
                </c:pt>
                <c:pt idx="22">
                  <c:v>11.094591662953373</c:v>
                </c:pt>
                <c:pt idx="23">
                  <c:v>12.508785862077382</c:v>
                </c:pt>
                <c:pt idx="24">
                  <c:v>13.95573950570162</c:v>
                </c:pt>
                <c:pt idx="25">
                  <c:v>15.407224551435725</c:v>
                </c:pt>
                <c:pt idx="26">
                  <c:v>16.831771674765992</c:v>
                </c:pt>
                <c:pt idx="27">
                  <c:v>18.195714401337103</c:v>
                </c:pt>
                <c:pt idx="28">
                  <c:v>19.464455225677135</c:v>
                </c:pt>
                <c:pt idx="29">
                  <c:v>20.603891581721939</c:v>
                </c:pt>
                <c:pt idx="30">
                  <c:v>21.581922070702156</c:v>
                </c:pt>
                <c:pt idx="31">
                  <c:v>22.369941345723547</c:v>
                </c:pt>
                <c:pt idx="32">
                  <c:v>22.944227066051734</c:v>
                </c:pt>
                <c:pt idx="33">
                  <c:v>23.287125292851439</c:v>
                </c:pt>
                <c:pt idx="34">
                  <c:v>23.387951736993841</c:v>
                </c:pt>
                <c:pt idx="35">
                  <c:v>23.243544676351913</c:v>
                </c:pt>
                <c:pt idx="36">
                  <c:v>22.858429622511721</c:v>
                </c:pt>
                <c:pt idx="37">
                  <c:v>22.244583772159913</c:v>
                </c:pt>
                <c:pt idx="38">
                  <c:v>21.420817347612626</c:v>
                </c:pt>
                <c:pt idx="39">
                  <c:v>20.411816408775415</c:v>
                </c:pt>
                <c:pt idx="40">
                  <c:v>19.24691508034952</c:v>
                </c:pt>
                <c:pt idx="41">
                  <c:v>17.958682321317202</c:v>
                </c:pt>
                <c:pt idx="42">
                  <c:v>16.581417990805708</c:v>
                </c:pt>
                <c:pt idx="43">
                  <c:v>15.149654473720462</c:v>
                </c:pt>
                <c:pt idx="44">
                  <c:v>13.696753803947773</c:v>
                </c:pt>
                <c:pt idx="45">
                  <c:v>12.253677115047687</c:v>
                </c:pt>
                <c:pt idx="46">
                  <c:v>10.847985017573613</c:v>
                </c:pt>
                <c:pt idx="47">
                  <c:v>9.5031061901338809</c:v>
                </c:pt>
                <c:pt idx="48">
                  <c:v>8.2378892491576821</c:v>
                </c:pt>
                <c:pt idx="49">
                  <c:v>7.0664318840725961</c:v>
                </c:pt>
                <c:pt idx="50">
                  <c:v>5.998163037843212</c:v>
                </c:pt>
                <c:pt idx="51">
                  <c:v>5.0381398293724997</c:v>
                </c:pt>
                <c:pt idx="52">
                  <c:v>4.1875116530986016</c:v>
                </c:pt>
                <c:pt idx="53">
                  <c:v>3.4440995947228727</c:v>
                </c:pt>
                <c:pt idx="54">
                  <c:v>2.803039617310862</c:v>
                </c:pt>
                <c:pt idx="55">
                  <c:v>2.2574421594764265</c:v>
                </c:pt>
                <c:pt idx="56">
                  <c:v>1.7990278577842318</c:v>
                </c:pt>
                <c:pt idx="57">
                  <c:v>1.418707963438586</c:v>
                </c:pt>
                <c:pt idx="58">
                  <c:v>1.1070875985027795</c:v>
                </c:pt>
                <c:pt idx="59">
                  <c:v>0.85487934972033419</c:v>
                </c:pt>
                <c:pt idx="60">
                  <c:v>0.65322309101117926</c:v>
                </c:pt>
                <c:pt idx="61">
                  <c:v>0.49391485873927332</c:v>
                </c:pt>
                <c:pt idx="62">
                  <c:v>0.36955281594856826</c:v>
                </c:pt>
                <c:pt idx="63">
                  <c:v>0.27361178637677547</c:v>
                </c:pt>
                <c:pt idx="64">
                  <c:v>0.20045964110323897</c:v>
                </c:pt>
                <c:pt idx="65">
                  <c:v>0.14532922468708412</c:v>
                </c:pt>
                <c:pt idx="66">
                  <c:v>0.10425882499583378</c:v>
                </c:pt>
                <c:pt idx="67">
                  <c:v>7.4012752681730978E-2</c:v>
                </c:pt>
                <c:pt idx="68">
                  <c:v>5.1991715649491656E-2</c:v>
                </c:pt>
                <c:pt idx="69">
                  <c:v>3.6140620271091162E-2</c:v>
                </c:pt>
                <c:pt idx="70">
                  <c:v>2.4859415685336513E-2</c:v>
                </c:pt>
                <c:pt idx="71">
                  <c:v>1.692076882833141E-2</c:v>
                </c:pt>
                <c:pt idx="72">
                  <c:v>1.139680530533691E-2</c:v>
                </c:pt>
                <c:pt idx="73">
                  <c:v>7.5959137964301902E-3</c:v>
                </c:pt>
                <c:pt idx="74">
                  <c:v>5.0096892434967665E-3</c:v>
                </c:pt>
                <c:pt idx="75">
                  <c:v>3.2694553274953781E-3</c:v>
                </c:pt>
                <c:pt idx="76">
                  <c:v>2.1114163962342798E-3</c:v>
                </c:pt>
                <c:pt idx="77">
                  <c:v>1.3492928936136121E-3</c:v>
                </c:pt>
                <c:pt idx="78">
                  <c:v>8.5324241764593437E-4</c:v>
                </c:pt>
                <c:pt idx="79">
                  <c:v>5.3391546859526712E-4</c:v>
                </c:pt>
                <c:pt idx="80">
                  <c:v>3.3060272618739829E-4</c:v>
                </c:pt>
                <c:pt idx="81">
                  <c:v>2.0256957588515729E-4</c:v>
                </c:pt>
                <c:pt idx="82">
                  <c:v>1.2282191611443703E-4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5168"/>
        <c:axId val="160376704"/>
      </c:scatterChart>
      <c:valAx>
        <c:axId val="1603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6704"/>
        <c:crosses val="autoZero"/>
        <c:crossBetween val="midCat"/>
      </c:valAx>
      <c:valAx>
        <c:axId val="1603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6.8149248571426142</c:v>
                </c:pt>
                <c:pt idx="3">
                  <c:v>13.825347285714997</c:v>
                </c:pt>
                <c:pt idx="4">
                  <c:v>21.089305714286638</c:v>
                </c:pt>
                <c:pt idx="5">
                  <c:v>28.396029285714576</c:v>
                </c:pt>
                <c:pt idx="6">
                  <c:v>35.611113285714964</c:v>
                </c:pt>
                <c:pt idx="7">
                  <c:v>42.951438000000053</c:v>
                </c:pt>
                <c:pt idx="8">
                  <c:v>50.774397428572229</c:v>
                </c:pt>
                <c:pt idx="9">
                  <c:v>58.001700142856862</c:v>
                </c:pt>
                <c:pt idx="10">
                  <c:v>65.1281992857148</c:v>
                </c:pt>
                <c:pt idx="11">
                  <c:v>72.28829971428604</c:v>
                </c:pt>
                <c:pt idx="12">
                  <c:v>79.604187285714943</c:v>
                </c:pt>
                <c:pt idx="13">
                  <c:v>87.008659714286296</c:v>
                </c:pt>
                <c:pt idx="14">
                  <c:v>94.348984428571384</c:v>
                </c:pt>
                <c:pt idx="15">
                  <c:v>101.1241988571428</c:v>
                </c:pt>
                <c:pt idx="16">
                  <c:v>108.24153399999977</c:v>
                </c:pt>
                <c:pt idx="17">
                  <c:v>115.97285399999964</c:v>
                </c:pt>
                <c:pt idx="18">
                  <c:v>123.60337042857191</c:v>
                </c:pt>
                <c:pt idx="19">
                  <c:v>131.13613814285782</c:v>
                </c:pt>
                <c:pt idx="20">
                  <c:v>138.83080228571544</c:v>
                </c:pt>
                <c:pt idx="21">
                  <c:v>146.69041757142895</c:v>
                </c:pt>
                <c:pt idx="22">
                  <c:v>154.68443742857107</c:v>
                </c:pt>
                <c:pt idx="23">
                  <c:v>162.74871428571441</c:v>
                </c:pt>
                <c:pt idx="24">
                  <c:v>169.09016828571475</c:v>
                </c:pt>
                <c:pt idx="25">
                  <c:v>174.5121725714298</c:v>
                </c:pt>
                <c:pt idx="26">
                  <c:v>183.12323171428579</c:v>
                </c:pt>
                <c:pt idx="27">
                  <c:v>191.85647685714321</c:v>
                </c:pt>
                <c:pt idx="28">
                  <c:v>200.57444885714267</c:v>
                </c:pt>
                <c:pt idx="29">
                  <c:v>209.59483128571446</c:v>
                </c:pt>
                <c:pt idx="30">
                  <c:v>219.86762028571502</c:v>
                </c:pt>
                <c:pt idx="31">
                  <c:v>230.14040928571558</c:v>
                </c:pt>
                <c:pt idx="32">
                  <c:v>240.41319828571432</c:v>
                </c:pt>
                <c:pt idx="33">
                  <c:v>253.13276228571613</c:v>
                </c:pt>
                <c:pt idx="34">
                  <c:v>266.84508757142976</c:v>
                </c:pt>
                <c:pt idx="35">
                  <c:v>282.06030085714247</c:v>
                </c:pt>
                <c:pt idx="36">
                  <c:v>299.77421799999956</c:v>
                </c:pt>
                <c:pt idx="37">
                  <c:v>319.16208357142841</c:v>
                </c:pt>
                <c:pt idx="38">
                  <c:v>338.54994914285726</c:v>
                </c:pt>
                <c:pt idx="39">
                  <c:v>357.93781471428611</c:v>
                </c:pt>
                <c:pt idx="40">
                  <c:v>385.07227342857095</c:v>
                </c:pt>
                <c:pt idx="41">
                  <c:v>414.32055028571358</c:v>
                </c:pt>
                <c:pt idx="42">
                  <c:v>445.04116842857093</c:v>
                </c:pt>
                <c:pt idx="43">
                  <c:v>479.59231814285795</c:v>
                </c:pt>
                <c:pt idx="44">
                  <c:v>516.75519385714415</c:v>
                </c:pt>
                <c:pt idx="45">
                  <c:v>553.91806957142944</c:v>
                </c:pt>
                <c:pt idx="46">
                  <c:v>591.08094528571473</c:v>
                </c:pt>
                <c:pt idx="47">
                  <c:v>633.68109857142917</c:v>
                </c:pt>
                <c:pt idx="48">
                  <c:v>677.71693742857133</c:v>
                </c:pt>
                <c:pt idx="49">
                  <c:v>723.81161071428505</c:v>
                </c:pt>
                <c:pt idx="50">
                  <c:v>770.43779314285712</c:v>
                </c:pt>
                <c:pt idx="51">
                  <c:v>819.62071785714306</c:v>
                </c:pt>
                <c:pt idx="52">
                  <c:v>868.80364257142901</c:v>
                </c:pt>
                <c:pt idx="53">
                  <c:v>917.98656728571495</c:v>
                </c:pt>
                <c:pt idx="54">
                  <c:v>973.80113785714366</c:v>
                </c:pt>
                <c:pt idx="55">
                  <c:v>1041.6265934285721</c:v>
                </c:pt>
                <c:pt idx="56">
                  <c:v>1112.2684365714294</c:v>
                </c:pt>
                <c:pt idx="57">
                  <c:v>1186.8782705714293</c:v>
                </c:pt>
                <c:pt idx="58">
                  <c:v>1265.8104347142862</c:v>
                </c:pt>
                <c:pt idx="59">
                  <c:v>1344.742598857144</c:v>
                </c:pt>
                <c:pt idx="60">
                  <c:v>1423.6747630000009</c:v>
                </c:pt>
                <c:pt idx="61">
                  <c:v>1502.869627</c:v>
                </c:pt>
                <c:pt idx="62">
                  <c:v>1575.564195285715</c:v>
                </c:pt>
                <c:pt idx="63">
                  <c:v>1648.927731857143</c:v>
                </c:pt>
                <c:pt idx="64">
                  <c:v>1732.8664678571431</c:v>
                </c:pt>
                <c:pt idx="65">
                  <c:v>1819.7743240000009</c:v>
                </c:pt>
                <c:pt idx="66">
                  <c:v>1906.6821801428578</c:v>
                </c:pt>
                <c:pt idx="67">
                  <c:v>1993.5900362857128</c:v>
                </c:pt>
                <c:pt idx="68">
                  <c:v>2103.8690220000017</c:v>
                </c:pt>
                <c:pt idx="69">
                  <c:v>2218.6749994285719</c:v>
                </c:pt>
                <c:pt idx="70">
                  <c:v>2344.1691984285717</c:v>
                </c:pt>
                <c:pt idx="71">
                  <c:v>2468.1024709999992</c:v>
                </c:pt>
                <c:pt idx="72">
                  <c:v>2600.1886052857144</c:v>
                </c:pt>
                <c:pt idx="73">
                  <c:v>2732.2747395714287</c:v>
                </c:pt>
                <c:pt idx="74">
                  <c:v>2864.3608738571429</c:v>
                </c:pt>
                <c:pt idx="75">
                  <c:v>3005.9561345714301</c:v>
                </c:pt>
                <c:pt idx="76">
                  <c:v>3153.6698598571438</c:v>
                </c:pt>
                <c:pt idx="77">
                  <c:v>3303.2927415714294</c:v>
                </c:pt>
                <c:pt idx="78">
                  <c:v>3460.9157524285711</c:v>
                </c:pt>
                <c:pt idx="79">
                  <c:v>3623.5208980000007</c:v>
                </c:pt>
                <c:pt idx="80">
                  <c:v>3786.1260435714285</c:v>
                </c:pt>
                <c:pt idx="81">
                  <c:v>3948.7311891428562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8.6969440507043902</c:v>
                </c:pt>
                <c:pt idx="2">
                  <c:v>17.393888101629909</c:v>
                </c:pt>
                <c:pt idx="3">
                  <c:v>26.090832152776557</c:v>
                </c:pt>
                <c:pt idx="4">
                  <c:v>34.787776204144336</c:v>
                </c:pt>
                <c:pt idx="5">
                  <c:v>43.484720255733237</c:v>
                </c:pt>
                <c:pt idx="6">
                  <c:v>52.181664307543272</c:v>
                </c:pt>
                <c:pt idx="7">
                  <c:v>60.878608359574429</c:v>
                </c:pt>
                <c:pt idx="8">
                  <c:v>69.57555241182672</c:v>
                </c:pt>
                <c:pt idx="9">
                  <c:v>78.272496464300133</c:v>
                </c:pt>
                <c:pt idx="10">
                  <c:v>86.96944051699468</c:v>
                </c:pt>
                <c:pt idx="11">
                  <c:v>95.666384569910349</c:v>
                </c:pt>
                <c:pt idx="12">
                  <c:v>104.36332862304715</c:v>
                </c:pt>
                <c:pt idx="13">
                  <c:v>113.06027267640508</c:v>
                </c:pt>
                <c:pt idx="14">
                  <c:v>121.75721672998414</c:v>
                </c:pt>
                <c:pt idx="15">
                  <c:v>130.45416078378432</c:v>
                </c:pt>
                <c:pt idx="16">
                  <c:v>139.15110483780563</c:v>
                </c:pt>
                <c:pt idx="17">
                  <c:v>147.84804889204807</c:v>
                </c:pt>
                <c:pt idx="18">
                  <c:v>156.54499294651163</c:v>
                </c:pt>
                <c:pt idx="19">
                  <c:v>165.24193700119633</c:v>
                </c:pt>
                <c:pt idx="20">
                  <c:v>173.93888105610216</c:v>
                </c:pt>
                <c:pt idx="21">
                  <c:v>182.63582511122911</c:v>
                </c:pt>
                <c:pt idx="22">
                  <c:v>191.33276916657718</c:v>
                </c:pt>
                <c:pt idx="23">
                  <c:v>200.0297132221464</c:v>
                </c:pt>
                <c:pt idx="24">
                  <c:v>208.72665727793674</c:v>
                </c:pt>
                <c:pt idx="25">
                  <c:v>217.4236013339482</c:v>
                </c:pt>
                <c:pt idx="26">
                  <c:v>226.12054539018078</c:v>
                </c:pt>
                <c:pt idx="27">
                  <c:v>234.81748944663451</c:v>
                </c:pt>
                <c:pt idx="28">
                  <c:v>243.51443350330936</c:v>
                </c:pt>
                <c:pt idx="29">
                  <c:v>252.21137756020534</c:v>
                </c:pt>
                <c:pt idx="30">
                  <c:v>260.90832161732243</c:v>
                </c:pt>
                <c:pt idx="31">
                  <c:v>269.60526567466064</c:v>
                </c:pt>
                <c:pt idx="32">
                  <c:v>278.30220973222004</c:v>
                </c:pt>
                <c:pt idx="33">
                  <c:v>286.99915379000055</c:v>
                </c:pt>
                <c:pt idx="34">
                  <c:v>295.69609784800218</c:v>
                </c:pt>
                <c:pt idx="35">
                  <c:v>304.39304190622494</c:v>
                </c:pt>
                <c:pt idx="36">
                  <c:v>313.08998596466881</c:v>
                </c:pt>
                <c:pt idx="37">
                  <c:v>321.78693002333381</c:v>
                </c:pt>
                <c:pt idx="38">
                  <c:v>330.48387408221993</c:v>
                </c:pt>
                <c:pt idx="39">
                  <c:v>339.18081814132717</c:v>
                </c:pt>
                <c:pt idx="40">
                  <c:v>347.87776220065558</c:v>
                </c:pt>
                <c:pt idx="41">
                  <c:v>356.57470626020512</c:v>
                </c:pt>
                <c:pt idx="42">
                  <c:v>365.27165031997578</c:v>
                </c:pt>
                <c:pt idx="43">
                  <c:v>373.96859437996756</c:v>
                </c:pt>
                <c:pt idx="44">
                  <c:v>382.66553844018046</c:v>
                </c:pt>
                <c:pt idx="45">
                  <c:v>391.36248250061448</c:v>
                </c:pt>
                <c:pt idx="46">
                  <c:v>400.05942656126962</c:v>
                </c:pt>
                <c:pt idx="47">
                  <c:v>408.75637062214594</c:v>
                </c:pt>
                <c:pt idx="48">
                  <c:v>417.45331468324338</c:v>
                </c:pt>
                <c:pt idx="49">
                  <c:v>426.15025874456194</c:v>
                </c:pt>
                <c:pt idx="50">
                  <c:v>434.84720280610162</c:v>
                </c:pt>
                <c:pt idx="51">
                  <c:v>443.54414686786242</c:v>
                </c:pt>
                <c:pt idx="52">
                  <c:v>452.24109092984435</c:v>
                </c:pt>
                <c:pt idx="53">
                  <c:v>460.93803499204739</c:v>
                </c:pt>
                <c:pt idx="54">
                  <c:v>469.63497905447156</c:v>
                </c:pt>
                <c:pt idx="55">
                  <c:v>478.33192311711684</c:v>
                </c:pt>
                <c:pt idx="56">
                  <c:v>487.02886717998331</c:v>
                </c:pt>
                <c:pt idx="57">
                  <c:v>495.72581124307089</c:v>
                </c:pt>
                <c:pt idx="58">
                  <c:v>504.4227553063796</c:v>
                </c:pt>
                <c:pt idx="59">
                  <c:v>513.11969936990943</c:v>
                </c:pt>
                <c:pt idx="60">
                  <c:v>521.81664343366037</c:v>
                </c:pt>
                <c:pt idx="61">
                  <c:v>530.51358749763244</c:v>
                </c:pt>
                <c:pt idx="62">
                  <c:v>539.21053156182563</c:v>
                </c:pt>
                <c:pt idx="63">
                  <c:v>547.90747562623994</c:v>
                </c:pt>
                <c:pt idx="64">
                  <c:v>556.60441969087537</c:v>
                </c:pt>
                <c:pt idx="65">
                  <c:v>565.30136375573193</c:v>
                </c:pt>
                <c:pt idx="66">
                  <c:v>573.9983078208096</c:v>
                </c:pt>
                <c:pt idx="67">
                  <c:v>582.69525188610851</c:v>
                </c:pt>
                <c:pt idx="68">
                  <c:v>591.39219595162854</c:v>
                </c:pt>
                <c:pt idx="69">
                  <c:v>600.08914001736969</c:v>
                </c:pt>
                <c:pt idx="70">
                  <c:v>608.78608408333196</c:v>
                </c:pt>
                <c:pt idx="71">
                  <c:v>617.48302814951535</c:v>
                </c:pt>
                <c:pt idx="72">
                  <c:v>626.17997221591986</c:v>
                </c:pt>
                <c:pt idx="73">
                  <c:v>634.87691628254549</c:v>
                </c:pt>
                <c:pt idx="74">
                  <c:v>643.57386034939225</c:v>
                </c:pt>
                <c:pt idx="75">
                  <c:v>652.27080441646012</c:v>
                </c:pt>
                <c:pt idx="76">
                  <c:v>660.96774848374912</c:v>
                </c:pt>
                <c:pt idx="77">
                  <c:v>669.66469255125924</c:v>
                </c:pt>
                <c:pt idx="78">
                  <c:v>678.36163661899047</c:v>
                </c:pt>
                <c:pt idx="79">
                  <c:v>687.05858068694283</c:v>
                </c:pt>
                <c:pt idx="80">
                  <c:v>695.75552475511631</c:v>
                </c:pt>
                <c:pt idx="81">
                  <c:v>704.45246882351091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26240"/>
        <c:axId val="160432128"/>
      </c:scatterChart>
      <c:valAx>
        <c:axId val="1604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2128"/>
        <c:crosses val="autoZero"/>
        <c:crossBetween val="midCat"/>
      </c:valAx>
      <c:valAx>
        <c:axId val="1604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0.56205571428563417</c:v>
                </c:pt>
                <c:pt idx="3">
                  <c:v>0.75755328571540304</c:v>
                </c:pt>
                <c:pt idx="4">
                  <c:v>1.0110892857146609</c:v>
                </c:pt>
                <c:pt idx="5">
                  <c:v>1.0538544285709577</c:v>
                </c:pt>
                <c:pt idx="6">
                  <c:v>0.96221485714340815</c:v>
                </c:pt>
                <c:pt idx="7">
                  <c:v>1.0874555714281087</c:v>
                </c:pt>
                <c:pt idx="8">
                  <c:v>1.5700902857151959</c:v>
                </c:pt>
                <c:pt idx="9">
                  <c:v>0.97443357142765308</c:v>
                </c:pt>
                <c:pt idx="10">
                  <c:v>0.87363000000095781</c:v>
                </c:pt>
                <c:pt idx="11">
                  <c:v>0.90723128571426059</c:v>
                </c:pt>
                <c:pt idx="12">
                  <c:v>1.0630184285719224</c:v>
                </c:pt>
                <c:pt idx="13">
                  <c:v>1.1516032857143728</c:v>
                </c:pt>
                <c:pt idx="14">
                  <c:v>1.0874555714281087</c:v>
                </c:pt>
                <c:pt idx="15">
                  <c:v>0.52234528571443661</c:v>
                </c:pt>
                <c:pt idx="16">
                  <c:v>0.86446599999999307</c:v>
                </c:pt>
                <c:pt idx="17">
                  <c:v>1.4784508571428887</c:v>
                </c:pt>
                <c:pt idx="18">
                  <c:v>1.3776472857152839</c:v>
                </c:pt>
                <c:pt idx="19">
                  <c:v>1.2798985714289302</c:v>
                </c:pt>
                <c:pt idx="20">
                  <c:v>1.4417950000006385</c:v>
                </c:pt>
                <c:pt idx="21">
                  <c:v>1.6067461428565366</c:v>
                </c:pt>
                <c:pt idx="22">
                  <c:v>1.7411507142851406</c:v>
                </c:pt>
                <c:pt idx="23">
                  <c:v>1.8114077142863607</c:v>
                </c:pt>
                <c:pt idx="24">
                  <c:v>8.8584857143359841E-2</c:v>
                </c:pt>
                <c:pt idx="25">
                  <c:v>-0.83086485714193259</c:v>
                </c:pt>
                <c:pt idx="26">
                  <c:v>2.3581899999990128</c:v>
                </c:pt>
                <c:pt idx="27">
                  <c:v>2.4803760000004331</c:v>
                </c:pt>
                <c:pt idx="28">
                  <c:v>2.4651028571424831</c:v>
                </c:pt>
                <c:pt idx="29">
                  <c:v>2.7675132857148128</c:v>
                </c:pt>
                <c:pt idx="30">
                  <c:v>4.0199198571435772</c:v>
                </c:pt>
                <c:pt idx="31">
                  <c:v>4.0199198571435772</c:v>
                </c:pt>
                <c:pt idx="32">
                  <c:v>4.0199198571417583</c:v>
                </c:pt>
                <c:pt idx="33">
                  <c:v>6.4666948571448302</c:v>
                </c:pt>
                <c:pt idx="34">
                  <c:v>7.4594561428566521</c:v>
                </c:pt>
                <c:pt idx="35">
                  <c:v>8.9623441428557271</c:v>
                </c:pt>
                <c:pt idx="36">
                  <c:v>11.461048000000119</c:v>
                </c:pt>
                <c:pt idx="37">
                  <c:v>13.134996428571867</c:v>
                </c:pt>
                <c:pt idx="38">
                  <c:v>13.134996428571867</c:v>
                </c:pt>
                <c:pt idx="39">
                  <c:v>13.134996428571867</c:v>
                </c:pt>
                <c:pt idx="40">
                  <c:v>20.881589571427867</c:v>
                </c:pt>
                <c:pt idx="41">
                  <c:v>22.995407714285648</c:v>
                </c:pt>
                <c:pt idx="42">
                  <c:v>24.467749000000367</c:v>
                </c:pt>
                <c:pt idx="43">
                  <c:v>28.298280571430041</c:v>
                </c:pt>
                <c:pt idx="44">
                  <c:v>30.910006571429221</c:v>
                </c:pt>
                <c:pt idx="45">
                  <c:v>30.910006571428312</c:v>
                </c:pt>
                <c:pt idx="46">
                  <c:v>30.910006571428312</c:v>
                </c:pt>
                <c:pt idx="47">
                  <c:v>36.347284142857461</c:v>
                </c:pt>
                <c:pt idx="48">
                  <c:v>37.782969714285173</c:v>
                </c:pt>
                <c:pt idx="49">
                  <c:v>39.841804142856745</c:v>
                </c:pt>
                <c:pt idx="50">
                  <c:v>40.373313285715085</c:v>
                </c:pt>
                <c:pt idx="51">
                  <c:v>42.930055571428966</c:v>
                </c:pt>
                <c:pt idx="52">
                  <c:v>42.930055571428966</c:v>
                </c:pt>
                <c:pt idx="53">
                  <c:v>42.930055571428966</c:v>
                </c:pt>
                <c:pt idx="54">
                  <c:v>49.561701428571723</c:v>
                </c:pt>
                <c:pt idx="55">
                  <c:v>61.572586428571412</c:v>
                </c:pt>
                <c:pt idx="56">
                  <c:v>64.388974000000417</c:v>
                </c:pt>
                <c:pt idx="57">
                  <c:v>68.356964857142884</c:v>
                </c:pt>
                <c:pt idx="58">
                  <c:v>72.679294999999911</c:v>
                </c:pt>
                <c:pt idx="59">
                  <c:v>72.67929500000082</c:v>
                </c:pt>
                <c:pt idx="60">
                  <c:v>72.679294999999911</c:v>
                </c:pt>
                <c:pt idx="61">
                  <c:v>72.941994857142163</c:v>
                </c:pt>
                <c:pt idx="62">
                  <c:v>66.441699142857942</c:v>
                </c:pt>
                <c:pt idx="63">
                  <c:v>67.110667428571105</c:v>
                </c:pt>
                <c:pt idx="64">
                  <c:v>77.685866857143083</c:v>
                </c:pt>
                <c:pt idx="65">
                  <c:v>80.654987000000801</c:v>
                </c:pt>
                <c:pt idx="66">
                  <c:v>80.654986999999892</c:v>
                </c:pt>
                <c:pt idx="67">
                  <c:v>80.654986999998073</c:v>
                </c:pt>
                <c:pt idx="68">
                  <c:v>104.02611657143188</c:v>
                </c:pt>
                <c:pt idx="69">
                  <c:v>108.55310828571328</c:v>
                </c:pt>
                <c:pt idx="70">
                  <c:v>119.24132985714277</c:v>
                </c:pt>
                <c:pt idx="71">
                  <c:v>117.68040342857057</c:v>
                </c:pt>
                <c:pt idx="72">
                  <c:v>125.83326514285818</c:v>
                </c:pt>
                <c:pt idx="73">
                  <c:v>125.83326514285727</c:v>
                </c:pt>
                <c:pt idx="74">
                  <c:v>125.83326514285727</c:v>
                </c:pt>
                <c:pt idx="75">
                  <c:v>135.3423915714302</c:v>
                </c:pt>
                <c:pt idx="76">
                  <c:v>141.46085614285676</c:v>
                </c:pt>
                <c:pt idx="77">
                  <c:v>143.37001257142856</c:v>
                </c:pt>
                <c:pt idx="78">
                  <c:v>151.37014171428473</c:v>
                </c:pt>
                <c:pt idx="79">
                  <c:v>156.35227642857262</c:v>
                </c:pt>
                <c:pt idx="80">
                  <c:v>156.3522764285708</c:v>
                </c:pt>
                <c:pt idx="81">
                  <c:v>156.3522764285708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8.6969440507043902</c:v>
                </c:pt>
                <c:pt idx="2">
                  <c:v>8.6969440509255183</c:v>
                </c:pt>
                <c:pt idx="3">
                  <c:v>8.696944051146648</c:v>
                </c:pt>
                <c:pt idx="4">
                  <c:v>8.696944051367776</c:v>
                </c:pt>
                <c:pt idx="5">
                  <c:v>8.696944051588904</c:v>
                </c:pt>
                <c:pt idx="6">
                  <c:v>8.6969440518100321</c:v>
                </c:pt>
                <c:pt idx="7">
                  <c:v>8.6969440520311601</c:v>
                </c:pt>
                <c:pt idx="8">
                  <c:v>8.6969440522522881</c:v>
                </c:pt>
                <c:pt idx="9">
                  <c:v>8.6969440524734178</c:v>
                </c:pt>
                <c:pt idx="10">
                  <c:v>8.6969440526945458</c:v>
                </c:pt>
                <c:pt idx="11">
                  <c:v>8.6969440529156721</c:v>
                </c:pt>
                <c:pt idx="12">
                  <c:v>8.6969440531368019</c:v>
                </c:pt>
                <c:pt idx="13">
                  <c:v>8.6969440533579299</c:v>
                </c:pt>
                <c:pt idx="14">
                  <c:v>8.6969440535790579</c:v>
                </c:pt>
                <c:pt idx="15">
                  <c:v>8.6969440538001859</c:v>
                </c:pt>
                <c:pt idx="16">
                  <c:v>8.6969440540213139</c:v>
                </c:pt>
                <c:pt idx="17">
                  <c:v>8.6969440542424419</c:v>
                </c:pt>
                <c:pt idx="18">
                  <c:v>8.6969440544635717</c:v>
                </c:pt>
                <c:pt idx="19">
                  <c:v>8.6969440546846997</c:v>
                </c:pt>
                <c:pt idx="20">
                  <c:v>8.6969440549058277</c:v>
                </c:pt>
                <c:pt idx="21">
                  <c:v>8.6969440551269557</c:v>
                </c:pt>
                <c:pt idx="22">
                  <c:v>8.6969440553480837</c:v>
                </c:pt>
                <c:pt idx="23">
                  <c:v>8.6969440555692135</c:v>
                </c:pt>
                <c:pt idx="24">
                  <c:v>8.6969440557903415</c:v>
                </c:pt>
                <c:pt idx="25">
                  <c:v>8.6969440560114695</c:v>
                </c:pt>
                <c:pt idx="26">
                  <c:v>8.6969440562325957</c:v>
                </c:pt>
                <c:pt idx="27">
                  <c:v>8.6969440564537255</c:v>
                </c:pt>
                <c:pt idx="28">
                  <c:v>8.6969440566748535</c:v>
                </c:pt>
                <c:pt idx="29">
                  <c:v>8.6969440568959815</c:v>
                </c:pt>
                <c:pt idx="30">
                  <c:v>8.6969440571171095</c:v>
                </c:pt>
                <c:pt idx="31">
                  <c:v>8.6969440573382375</c:v>
                </c:pt>
                <c:pt idx="32">
                  <c:v>8.6969440575593673</c:v>
                </c:pt>
                <c:pt idx="33">
                  <c:v>8.6969440577804953</c:v>
                </c:pt>
                <c:pt idx="34">
                  <c:v>8.6969440580016233</c:v>
                </c:pt>
                <c:pt idx="35">
                  <c:v>8.6969440582227513</c:v>
                </c:pt>
                <c:pt idx="36">
                  <c:v>8.6969440584438793</c:v>
                </c:pt>
                <c:pt idx="37">
                  <c:v>8.6969440586650073</c:v>
                </c:pt>
                <c:pt idx="38">
                  <c:v>8.6969440588861371</c:v>
                </c:pt>
                <c:pt idx="39">
                  <c:v>8.6969440591072651</c:v>
                </c:pt>
                <c:pt idx="40">
                  <c:v>8.6969440593283913</c:v>
                </c:pt>
                <c:pt idx="41">
                  <c:v>8.6969440595495193</c:v>
                </c:pt>
                <c:pt idx="42">
                  <c:v>8.6969440597706491</c:v>
                </c:pt>
                <c:pt idx="43">
                  <c:v>8.6969440599917771</c:v>
                </c:pt>
                <c:pt idx="44">
                  <c:v>8.6969440602129051</c:v>
                </c:pt>
                <c:pt idx="45">
                  <c:v>8.6969440604340331</c:v>
                </c:pt>
                <c:pt idx="46">
                  <c:v>8.6969440606551611</c:v>
                </c:pt>
                <c:pt idx="47">
                  <c:v>8.6969440608762909</c:v>
                </c:pt>
                <c:pt idx="48">
                  <c:v>8.6969440610974189</c:v>
                </c:pt>
                <c:pt idx="49">
                  <c:v>8.6969440613185469</c:v>
                </c:pt>
                <c:pt idx="50">
                  <c:v>8.6969440615396749</c:v>
                </c:pt>
                <c:pt idx="51">
                  <c:v>8.6969440617608029</c:v>
                </c:pt>
                <c:pt idx="52">
                  <c:v>8.6969440619819327</c:v>
                </c:pt>
                <c:pt idx="53">
                  <c:v>8.6969440622030607</c:v>
                </c:pt>
                <c:pt idx="54">
                  <c:v>8.6969440624241869</c:v>
                </c:pt>
                <c:pt idx="55">
                  <c:v>8.6969440626453149</c:v>
                </c:pt>
                <c:pt idx="56">
                  <c:v>8.6969440628664447</c:v>
                </c:pt>
                <c:pt idx="57">
                  <c:v>8.6969440630875727</c:v>
                </c:pt>
                <c:pt idx="58">
                  <c:v>8.6969440633087007</c:v>
                </c:pt>
                <c:pt idx="59">
                  <c:v>8.6969440635298287</c:v>
                </c:pt>
                <c:pt idx="60">
                  <c:v>8.6969440637509567</c:v>
                </c:pt>
                <c:pt idx="61">
                  <c:v>8.6969440639720847</c:v>
                </c:pt>
                <c:pt idx="62">
                  <c:v>8.6969440641932145</c:v>
                </c:pt>
                <c:pt idx="63">
                  <c:v>8.6969440644143425</c:v>
                </c:pt>
                <c:pt idx="64">
                  <c:v>8.6969440646354705</c:v>
                </c:pt>
                <c:pt idx="65">
                  <c:v>8.6969440648565985</c:v>
                </c:pt>
                <c:pt idx="66">
                  <c:v>8.6969440650777265</c:v>
                </c:pt>
                <c:pt idx="67">
                  <c:v>8.6969440652988563</c:v>
                </c:pt>
                <c:pt idx="68">
                  <c:v>8.6969440655199843</c:v>
                </c:pt>
                <c:pt idx="69">
                  <c:v>8.6969440657411106</c:v>
                </c:pt>
                <c:pt idx="70">
                  <c:v>8.6969440659622403</c:v>
                </c:pt>
                <c:pt idx="71">
                  <c:v>8.6969440661833683</c:v>
                </c:pt>
                <c:pt idx="72">
                  <c:v>8.6969440664044964</c:v>
                </c:pt>
                <c:pt idx="73">
                  <c:v>8.6969440666256261</c:v>
                </c:pt>
                <c:pt idx="74">
                  <c:v>8.6969440668467524</c:v>
                </c:pt>
                <c:pt idx="75">
                  <c:v>8.6969440670678804</c:v>
                </c:pt>
                <c:pt idx="76">
                  <c:v>8.6969440672890101</c:v>
                </c:pt>
                <c:pt idx="77">
                  <c:v>8.6969440675101382</c:v>
                </c:pt>
                <c:pt idx="78">
                  <c:v>8.6969440677312662</c:v>
                </c:pt>
                <c:pt idx="79">
                  <c:v>8.6969440679523942</c:v>
                </c:pt>
                <c:pt idx="80">
                  <c:v>8.6969440681735222</c:v>
                </c:pt>
                <c:pt idx="81">
                  <c:v>8.6969440683946502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55680"/>
        <c:axId val="160461568"/>
      </c:scatterChart>
      <c:valAx>
        <c:axId val="1604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1568"/>
        <c:crosses val="autoZero"/>
        <c:crossBetween val="midCat"/>
      </c:valAx>
      <c:valAx>
        <c:axId val="160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6.8149248571426142</c:v>
                </c:pt>
                <c:pt idx="3">
                  <c:v>13.825347285714997</c:v>
                </c:pt>
                <c:pt idx="4">
                  <c:v>21.089305714286638</c:v>
                </c:pt>
                <c:pt idx="5">
                  <c:v>28.396029285714576</c:v>
                </c:pt>
                <c:pt idx="6">
                  <c:v>35.611113285714964</c:v>
                </c:pt>
                <c:pt idx="7">
                  <c:v>42.951438000000053</c:v>
                </c:pt>
                <c:pt idx="8">
                  <c:v>50.774397428572229</c:v>
                </c:pt>
                <c:pt idx="9">
                  <c:v>58.001700142856862</c:v>
                </c:pt>
                <c:pt idx="10">
                  <c:v>65.1281992857148</c:v>
                </c:pt>
                <c:pt idx="11">
                  <c:v>72.28829971428604</c:v>
                </c:pt>
                <c:pt idx="12">
                  <c:v>79.604187285714943</c:v>
                </c:pt>
                <c:pt idx="13">
                  <c:v>87.008659714286296</c:v>
                </c:pt>
                <c:pt idx="14">
                  <c:v>94.348984428571384</c:v>
                </c:pt>
                <c:pt idx="15">
                  <c:v>101.1241988571428</c:v>
                </c:pt>
                <c:pt idx="16">
                  <c:v>108.24153399999977</c:v>
                </c:pt>
                <c:pt idx="17">
                  <c:v>115.97285399999964</c:v>
                </c:pt>
                <c:pt idx="18">
                  <c:v>123.60337042857191</c:v>
                </c:pt>
                <c:pt idx="19">
                  <c:v>131.13613814285782</c:v>
                </c:pt>
                <c:pt idx="20">
                  <c:v>138.83080228571544</c:v>
                </c:pt>
                <c:pt idx="21">
                  <c:v>146.69041757142895</c:v>
                </c:pt>
                <c:pt idx="22">
                  <c:v>154.68443742857107</c:v>
                </c:pt>
                <c:pt idx="23">
                  <c:v>162.74871428571441</c:v>
                </c:pt>
                <c:pt idx="24">
                  <c:v>169.09016828571475</c:v>
                </c:pt>
                <c:pt idx="25">
                  <c:v>174.5121725714298</c:v>
                </c:pt>
                <c:pt idx="26">
                  <c:v>183.12323171428579</c:v>
                </c:pt>
                <c:pt idx="27">
                  <c:v>191.85647685714321</c:v>
                </c:pt>
                <c:pt idx="28">
                  <c:v>200.57444885714267</c:v>
                </c:pt>
                <c:pt idx="29">
                  <c:v>209.59483128571446</c:v>
                </c:pt>
                <c:pt idx="30">
                  <c:v>219.86762028571502</c:v>
                </c:pt>
                <c:pt idx="31">
                  <c:v>230.14040928571558</c:v>
                </c:pt>
                <c:pt idx="32">
                  <c:v>240.41319828571432</c:v>
                </c:pt>
                <c:pt idx="33">
                  <c:v>253.13276228571613</c:v>
                </c:pt>
                <c:pt idx="34">
                  <c:v>266.84508757142976</c:v>
                </c:pt>
                <c:pt idx="35">
                  <c:v>282.06030085714247</c:v>
                </c:pt>
                <c:pt idx="36">
                  <c:v>299.77421799999956</c:v>
                </c:pt>
                <c:pt idx="37">
                  <c:v>319.16208357142841</c:v>
                </c:pt>
                <c:pt idx="38">
                  <c:v>338.54994914285726</c:v>
                </c:pt>
                <c:pt idx="39">
                  <c:v>357.93781471428611</c:v>
                </c:pt>
                <c:pt idx="40">
                  <c:v>385.07227342857095</c:v>
                </c:pt>
                <c:pt idx="41">
                  <c:v>414.32055028571358</c:v>
                </c:pt>
                <c:pt idx="42">
                  <c:v>445.04116842857093</c:v>
                </c:pt>
                <c:pt idx="43">
                  <c:v>479.59231814285795</c:v>
                </c:pt>
                <c:pt idx="44">
                  <c:v>516.75519385714415</c:v>
                </c:pt>
                <c:pt idx="45">
                  <c:v>553.91806957142944</c:v>
                </c:pt>
                <c:pt idx="46">
                  <c:v>591.08094528571473</c:v>
                </c:pt>
                <c:pt idx="47">
                  <c:v>633.68109857142917</c:v>
                </c:pt>
                <c:pt idx="48">
                  <c:v>677.71693742857133</c:v>
                </c:pt>
                <c:pt idx="49">
                  <c:v>723.81161071428505</c:v>
                </c:pt>
                <c:pt idx="50">
                  <c:v>770.43779314285712</c:v>
                </c:pt>
                <c:pt idx="51">
                  <c:v>819.62071785714306</c:v>
                </c:pt>
                <c:pt idx="52">
                  <c:v>868.80364257142901</c:v>
                </c:pt>
                <c:pt idx="53">
                  <c:v>917.98656728571495</c:v>
                </c:pt>
                <c:pt idx="54">
                  <c:v>973.80113785714366</c:v>
                </c:pt>
                <c:pt idx="55">
                  <c:v>1041.6265934285721</c:v>
                </c:pt>
                <c:pt idx="56">
                  <c:v>1112.2684365714294</c:v>
                </c:pt>
                <c:pt idx="57">
                  <c:v>1186.8782705714293</c:v>
                </c:pt>
                <c:pt idx="58">
                  <c:v>1265.8104347142862</c:v>
                </c:pt>
                <c:pt idx="59">
                  <c:v>1344.742598857144</c:v>
                </c:pt>
                <c:pt idx="60">
                  <c:v>1423.6747630000009</c:v>
                </c:pt>
                <c:pt idx="61">
                  <c:v>1502.869627</c:v>
                </c:pt>
                <c:pt idx="62">
                  <c:v>1575.564195285715</c:v>
                </c:pt>
                <c:pt idx="63">
                  <c:v>1648.927731857143</c:v>
                </c:pt>
                <c:pt idx="64">
                  <c:v>1732.8664678571431</c:v>
                </c:pt>
                <c:pt idx="65">
                  <c:v>1819.7743240000009</c:v>
                </c:pt>
                <c:pt idx="66">
                  <c:v>1906.6821801428578</c:v>
                </c:pt>
                <c:pt idx="67">
                  <c:v>1993.5900362857128</c:v>
                </c:pt>
                <c:pt idx="68">
                  <c:v>2103.8690220000017</c:v>
                </c:pt>
                <c:pt idx="69">
                  <c:v>2218.6749994285719</c:v>
                </c:pt>
                <c:pt idx="70">
                  <c:v>2344.1691984285717</c:v>
                </c:pt>
                <c:pt idx="71">
                  <c:v>2468.1024709999992</c:v>
                </c:pt>
                <c:pt idx="72">
                  <c:v>2600.1886052857144</c:v>
                </c:pt>
                <c:pt idx="73">
                  <c:v>2732.2747395714287</c:v>
                </c:pt>
                <c:pt idx="74">
                  <c:v>2864.3608738571429</c:v>
                </c:pt>
                <c:pt idx="75">
                  <c:v>3005.9561345714301</c:v>
                </c:pt>
                <c:pt idx="76">
                  <c:v>3153.6698598571438</c:v>
                </c:pt>
                <c:pt idx="77">
                  <c:v>3303.2927415714294</c:v>
                </c:pt>
                <c:pt idx="78">
                  <c:v>3460.9157524285711</c:v>
                </c:pt>
                <c:pt idx="79">
                  <c:v>3623.5208980000007</c:v>
                </c:pt>
                <c:pt idx="80">
                  <c:v>3786.1260435714285</c:v>
                </c:pt>
                <c:pt idx="81">
                  <c:v>3948.7311891428562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0.17075752471294484</c:v>
                </c:pt>
                <c:pt idx="3">
                  <c:v>0.8371216729791886</c:v>
                </c:pt>
                <c:pt idx="4">
                  <c:v>2.1205889951728563</c:v>
                </c:pt>
                <c:pt idx="5">
                  <c:v>4.0985448042641552</c:v>
                </c:pt>
                <c:pt idx="6">
                  <c:v>6.8287315219350271</c:v>
                </c:pt>
                <c:pt idx="7">
                  <c:v>10.356291893051806</c:v>
                </c:pt>
                <c:pt idx="8">
                  <c:v>14.716913756544388</c:v>
                </c:pt>
                <c:pt idx="9">
                  <c:v>19.938501089037146</c:v>
                </c:pt>
                <c:pt idx="10">
                  <c:v>26.042158234321963</c:v>
                </c:pt>
                <c:pt idx="11">
                  <c:v>33.042814350139921</c:v>
                </c:pt>
                <c:pt idx="12">
                  <c:v>40.949646142176398</c:v>
                </c:pt>
                <c:pt idx="13">
                  <c:v>49.766383695961885</c:v>
                </c:pt>
                <c:pt idx="14">
                  <c:v>59.491548543056822</c:v>
                </c:pt>
                <c:pt idx="15">
                  <c:v>70.118654128761889</c:v>
                </c:pt>
                <c:pt idx="16">
                  <c:v>81.63638802338869</c:v>
                </c:pt>
                <c:pt idx="17">
                  <c:v>94.028788661360522</c:v>
                </c:pt>
                <c:pt idx="18">
                  <c:v>107.27542520513603</c:v>
                </c:pt>
                <c:pt idx="19">
                  <c:v>121.35158632616594</c:v>
                </c:pt>
                <c:pt idx="20">
                  <c:v>136.22848173131476</c:v>
                </c:pt>
                <c:pt idx="21">
                  <c:v>151.87345883093406</c:v>
                </c:pt>
                <c:pt idx="22">
                  <c:v>168.25023586096557</c:v>
                </c:pt>
                <c:pt idx="23">
                  <c:v>185.31915192470098</c:v>
                </c:pt>
                <c:pt idx="24">
                  <c:v>203.03743374082683</c:v>
                </c:pt>
                <c:pt idx="25">
                  <c:v>221.35947832928474</c:v>
                </c:pt>
                <c:pt idx="26">
                  <c:v>240.23715040718437</c:v>
                </c:pt>
                <c:pt idx="27">
                  <c:v>259.620092885362</c:v>
                </c:pt>
                <c:pt idx="28">
                  <c:v>279.45604854037418</c:v>
                </c:pt>
                <c:pt idx="29">
                  <c:v>299.69119067901818</c:v>
                </c:pt>
                <c:pt idx="30">
                  <c:v>320.27046040774854</c:v>
                </c:pt>
                <c:pt idx="31">
                  <c:v>341.13790796409637</c:v>
                </c:pt>
                <c:pt idx="32">
                  <c:v>362.2370354588449</c:v>
                </c:pt>
                <c:pt idx="33">
                  <c:v>383.51113831424061</c:v>
                </c:pt>
                <c:pt idx="34">
                  <c:v>404.90364266308774</c:v>
                </c:pt>
                <c:pt idx="35">
                  <c:v>426.35843599435606</c:v>
                </c:pt>
                <c:pt idx="36">
                  <c:v>447.82018839094025</c:v>
                </c:pt>
                <c:pt idx="37">
                  <c:v>469.23466180222067</c:v>
                </c:pt>
                <c:pt idx="38">
                  <c:v>490.5490049255842</c:v>
                </c:pt>
                <c:pt idx="39">
                  <c:v>511.7120314342327</c:v>
                </c:pt>
                <c:pt idx="40">
                  <c:v>532.67447948030008</c:v>
                </c:pt>
                <c:pt idx="41">
                  <c:v>553.38925061907833</c:v>
                </c:pt>
                <c:pt idx="42">
                  <c:v>573.8116265383137</c:v>
                </c:pt>
                <c:pt idx="43">
                  <c:v>593.899462232161</c:v>
                </c:pt>
                <c:pt idx="44">
                  <c:v>613.61335452839899</c:v>
                </c:pt>
                <c:pt idx="45">
                  <c:v>632.91678515571232</c:v>
                </c:pt>
                <c:pt idx="46">
                  <c:v>651.77623782102205</c:v>
                </c:pt>
                <c:pt idx="47">
                  <c:v>670.16128905079904</c:v>
                </c:pt>
                <c:pt idx="48">
                  <c:v>688.04467283088741</c:v>
                </c:pt>
                <c:pt idx="49">
                  <c:v>705.40231935270549</c:v>
                </c:pt>
                <c:pt idx="50">
                  <c:v>722.21336843597612</c:v>
                </c:pt>
                <c:pt idx="51">
                  <c:v>738.46015844599481</c:v>
                </c:pt>
                <c:pt idx="52">
                  <c:v>754.12819175368452</c:v>
                </c:pt>
                <c:pt idx="53">
                  <c:v>769.20607799660581</c:v>
                </c:pt>
                <c:pt idx="54">
                  <c:v>783.68545658633025</c:v>
                </c:pt>
                <c:pt idx="55">
                  <c:v>797.56090007025159</c:v>
                </c:pt>
                <c:pt idx="56">
                  <c:v>810.82980009255709</c:v>
                </c:pt>
                <c:pt idx="57">
                  <c:v>823.49223780873456</c:v>
                </c:pt>
                <c:pt idx="58">
                  <c:v>835.55084069014003</c:v>
                </c:pt>
                <c:pt idx="59">
                  <c:v>847.0106277097492</c:v>
                </c:pt>
                <c:pt idx="60">
                  <c:v>857.87884492764476</c:v>
                </c:pt>
                <c:pt idx="61">
                  <c:v>868.1647934958836</c:v>
                </c:pt>
                <c:pt idx="62">
                  <c:v>877.87965207830257</c:v>
                </c:pt>
                <c:pt idx="63">
                  <c:v>887.03629563314598</c:v>
                </c:pt>
                <c:pt idx="64">
                  <c:v>895.64911243693666</c:v>
                </c:pt>
                <c:pt idx="65">
                  <c:v>903.73382113891034</c:v>
                </c:pt>
                <c:pt idx="66">
                  <c:v>911.30728952886705</c:v>
                </c:pt>
                <c:pt idx="67">
                  <c:v>918.38735657997108</c:v>
                </c:pt>
                <c:pt idx="68">
                  <c:v>924.99265919438903</c:v>
                </c:pt>
                <c:pt idx="69">
                  <c:v>931.14246493635233</c:v>
                </c:pt>
                <c:pt idx="70">
                  <c:v>936.85651188687359</c:v>
                </c:pt>
                <c:pt idx="71">
                  <c:v>942.15485659953697</c:v>
                </c:pt>
                <c:pt idx="72">
                  <c:v>947.05773098001021</c:v>
                </c:pt>
                <c:pt idx="73">
                  <c:v>951.58540875556628</c:v>
                </c:pt>
                <c:pt idx="74">
                  <c:v>955.75808204716873</c:v>
                </c:pt>
                <c:pt idx="75">
                  <c:v>959.59574840758216</c:v>
                </c:pt>
                <c:pt idx="76">
                  <c:v>963.11810854633188</c:v>
                </c:pt>
                <c:pt idx="77">
                  <c:v>966.34447482772589</c:v>
                </c:pt>
                <c:pt idx="78">
                  <c:v>969.29369050290427</c:v>
                </c:pt>
                <c:pt idx="79">
                  <c:v>971.98405952207531</c:v>
                </c:pt>
                <c:pt idx="80">
                  <c:v>974.43328666956734</c:v>
                </c:pt>
                <c:pt idx="81">
                  <c:v>976.65842767266327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08352"/>
        <c:axId val="161109888"/>
      </c:scatterChart>
      <c:valAx>
        <c:axId val="1611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9888"/>
        <c:crosses val="autoZero"/>
        <c:crossBetween val="midCat"/>
      </c:valAx>
      <c:valAx>
        <c:axId val="1611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zoomScale="84" zoomScaleNormal="84" workbookViewId="0">
      <selection activeCell="F3" sqref="F3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464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184</v>
      </c>
      <c r="G4">
        <v>100</v>
      </c>
      <c r="H4">
        <v>5189.6950980000001</v>
      </c>
      <c r="I4">
        <v>5170.020095285714</v>
      </c>
      <c r="J4">
        <v>6.25286914285698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185</v>
      </c>
      <c r="G5">
        <v>101</v>
      </c>
      <c r="H5">
        <v>5200.4291389999999</v>
      </c>
      <c r="I5">
        <v>5176.8350201428566</v>
      </c>
      <c r="J5">
        <v>6.8149248571426142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186</v>
      </c>
      <c r="G6">
        <v>102</v>
      </c>
      <c r="H6">
        <v>5208.8966300000002</v>
      </c>
      <c r="I6">
        <v>5183.845442571429</v>
      </c>
      <c r="J6">
        <v>7.0104224285723831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187</v>
      </c>
      <c r="G7">
        <v>103</v>
      </c>
      <c r="H7">
        <v>5215.8031940000001</v>
      </c>
      <c r="I7">
        <v>5191.1094010000006</v>
      </c>
      <c r="J7">
        <v>7.263958428571641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188</v>
      </c>
      <c r="G8">
        <v>104</v>
      </c>
      <c r="H8">
        <v>5219.673436</v>
      </c>
      <c r="I8">
        <v>5198.4161245714286</v>
      </c>
      <c r="J8">
        <v>7.3067235714279377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189</v>
      </c>
      <c r="G9">
        <v>105</v>
      </c>
      <c r="H9">
        <v>5224.3562149999998</v>
      </c>
      <c r="I9">
        <v>5205.6312085714289</v>
      </c>
      <c r="J9">
        <v>7.2150840000003882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190</v>
      </c>
      <c r="G10">
        <v>106</v>
      </c>
      <c r="H10">
        <v>5231.9470209999999</v>
      </c>
      <c r="I10">
        <v>5212.971533285714</v>
      </c>
      <c r="J10">
        <v>7.3403247142850887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191</v>
      </c>
      <c r="G11">
        <v>107</v>
      </c>
      <c r="H11">
        <v>5244.4558139999999</v>
      </c>
      <c r="I11">
        <v>5220.7944927142862</v>
      </c>
      <c r="J11">
        <v>7.822959428572176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192</v>
      </c>
      <c r="G12">
        <v>108</v>
      </c>
      <c r="H12">
        <v>5251.0202579999996</v>
      </c>
      <c r="I12">
        <v>5228.0217954285708</v>
      </c>
      <c r="J12">
        <v>7.2273027142846331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193</v>
      </c>
      <c r="G13">
        <v>109</v>
      </c>
      <c r="H13">
        <v>5258.7821240000003</v>
      </c>
      <c r="I13">
        <v>5235.1482945714288</v>
      </c>
      <c r="J13">
        <v>7.1264991428579378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194</v>
      </c>
      <c r="G14">
        <v>110</v>
      </c>
      <c r="H14">
        <v>5265.9238969999997</v>
      </c>
      <c r="I14">
        <v>5242.308395</v>
      </c>
      <c r="J14">
        <v>7.1601004285712406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195</v>
      </c>
      <c r="G15">
        <v>111</v>
      </c>
      <c r="H15">
        <v>5270.8846489999996</v>
      </c>
      <c r="I15">
        <v>5249.6242825714289</v>
      </c>
      <c r="J15">
        <v>7.3158875714289024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196</v>
      </c>
      <c r="G16">
        <v>112</v>
      </c>
      <c r="H16">
        <v>5276.1875220000002</v>
      </c>
      <c r="I16">
        <v>5257.0287550000003</v>
      </c>
      <c r="J16">
        <v>7.4044724285713528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197</v>
      </c>
      <c r="G17">
        <v>113</v>
      </c>
      <c r="H17">
        <v>5283.3292940000001</v>
      </c>
      <c r="I17">
        <v>5264.3690797142854</v>
      </c>
      <c r="J17">
        <v>7.3403247142850887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198</v>
      </c>
      <c r="G18">
        <v>114</v>
      </c>
      <c r="H18">
        <v>5291.8823149999998</v>
      </c>
      <c r="I18">
        <v>5271.1442941428568</v>
      </c>
      <c r="J18">
        <v>6.7752144285714166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199</v>
      </c>
      <c r="G19">
        <v>115</v>
      </c>
      <c r="H19">
        <v>5300.8416040000002</v>
      </c>
      <c r="I19">
        <v>5278.2616292857138</v>
      </c>
      <c r="J19">
        <v>7.1173351428569731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200</v>
      </c>
      <c r="G20">
        <v>116</v>
      </c>
      <c r="H20">
        <v>5312.9013640000003</v>
      </c>
      <c r="I20">
        <v>5285.9929492857136</v>
      </c>
      <c r="J20">
        <v>7.7313199999998687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201</v>
      </c>
      <c r="G21">
        <v>117</v>
      </c>
      <c r="H21">
        <v>5319.3375120000001</v>
      </c>
      <c r="I21">
        <v>5293.6234657142859</v>
      </c>
      <c r="J21">
        <v>7.630516428572264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202</v>
      </c>
      <c r="G22">
        <v>118</v>
      </c>
      <c r="H22">
        <v>5323.6140230000001</v>
      </c>
      <c r="I22">
        <v>5301.1562334285718</v>
      </c>
      <c r="J22">
        <v>7.5327677142859102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203</v>
      </c>
      <c r="G23">
        <v>119</v>
      </c>
      <c r="H23">
        <v>5330.0501709999999</v>
      </c>
      <c r="I23">
        <v>5308.8508975714294</v>
      </c>
      <c r="J23">
        <v>7.6946641428576186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204</v>
      </c>
      <c r="G24">
        <v>120</v>
      </c>
      <c r="H24">
        <v>5338.3466010000002</v>
      </c>
      <c r="I24">
        <v>5316.7105128571429</v>
      </c>
      <c r="J24">
        <v>7.8596152857135166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205</v>
      </c>
      <c r="G25">
        <v>121</v>
      </c>
      <c r="H25">
        <v>5347.8404540000001</v>
      </c>
      <c r="I25">
        <v>5324.7045327142851</v>
      </c>
      <c r="J25">
        <v>7.9940198571421206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206</v>
      </c>
      <c r="G26">
        <v>122</v>
      </c>
      <c r="H26">
        <v>5357.2915419999999</v>
      </c>
      <c r="I26">
        <v>5332.7688095714284</v>
      </c>
      <c r="J26">
        <v>8.0642768571433407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207</v>
      </c>
      <c r="G27">
        <v>123</v>
      </c>
      <c r="H27">
        <v>5357.2915419999999</v>
      </c>
      <c r="I27">
        <v>5339.1102635714287</v>
      </c>
      <c r="J27">
        <v>6.3414540000003399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208</v>
      </c>
      <c r="G28">
        <v>124</v>
      </c>
      <c r="H28">
        <v>5357.2915419999999</v>
      </c>
      <c r="I28">
        <v>5344.5322678571438</v>
      </c>
      <c r="J28">
        <v>5.4220042857150474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209</v>
      </c>
      <c r="G29">
        <v>125</v>
      </c>
      <c r="H29">
        <v>5383.8914370000002</v>
      </c>
      <c r="I29">
        <v>5353.1433269999998</v>
      </c>
      <c r="J29">
        <v>8.6110591428559928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210</v>
      </c>
      <c r="G30">
        <v>126</v>
      </c>
      <c r="H30">
        <v>5391.1828869999999</v>
      </c>
      <c r="I30">
        <v>5361.8765721428572</v>
      </c>
      <c r="J30">
        <v>8.7332451428574132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211</v>
      </c>
      <c r="G31">
        <v>127</v>
      </c>
      <c r="H31">
        <v>5399.3724050000001</v>
      </c>
      <c r="I31">
        <v>5370.5945441428566</v>
      </c>
      <c r="J31">
        <v>8.7179719999994632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212</v>
      </c>
      <c r="G32">
        <v>128</v>
      </c>
      <c r="H32">
        <v>5410.983131</v>
      </c>
      <c r="I32">
        <v>5379.6149265714284</v>
      </c>
      <c r="J32">
        <v>9.0203824285717928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213</v>
      </c>
      <c r="G33">
        <v>129</v>
      </c>
      <c r="H33">
        <v>5429.2010650000002</v>
      </c>
      <c r="I33">
        <v>5389.887715571429</v>
      </c>
      <c r="J33">
        <v>10.272789000000557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214</v>
      </c>
      <c r="G34">
        <v>130</v>
      </c>
      <c r="H34">
        <v>5429.2010650000002</v>
      </c>
      <c r="I34">
        <v>5400.1605045714296</v>
      </c>
      <c r="J34">
        <v>10.272789000000557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215</v>
      </c>
      <c r="G35">
        <v>131</v>
      </c>
      <c r="H35">
        <v>5429.2010650000002</v>
      </c>
      <c r="I35">
        <v>5410.4332935714283</v>
      </c>
      <c r="J35">
        <v>10.272788999998738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216</v>
      </c>
      <c r="G36">
        <v>132</v>
      </c>
      <c r="H36">
        <v>5472.9283850000002</v>
      </c>
      <c r="I36">
        <v>5423.1528575714301</v>
      </c>
      <c r="J36">
        <v>12.71956400000181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217</v>
      </c>
      <c r="G37">
        <v>133</v>
      </c>
      <c r="H37">
        <v>5487.1691639999999</v>
      </c>
      <c r="I37">
        <v>5436.8651828571437</v>
      </c>
      <c r="J37">
        <v>13.712325285713632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218</v>
      </c>
      <c r="G38">
        <v>134</v>
      </c>
      <c r="H38">
        <v>5505.8788979999999</v>
      </c>
      <c r="I38">
        <v>5452.0803961428564</v>
      </c>
      <c r="J38">
        <v>15.215213285712707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219</v>
      </c>
      <c r="G39">
        <v>135</v>
      </c>
      <c r="H39">
        <v>5534.9805509999997</v>
      </c>
      <c r="I39">
        <v>5469.7943132857135</v>
      </c>
      <c r="J39">
        <v>17.713917142857099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220</v>
      </c>
      <c r="G40">
        <v>136</v>
      </c>
      <c r="H40">
        <v>5564.9161240000003</v>
      </c>
      <c r="I40">
        <v>5489.1821788571424</v>
      </c>
      <c r="J40">
        <v>19.387865571428847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221</v>
      </c>
      <c r="G41">
        <v>137</v>
      </c>
      <c r="H41">
        <v>5564.9161240000003</v>
      </c>
      <c r="I41">
        <v>5508.5700444285712</v>
      </c>
      <c r="J41">
        <v>19.387865571428847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222</v>
      </c>
      <c r="G42">
        <v>138</v>
      </c>
      <c r="H42">
        <v>5564.9161240000003</v>
      </c>
      <c r="I42">
        <v>5527.9579100000001</v>
      </c>
      <c r="J42">
        <v>19.387865571428847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223</v>
      </c>
      <c r="G43">
        <v>139</v>
      </c>
      <c r="H43">
        <v>5662.8695959999995</v>
      </c>
      <c r="I43">
        <v>5555.0923687142849</v>
      </c>
      <c r="J43">
        <v>27.134458714284847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224</v>
      </c>
      <c r="G44">
        <v>140</v>
      </c>
      <c r="H44">
        <v>5691.9071020000001</v>
      </c>
      <c r="I44">
        <v>5584.3406455714276</v>
      </c>
      <c r="J44">
        <v>29.248276857142628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225</v>
      </c>
      <c r="G45">
        <v>141</v>
      </c>
      <c r="H45">
        <v>5720.9232249999995</v>
      </c>
      <c r="I45">
        <v>5615.0612637142849</v>
      </c>
      <c r="J45">
        <v>30.720618142857347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226</v>
      </c>
      <c r="G46">
        <v>142</v>
      </c>
      <c r="H46">
        <v>5776.8385989999997</v>
      </c>
      <c r="I46">
        <v>5649.6124134285719</v>
      </c>
      <c r="J46">
        <v>34.551149714287021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227</v>
      </c>
      <c r="G47">
        <v>143</v>
      </c>
      <c r="H47">
        <v>5825.0562540000001</v>
      </c>
      <c r="I47">
        <v>5686.7752891428581</v>
      </c>
      <c r="J47">
        <v>37.162875714286201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228</v>
      </c>
      <c r="G48">
        <v>144</v>
      </c>
      <c r="H48">
        <v>5825.0562540000001</v>
      </c>
      <c r="I48">
        <v>5723.9381648571434</v>
      </c>
      <c r="J48">
        <v>37.162875714285292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229</v>
      </c>
      <c r="G49">
        <v>145</v>
      </c>
      <c r="H49">
        <v>5825.0562540000001</v>
      </c>
      <c r="I49">
        <v>5761.1010405714287</v>
      </c>
      <c r="J49">
        <v>37.162875714285292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230</v>
      </c>
      <c r="G50">
        <v>146</v>
      </c>
      <c r="H50">
        <v>5961.0706689999997</v>
      </c>
      <c r="I50">
        <v>5803.7011938571432</v>
      </c>
      <c r="J50">
        <v>42.600153285714441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231</v>
      </c>
      <c r="G51">
        <v>147</v>
      </c>
      <c r="H51">
        <v>6000.1579739999997</v>
      </c>
      <c r="I51">
        <v>5847.7370327142853</v>
      </c>
      <c r="J51">
        <v>44.035838857142153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232</v>
      </c>
      <c r="G52">
        <v>148</v>
      </c>
      <c r="H52">
        <v>6043.5859380000002</v>
      </c>
      <c r="I52">
        <v>5893.831705999999</v>
      </c>
      <c r="J52">
        <v>46.094673285713725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233</v>
      </c>
      <c r="G53">
        <v>149</v>
      </c>
      <c r="H53">
        <v>6103.2218759999996</v>
      </c>
      <c r="I53">
        <v>5940.4578884285711</v>
      </c>
      <c r="J53">
        <v>46.626182428572065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234</v>
      </c>
      <c r="G54">
        <v>150</v>
      </c>
      <c r="H54">
        <v>6169.3367269999999</v>
      </c>
      <c r="I54">
        <v>5989.640813142857</v>
      </c>
      <c r="J54">
        <v>49.182924714285946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235</v>
      </c>
      <c r="G55">
        <v>151</v>
      </c>
      <c r="H55">
        <v>6169.3367269999999</v>
      </c>
      <c r="I55">
        <v>6038.823737857143</v>
      </c>
      <c r="J55">
        <v>49.182924714285946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236</v>
      </c>
      <c r="G56">
        <v>152</v>
      </c>
      <c r="H56">
        <v>6169.3367269999999</v>
      </c>
      <c r="I56">
        <v>6088.0066625714289</v>
      </c>
      <c r="J56">
        <v>49.182924714285946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237</v>
      </c>
      <c r="G57">
        <v>153</v>
      </c>
      <c r="H57">
        <v>6351.7726629999997</v>
      </c>
      <c r="I57">
        <v>6143.8212331428576</v>
      </c>
      <c r="J57">
        <v>55.814570571428703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238</v>
      </c>
      <c r="G58">
        <v>154</v>
      </c>
      <c r="H58">
        <v>6474.9361630000003</v>
      </c>
      <c r="I58">
        <v>6211.646688714286</v>
      </c>
      <c r="J58">
        <v>67.825455571428392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239</v>
      </c>
      <c r="G59">
        <v>155</v>
      </c>
      <c r="H59">
        <v>6538.0788400000001</v>
      </c>
      <c r="I59">
        <v>6282.2885318571434</v>
      </c>
      <c r="J59">
        <v>70.641843142857397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240</v>
      </c>
      <c r="G60">
        <v>156</v>
      </c>
      <c r="H60">
        <v>6625.4907139999996</v>
      </c>
      <c r="I60">
        <v>6356.8983658571433</v>
      </c>
      <c r="J60">
        <v>74.609833999999864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241</v>
      </c>
      <c r="G61">
        <v>157</v>
      </c>
      <c r="H61">
        <v>6721.8618759999999</v>
      </c>
      <c r="I61">
        <v>6435.8305300000002</v>
      </c>
      <c r="J61">
        <v>78.932164142856891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242</v>
      </c>
      <c r="G62">
        <v>158</v>
      </c>
      <c r="H62">
        <v>6721.8618759999999</v>
      </c>
      <c r="I62">
        <v>6514.762694142858</v>
      </c>
      <c r="J62">
        <v>78.9321641428578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243</v>
      </c>
      <c r="G63">
        <v>159</v>
      </c>
      <c r="H63">
        <v>6721.8618759999999</v>
      </c>
      <c r="I63">
        <v>6593.6948582857149</v>
      </c>
      <c r="J63">
        <v>78.932164142856891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244</v>
      </c>
      <c r="G64">
        <v>160</v>
      </c>
      <c r="H64">
        <v>6906.1367110000001</v>
      </c>
      <c r="I64">
        <v>6672.889722285714</v>
      </c>
      <c r="J64">
        <v>79.194863999999143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245</v>
      </c>
      <c r="G65">
        <v>161</v>
      </c>
      <c r="H65">
        <v>6983.7981410000002</v>
      </c>
      <c r="I65">
        <v>6745.5842905714289</v>
      </c>
      <c r="J65">
        <v>72.694568285714922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246</v>
      </c>
      <c r="G66">
        <v>162</v>
      </c>
      <c r="H66">
        <v>7051.6235960000004</v>
      </c>
      <c r="I66">
        <v>6818.947827142857</v>
      </c>
      <c r="J66">
        <v>73.363536571428085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247</v>
      </c>
      <c r="G67">
        <v>163</v>
      </c>
      <c r="H67">
        <v>7213.061866</v>
      </c>
      <c r="I67">
        <v>6902.8865631428571</v>
      </c>
      <c r="J67">
        <v>83.938736000000063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248</v>
      </c>
      <c r="G68">
        <v>164</v>
      </c>
      <c r="H68">
        <v>7330.2168689999999</v>
      </c>
      <c r="I68">
        <v>6989.7944192857149</v>
      </c>
      <c r="J68">
        <v>86.907856142857781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249</v>
      </c>
      <c r="G69">
        <v>165</v>
      </c>
      <c r="H69">
        <v>7330.2168689999999</v>
      </c>
      <c r="I69">
        <v>7076.7022754285717</v>
      </c>
      <c r="J69">
        <v>86.907856142856872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250</v>
      </c>
      <c r="G70">
        <v>166</v>
      </c>
      <c r="H70">
        <v>7330.2168689999999</v>
      </c>
      <c r="I70">
        <v>7163.6101315714268</v>
      </c>
      <c r="J70">
        <v>86.907856142855053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251</v>
      </c>
      <c r="G71">
        <v>167</v>
      </c>
      <c r="H71">
        <v>7678.0896110000003</v>
      </c>
      <c r="I71">
        <v>7273.8891172857157</v>
      </c>
      <c r="J71">
        <v>110.27898571428886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252</v>
      </c>
      <c r="G72">
        <v>168</v>
      </c>
      <c r="H72">
        <v>7787.4399830000002</v>
      </c>
      <c r="I72">
        <v>7388.6950947142859</v>
      </c>
      <c r="J72">
        <v>114.80597742857026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253</v>
      </c>
      <c r="G73">
        <v>169</v>
      </c>
      <c r="H73">
        <v>7930.0829890000005</v>
      </c>
      <c r="I73">
        <v>7514.1892937142857</v>
      </c>
      <c r="J73">
        <v>125.49419899999975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254</v>
      </c>
      <c r="G74">
        <v>170</v>
      </c>
      <c r="H74">
        <v>8080.5947740000001</v>
      </c>
      <c r="I74">
        <v>7638.1225662857132</v>
      </c>
      <c r="J74">
        <v>123.93327257142755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255</v>
      </c>
      <c r="G75">
        <v>171</v>
      </c>
      <c r="H75">
        <v>8254.8198090000005</v>
      </c>
      <c r="I75">
        <v>7770.2087005714284</v>
      </c>
      <c r="J75">
        <v>132.08613428571516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256</v>
      </c>
      <c r="G76">
        <v>172</v>
      </c>
      <c r="H76">
        <v>8254.8198090000005</v>
      </c>
      <c r="I76">
        <v>7902.2948348571426</v>
      </c>
      <c r="J76">
        <v>132.08613428571425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257</v>
      </c>
      <c r="G77">
        <v>173</v>
      </c>
      <c r="H77">
        <v>8254.8198090000005</v>
      </c>
      <c r="I77">
        <v>8034.3809691428569</v>
      </c>
      <c r="J77">
        <v>132.08613428571425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258</v>
      </c>
      <c r="G78">
        <v>174</v>
      </c>
      <c r="H78">
        <v>8669.2564359999997</v>
      </c>
      <c r="I78">
        <v>8175.9762298571441</v>
      </c>
      <c r="J78">
        <v>141.59526071428718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259</v>
      </c>
      <c r="G79">
        <v>175</v>
      </c>
      <c r="H79">
        <v>8821.43606</v>
      </c>
      <c r="I79">
        <v>8323.6899551428578</v>
      </c>
      <c r="J79">
        <v>147.71372528571374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260</v>
      </c>
      <c r="G80">
        <v>176</v>
      </c>
      <c r="H80">
        <v>8977.4431609999992</v>
      </c>
      <c r="I80">
        <v>8473.3128368571433</v>
      </c>
      <c r="J80">
        <v>149.62288171428554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261</v>
      </c>
      <c r="G81">
        <v>177</v>
      </c>
      <c r="H81">
        <v>9183.9558500000003</v>
      </c>
      <c r="I81">
        <v>8630.935847714285</v>
      </c>
      <c r="J81">
        <v>157.62301085714171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262</v>
      </c>
      <c r="G82">
        <v>178</v>
      </c>
      <c r="H82">
        <v>9393.0558280000005</v>
      </c>
      <c r="I82">
        <v>8793.5409932857146</v>
      </c>
      <c r="J82">
        <v>162.6051455714296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263</v>
      </c>
      <c r="G83">
        <v>179</v>
      </c>
      <c r="H83">
        <v>9393.0558280000005</v>
      </c>
      <c r="I83">
        <v>8956.1461388571424</v>
      </c>
      <c r="J83">
        <v>162.60514557142778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264</v>
      </c>
      <c r="G84">
        <v>180</v>
      </c>
      <c r="H84">
        <v>9393.0558280000005</v>
      </c>
      <c r="I84">
        <v>9118.7512844285702</v>
      </c>
      <c r="J84">
        <v>162.60514557142778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265</v>
      </c>
      <c r="G85">
        <v>181</v>
      </c>
      <c r="H85">
        <v>9897.0853490000009</v>
      </c>
      <c r="I85">
        <v>9294.1554148571431</v>
      </c>
      <c r="J85">
        <v>175.4041304285729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266</v>
      </c>
      <c r="G86">
        <v>182</v>
      </c>
      <c r="H86">
        <v>10070.60476</v>
      </c>
      <c r="I86">
        <v>9472.6080862857161</v>
      </c>
      <c r="J86">
        <v>178.45267142857301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267</v>
      </c>
      <c r="G87">
        <v>183</v>
      </c>
      <c r="H87">
        <v>10254.08844</v>
      </c>
      <c r="I87">
        <v>9654.9859832857164</v>
      </c>
      <c r="J87">
        <v>182.3778970000003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268</v>
      </c>
      <c r="G88">
        <v>184</v>
      </c>
      <c r="H88">
        <v>10445.654725</v>
      </c>
      <c r="I88">
        <v>9835.2286797142879</v>
      </c>
      <c r="J88">
        <v>180.24269642857143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269</v>
      </c>
      <c r="G89">
        <v>185</v>
      </c>
      <c r="H89">
        <v>10669.658342000001</v>
      </c>
      <c r="I89">
        <v>10017.60046742857</v>
      </c>
      <c r="J89">
        <v>182.37178771428262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270</v>
      </c>
      <c r="G90">
        <v>186</v>
      </c>
      <c r="H90">
        <v>10669.658342000001</v>
      </c>
      <c r="I90">
        <v>10199.972255142857</v>
      </c>
      <c r="J90">
        <v>182.37178771428626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271</v>
      </c>
      <c r="G91">
        <v>187</v>
      </c>
      <c r="H91">
        <v>10669.658342000001</v>
      </c>
      <c r="I91">
        <v>10382.344042857145</v>
      </c>
      <c r="J91">
        <v>182.37178771428808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272</v>
      </c>
      <c r="G92">
        <v>188</v>
      </c>
      <c r="H92">
        <v>11237.578928999999</v>
      </c>
      <c r="I92">
        <v>10573.843125714286</v>
      </c>
      <c r="J92">
        <v>191.49908285714082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273</v>
      </c>
      <c r="G93">
        <v>189</v>
      </c>
      <c r="H93">
        <v>11429.252127</v>
      </c>
      <c r="I93">
        <v>10767.935606714285</v>
      </c>
      <c r="J93">
        <v>194.09248099999968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274</v>
      </c>
      <c r="G94">
        <v>190</v>
      </c>
      <c r="H94">
        <v>11618.829835</v>
      </c>
      <c r="I94">
        <v>10962.898663142858</v>
      </c>
      <c r="J94">
        <v>194.9630564285726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275</v>
      </c>
      <c r="G95">
        <v>191</v>
      </c>
      <c r="H95">
        <v>11848.991626999999</v>
      </c>
      <c r="I95">
        <v>11163.375363428569</v>
      </c>
      <c r="J95">
        <v>200.47670028571156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276</v>
      </c>
      <c r="G96">
        <v>192</v>
      </c>
      <c r="H96">
        <v>12109.49526</v>
      </c>
      <c r="I96">
        <v>11369.066351714284</v>
      </c>
      <c r="J96">
        <v>205.69098828571441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277</v>
      </c>
      <c r="G97">
        <v>193</v>
      </c>
      <c r="H97">
        <v>12109.49526</v>
      </c>
      <c r="I97">
        <v>11574.757339999998</v>
      </c>
      <c r="J97">
        <v>205.69098828571441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278</v>
      </c>
      <c r="G98">
        <v>194</v>
      </c>
      <c r="H98">
        <v>12109.49526</v>
      </c>
      <c r="I98">
        <v>11780.448328285713</v>
      </c>
      <c r="J98">
        <v>205.69098828571441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279</v>
      </c>
      <c r="G99">
        <v>195</v>
      </c>
      <c r="H99">
        <v>12695.462721</v>
      </c>
      <c r="I99">
        <v>11988.717441428571</v>
      </c>
      <c r="J99">
        <v>208.26911314285826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280</v>
      </c>
      <c r="G100">
        <v>196</v>
      </c>
      <c r="H100">
        <v>12897.249866</v>
      </c>
      <c r="I100">
        <v>12198.431404142857</v>
      </c>
      <c r="J100">
        <v>209.71396271428603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281</v>
      </c>
      <c r="G101">
        <v>197</v>
      </c>
      <c r="H101">
        <v>13136.584773</v>
      </c>
      <c r="I101">
        <v>12415.253538142857</v>
      </c>
      <c r="J101">
        <v>216.82213400000001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282</v>
      </c>
      <c r="G102">
        <v>198</v>
      </c>
      <c r="H102">
        <v>13378.015170000001</v>
      </c>
      <c r="I102">
        <v>12633.685472857143</v>
      </c>
      <c r="J102">
        <v>218.4319347142864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283</v>
      </c>
      <c r="G103">
        <v>199</v>
      </c>
      <c r="H103">
        <v>13685.688713</v>
      </c>
      <c r="I103">
        <v>12858.855966142857</v>
      </c>
      <c r="J103">
        <v>225.17049328571375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284</v>
      </c>
      <c r="G104">
        <v>200</v>
      </c>
      <c r="H104">
        <v>13685.688713</v>
      </c>
      <c r="I104">
        <v>13084.026459428571</v>
      </c>
      <c r="J104">
        <v>225.17049328571375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285</v>
      </c>
      <c r="G105">
        <v>201</v>
      </c>
      <c r="H105">
        <v>13685.688713</v>
      </c>
      <c r="I105">
        <v>13309.196952714285</v>
      </c>
      <c r="J105">
        <v>225.17049328571375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286</v>
      </c>
      <c r="G106">
        <v>202</v>
      </c>
      <c r="H106">
        <v>14357.699564</v>
      </c>
      <c r="I106">
        <v>13546.659358857141</v>
      </c>
      <c r="J106">
        <v>237.46240614285671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287</v>
      </c>
      <c r="G107">
        <v>203</v>
      </c>
      <c r="H107">
        <v>14588.609745</v>
      </c>
      <c r="I107">
        <v>13788.282198714283</v>
      </c>
      <c r="J107">
        <v>241.62283985714203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288</v>
      </c>
      <c r="G108">
        <v>204</v>
      </c>
      <c r="H108">
        <v>14829.997377</v>
      </c>
      <c r="I108">
        <v>14030.198285</v>
      </c>
      <c r="J108">
        <v>241.91608628571703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289</v>
      </c>
      <c r="G109">
        <v>205</v>
      </c>
      <c r="H109">
        <v>15057.785706000001</v>
      </c>
      <c r="I109">
        <v>14270.165504428571</v>
      </c>
      <c r="J109">
        <v>239.96721942857039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290</v>
      </c>
      <c r="G110">
        <v>206</v>
      </c>
      <c r="H110">
        <v>15320.192386999999</v>
      </c>
      <c r="I110">
        <v>14503.666029285714</v>
      </c>
      <c r="J110">
        <v>233.50052485714332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291</v>
      </c>
      <c r="G111">
        <v>207</v>
      </c>
      <c r="H111">
        <v>15320.192386999999</v>
      </c>
      <c r="I111">
        <v>14737.166554142857</v>
      </c>
      <c r="J111">
        <v>233.50052485714332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292</v>
      </c>
      <c r="G112">
        <v>208</v>
      </c>
      <c r="H112">
        <v>15320.192386999999</v>
      </c>
      <c r="I112">
        <v>14970.667079000001</v>
      </c>
      <c r="J112">
        <v>233.50052485714332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293</v>
      </c>
      <c r="G113">
        <v>209</v>
      </c>
      <c r="H113">
        <v>15999.836808</v>
      </c>
      <c r="I113">
        <v>15205.258113857142</v>
      </c>
      <c r="J113">
        <v>234.59103485714149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294</v>
      </c>
      <c r="G114">
        <v>210</v>
      </c>
      <c r="H114">
        <v>15999.836808</v>
      </c>
      <c r="I114">
        <v>15406.86198</v>
      </c>
      <c r="J114">
        <v>201.60386614285744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295</v>
      </c>
      <c r="G115">
        <v>211</v>
      </c>
      <c r="H115">
        <v>16447.202566</v>
      </c>
      <c r="I115">
        <v>15637.891292714285</v>
      </c>
      <c r="J115">
        <v>231.02931271428497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296</v>
      </c>
      <c r="G116">
        <v>212</v>
      </c>
      <c r="H116">
        <v>16648.604824999999</v>
      </c>
      <c r="I116">
        <v>15865.151166857144</v>
      </c>
      <c r="J116">
        <v>227.25987414285919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297</v>
      </c>
      <c r="G117">
        <v>213</v>
      </c>
      <c r="H117">
        <v>16890.762229</v>
      </c>
      <c r="I117">
        <v>16089.518287142857</v>
      </c>
      <c r="J117">
        <v>224.3671202857131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298</v>
      </c>
      <c r="G118">
        <v>214</v>
      </c>
      <c r="H118">
        <v>16890.762229</v>
      </c>
      <c r="I118">
        <v>16313.885407428572</v>
      </c>
      <c r="J118">
        <v>224.36712028571492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299</v>
      </c>
      <c r="G119">
        <v>215</v>
      </c>
      <c r="H119">
        <v>16890.762229</v>
      </c>
      <c r="I119">
        <v>16538.252527714285</v>
      </c>
      <c r="J119">
        <v>224.3671202857131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300</v>
      </c>
      <c r="G120">
        <v>216</v>
      </c>
      <c r="H120">
        <v>17392.824553999999</v>
      </c>
      <c r="I120">
        <v>16737.250777142857</v>
      </c>
      <c r="J120">
        <v>198.99824942857231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301</v>
      </c>
      <c r="G121">
        <v>217</v>
      </c>
      <c r="H121">
        <v>17649.372415999998</v>
      </c>
      <c r="I121">
        <v>16972.898721142854</v>
      </c>
      <c r="J121">
        <v>235.64794399999664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302</v>
      </c>
      <c r="G122">
        <v>218</v>
      </c>
      <c r="H122">
        <v>17873.696770999999</v>
      </c>
      <c r="I122">
        <v>17176.683607571427</v>
      </c>
      <c r="J122">
        <v>203.78488642857337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303</v>
      </c>
      <c r="G123">
        <v>219</v>
      </c>
      <c r="H123">
        <v>18139.332216999999</v>
      </c>
      <c r="I123">
        <v>17389.644663571431</v>
      </c>
      <c r="J123">
        <v>212.96105600000374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304</v>
      </c>
      <c r="G124">
        <v>220</v>
      </c>
      <c r="H124">
        <v>18412.772294999999</v>
      </c>
      <c r="I124">
        <v>17607.074672999999</v>
      </c>
      <c r="J124">
        <v>217.43000942856816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305</v>
      </c>
      <c r="G125">
        <v>221</v>
      </c>
      <c r="H125">
        <v>18412.772294999999</v>
      </c>
      <c r="I125">
        <v>17824.504682428571</v>
      </c>
      <c r="J125">
        <v>217.43000942857179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306</v>
      </c>
      <c r="G126">
        <v>222</v>
      </c>
      <c r="H126">
        <v>18412.772294999999</v>
      </c>
      <c r="I126">
        <v>18041.934691857143</v>
      </c>
      <c r="J126">
        <v>217.43000942857179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307</v>
      </c>
      <c r="G127">
        <v>223</v>
      </c>
      <c r="H127">
        <v>19008.404669</v>
      </c>
      <c r="I127">
        <v>18272.731851142857</v>
      </c>
      <c r="J127">
        <v>230.79715928571386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308</v>
      </c>
      <c r="G128">
        <v>224</v>
      </c>
      <c r="H128">
        <v>19160.605674999999</v>
      </c>
      <c r="I128">
        <v>18488.622316714285</v>
      </c>
      <c r="J128">
        <v>215.89046557142865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309</v>
      </c>
      <c r="G129">
        <v>225</v>
      </c>
      <c r="H129">
        <v>19416.554824999999</v>
      </c>
      <c r="I129">
        <v>18709.030610142854</v>
      </c>
      <c r="J129">
        <v>220.40829342856887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310</v>
      </c>
      <c r="G130">
        <v>226</v>
      </c>
      <c r="H130">
        <v>19701.327655000001</v>
      </c>
      <c r="I130">
        <v>18932.172815571426</v>
      </c>
      <c r="J130">
        <v>223.1422054285722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311</v>
      </c>
      <c r="G131">
        <v>227</v>
      </c>
      <c r="H131">
        <v>20026.043093</v>
      </c>
      <c r="I131">
        <v>19162.64007242857</v>
      </c>
      <c r="J131">
        <v>230.46725685714409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312</v>
      </c>
      <c r="G132">
        <v>228</v>
      </c>
      <c r="H132">
        <v>20026.043093</v>
      </c>
      <c r="I132">
        <v>19393.107329285711</v>
      </c>
      <c r="J132">
        <v>230.46725685714046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313</v>
      </c>
      <c r="G133">
        <v>229</v>
      </c>
      <c r="H133">
        <v>20026.043093</v>
      </c>
      <c r="I133">
        <v>19623.574586142855</v>
      </c>
      <c r="J133">
        <v>230.46725685714409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314</v>
      </c>
      <c r="G134">
        <v>230</v>
      </c>
      <c r="H134">
        <v>20836.206613999999</v>
      </c>
      <c r="I134">
        <v>19884.689149714286</v>
      </c>
      <c r="J134">
        <v>261.11456357143106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315</v>
      </c>
      <c r="G135">
        <v>231</v>
      </c>
      <c r="H135">
        <v>21132.846761000001</v>
      </c>
      <c r="I135">
        <v>20166.437876285716</v>
      </c>
      <c r="J135">
        <v>281.74872657142987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316</v>
      </c>
      <c r="G136">
        <v>232</v>
      </c>
      <c r="H136">
        <v>21495.772819000002</v>
      </c>
      <c r="I136">
        <v>20463.469018285716</v>
      </c>
      <c r="J136">
        <v>297.03114199999982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317</v>
      </c>
      <c r="G137">
        <v>233</v>
      </c>
      <c r="H137">
        <v>21944.50706</v>
      </c>
      <c r="I137">
        <v>20783.923219</v>
      </c>
      <c r="J137">
        <v>320.45420071428453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318</v>
      </c>
      <c r="G138">
        <v>234</v>
      </c>
      <c r="H138">
        <v>22368.972104</v>
      </c>
      <c r="I138">
        <v>21118.627363428572</v>
      </c>
      <c r="J138">
        <v>334.70414442857145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319</v>
      </c>
      <c r="G139">
        <v>235</v>
      </c>
      <c r="H139">
        <v>22368.972104</v>
      </c>
      <c r="I139">
        <v>21453.33150785714</v>
      </c>
      <c r="J139">
        <v>334.70414442856782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320</v>
      </c>
      <c r="G140">
        <v>236</v>
      </c>
      <c r="H140">
        <v>22368.972104</v>
      </c>
      <c r="I140">
        <v>21788.035652285715</v>
      </c>
      <c r="J140">
        <v>334.70414442857509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321</v>
      </c>
      <c r="G141">
        <v>237</v>
      </c>
      <c r="H141">
        <v>23484.884738000001</v>
      </c>
      <c r="I141">
        <v>22166.418241428568</v>
      </c>
      <c r="J141">
        <v>378.38258914285325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322</v>
      </c>
      <c r="G142">
        <v>238</v>
      </c>
      <c r="H142">
        <v>23878.708585</v>
      </c>
      <c r="I142">
        <v>22558.684216285714</v>
      </c>
      <c r="J142">
        <v>392.26597485714592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323</v>
      </c>
      <c r="G143">
        <v>239</v>
      </c>
      <c r="H143">
        <v>24301.334728999998</v>
      </c>
      <c r="I143">
        <v>22959.478774857143</v>
      </c>
      <c r="J143">
        <v>400.79455857142966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324</v>
      </c>
      <c r="G144">
        <v>240</v>
      </c>
      <c r="H144">
        <v>24805.535309999999</v>
      </c>
      <c r="I144">
        <v>23368.197096285719</v>
      </c>
      <c r="J144">
        <v>408.71832142857602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325</v>
      </c>
      <c r="G145">
        <v>241</v>
      </c>
      <c r="H145">
        <v>25352.821734000001</v>
      </c>
      <c r="I145">
        <v>23794.461329142854</v>
      </c>
      <c r="J145">
        <v>426.26423285713463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326</v>
      </c>
      <c r="G146">
        <v>242</v>
      </c>
      <c r="H146">
        <v>25352.821734000001</v>
      </c>
      <c r="I146">
        <v>24220.725562</v>
      </c>
      <c r="J146">
        <v>426.26423285714554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327</v>
      </c>
      <c r="G147">
        <v>243</v>
      </c>
      <c r="H147">
        <v>25352.821734000001</v>
      </c>
      <c r="I147">
        <v>24646.989794857142</v>
      </c>
      <c r="J147">
        <v>426.26423285714191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328</v>
      </c>
      <c r="G148">
        <v>244</v>
      </c>
      <c r="H148">
        <v>26529.268372999999</v>
      </c>
      <c r="I148">
        <v>25081.901742714283</v>
      </c>
      <c r="J148">
        <v>434.91194785714106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329</v>
      </c>
      <c r="G149">
        <v>245</v>
      </c>
      <c r="H149">
        <v>26928.45924</v>
      </c>
      <c r="I149">
        <v>25517.580407714286</v>
      </c>
      <c r="J149">
        <v>435.67866500000309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330</v>
      </c>
      <c r="G150">
        <v>246</v>
      </c>
      <c r="H150">
        <v>27463.921113</v>
      </c>
      <c r="I150">
        <v>25969.378462571425</v>
      </c>
      <c r="J150">
        <v>451.7980548571395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331</v>
      </c>
      <c r="G151">
        <v>247</v>
      </c>
      <c r="H151">
        <v>27932.370065999999</v>
      </c>
      <c r="I151">
        <v>26416.069142</v>
      </c>
      <c r="J151">
        <v>446.69067942857509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332</v>
      </c>
      <c r="G152">
        <v>248</v>
      </c>
      <c r="H152">
        <v>28413.819611999999</v>
      </c>
      <c r="I152">
        <v>26853.354553142854</v>
      </c>
      <c r="J152">
        <v>437.28541114285326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333</v>
      </c>
      <c r="G153">
        <v>249</v>
      </c>
      <c r="H153">
        <v>28413.819611999999</v>
      </c>
      <c r="I153">
        <v>27290.63996428571</v>
      </c>
      <c r="J153">
        <v>437.2854111428569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334</v>
      </c>
      <c r="G154">
        <v>250</v>
      </c>
      <c r="H154">
        <v>28413.819611999999</v>
      </c>
      <c r="I154">
        <v>27727.925375428571</v>
      </c>
      <c r="J154">
        <v>437.28541114286054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335</v>
      </c>
      <c r="G155">
        <v>251</v>
      </c>
      <c r="H155">
        <v>29533.965992000001</v>
      </c>
      <c r="I155">
        <v>28157.167892428573</v>
      </c>
      <c r="J155">
        <v>429.24251700000241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336</v>
      </c>
      <c r="G156">
        <v>252</v>
      </c>
      <c r="H156">
        <v>29533.965992000001</v>
      </c>
      <c r="I156">
        <v>28529.38314271429</v>
      </c>
      <c r="J156">
        <v>372.21525028571705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337</v>
      </c>
      <c r="G157">
        <v>253</v>
      </c>
      <c r="H157">
        <v>30314.236703999999</v>
      </c>
      <c r="I157">
        <v>28936.571084285715</v>
      </c>
      <c r="J157">
        <v>407.18794157142474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338</v>
      </c>
      <c r="G158">
        <v>254</v>
      </c>
      <c r="H158">
        <v>30731.431680000002</v>
      </c>
      <c r="I158">
        <v>29336.43702914286</v>
      </c>
      <c r="J158">
        <v>399.86594485714522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339</v>
      </c>
      <c r="G159">
        <v>255</v>
      </c>
      <c r="H159">
        <v>31188.398204000001</v>
      </c>
      <c r="I159">
        <v>29732.805399428569</v>
      </c>
      <c r="J159">
        <v>396.36837028570881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340</v>
      </c>
      <c r="G160">
        <v>256</v>
      </c>
      <c r="H160">
        <v>31188.398204000001</v>
      </c>
      <c r="I160">
        <v>30129.173769714285</v>
      </c>
      <c r="J160">
        <v>396.36837028571608</v>
      </c>
    </row>
    <row r="161" spans="1:10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  <c r="F161" t="s">
        <v>341</v>
      </c>
      <c r="G161">
        <v>257</v>
      </c>
      <c r="H161">
        <v>31188.398204000001</v>
      </c>
      <c r="I161">
        <v>30525.542140000001</v>
      </c>
      <c r="J161">
        <v>396.36837028571608</v>
      </c>
    </row>
    <row r="162" spans="1:10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  <c r="F162" t="s">
        <v>342</v>
      </c>
      <c r="G162">
        <v>258</v>
      </c>
      <c r="H162">
        <v>32006.772624000001</v>
      </c>
      <c r="I162">
        <v>30878.800230285713</v>
      </c>
      <c r="J162">
        <v>353.25809028571166</v>
      </c>
    </row>
    <row r="163" spans="1:10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  <c r="F163" t="s">
        <v>343</v>
      </c>
      <c r="G163">
        <v>259</v>
      </c>
      <c r="H163">
        <v>32288.145628999999</v>
      </c>
      <c r="I163">
        <v>31272.254464142861</v>
      </c>
      <c r="J163">
        <v>393.45423385714821</v>
      </c>
    </row>
    <row r="164" spans="1:10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  <c r="F164" t="s">
        <v>344</v>
      </c>
      <c r="G164">
        <v>260</v>
      </c>
      <c r="H164">
        <v>32615.683562999999</v>
      </c>
      <c r="I164">
        <v>31601.032586857145</v>
      </c>
      <c r="J164">
        <v>328.77812271428411</v>
      </c>
    </row>
    <row r="165" spans="1:10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  <c r="F165" t="s">
        <v>345</v>
      </c>
      <c r="G165">
        <v>261</v>
      </c>
      <c r="H165">
        <v>32962.786532999999</v>
      </c>
      <c r="I165">
        <v>31919.797565857145</v>
      </c>
      <c r="J165">
        <v>318.76497899999958</v>
      </c>
    </row>
    <row r="166" spans="1:10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  <c r="F166" t="s">
        <v>346</v>
      </c>
      <c r="G166">
        <v>262</v>
      </c>
      <c r="H166">
        <v>33286.860494</v>
      </c>
      <c r="I166">
        <v>32219.577893000001</v>
      </c>
      <c r="J166">
        <v>299.78032714285655</v>
      </c>
    </row>
    <row r="167" spans="1:10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  <c r="F167" t="s">
        <v>347</v>
      </c>
      <c r="G167">
        <v>263</v>
      </c>
      <c r="H167">
        <v>33286.860494</v>
      </c>
      <c r="I167">
        <v>32519.358220142858</v>
      </c>
      <c r="J167">
        <v>299.78032714285655</v>
      </c>
    </row>
    <row r="168" spans="1:10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  <c r="F168" t="s">
        <v>348</v>
      </c>
      <c r="G168">
        <v>264</v>
      </c>
      <c r="H168">
        <v>33286.860494</v>
      </c>
      <c r="I168">
        <v>32819.138547285707</v>
      </c>
      <c r="J168">
        <v>299.78032714284927</v>
      </c>
    </row>
    <row r="169" spans="1:10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  <c r="F169" t="s">
        <v>349</v>
      </c>
      <c r="G169">
        <v>265</v>
      </c>
      <c r="H169">
        <v>33840.369241</v>
      </c>
      <c r="I169">
        <v>33081.080921142857</v>
      </c>
      <c r="J169">
        <v>261.94237385714951</v>
      </c>
    </row>
    <row r="170" spans="1:10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  <c r="F170" t="s">
        <v>350</v>
      </c>
      <c r="G170">
        <v>266</v>
      </c>
      <c r="H170">
        <v>34101.835089</v>
      </c>
      <c r="I170">
        <v>33340.179415428567</v>
      </c>
      <c r="J170">
        <v>259.09849428571033</v>
      </c>
    </row>
    <row r="171" spans="1:10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  <c r="F171" t="s">
        <v>351</v>
      </c>
      <c r="G171">
        <v>267</v>
      </c>
      <c r="H171">
        <v>34320.407537999999</v>
      </c>
      <c r="I171">
        <v>33583.711411857141</v>
      </c>
      <c r="J171">
        <v>243.53199642857362</v>
      </c>
    </row>
    <row r="172" spans="1:10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  <c r="F172" t="s">
        <v>352</v>
      </c>
      <c r="G172">
        <v>268</v>
      </c>
      <c r="H172">
        <v>34583.177722</v>
      </c>
      <c r="I172">
        <v>33815.195867428571</v>
      </c>
      <c r="J172">
        <v>231.48445557142986</v>
      </c>
    </row>
    <row r="173" spans="1:10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  <c r="F173" t="s">
        <v>353</v>
      </c>
      <c r="G173">
        <v>269</v>
      </c>
      <c r="H173">
        <v>34815.242560999999</v>
      </c>
      <c r="I173">
        <v>34033.536162714285</v>
      </c>
      <c r="J173">
        <v>218.34029528571409</v>
      </c>
    </row>
    <row r="174" spans="1:10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  <c r="F174" t="s">
        <v>354</v>
      </c>
      <c r="G174">
        <v>270</v>
      </c>
      <c r="H174">
        <v>34815.242560999999</v>
      </c>
      <c r="I174">
        <v>34251.876457999999</v>
      </c>
      <c r="J174">
        <v>218.34029528571409</v>
      </c>
    </row>
    <row r="175" spans="1:10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  <c r="F175" t="s">
        <v>355</v>
      </c>
      <c r="G175">
        <v>271</v>
      </c>
      <c r="H175">
        <v>34815.242560999999</v>
      </c>
      <c r="I175">
        <v>34470.216753285713</v>
      </c>
      <c r="J175">
        <v>218.34029528571409</v>
      </c>
    </row>
    <row r="176" spans="1:10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  <c r="F176" t="s">
        <v>356</v>
      </c>
      <c r="G176">
        <v>272</v>
      </c>
      <c r="H176">
        <v>35242.444571</v>
      </c>
      <c r="I176">
        <v>34670.513228999996</v>
      </c>
      <c r="J176">
        <v>200.29647571428359</v>
      </c>
    </row>
    <row r="177" spans="1:10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  <c r="F177" t="s">
        <v>357</v>
      </c>
      <c r="G177">
        <v>273</v>
      </c>
      <c r="H177">
        <v>35419.000305000001</v>
      </c>
      <c r="I177">
        <v>34858.679688428565</v>
      </c>
      <c r="J177">
        <v>188.16645942856849</v>
      </c>
    </row>
    <row r="178" spans="1:10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  <c r="F178" t="s">
        <v>358</v>
      </c>
      <c r="G178">
        <v>274</v>
      </c>
      <c r="H178">
        <v>35618.520900000003</v>
      </c>
      <c r="I178">
        <v>35044.124454428573</v>
      </c>
      <c r="J178">
        <v>185.4447660000078</v>
      </c>
    </row>
    <row r="179" spans="1:10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  <c r="F179" t="s">
        <v>359</v>
      </c>
      <c r="G179">
        <v>275</v>
      </c>
      <c r="H179">
        <v>35835.062006</v>
      </c>
      <c r="I179">
        <v>35222.965066428573</v>
      </c>
      <c r="J179">
        <v>178.84061199999996</v>
      </c>
    </row>
    <row r="180" spans="1:10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10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10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10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10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10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10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10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10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10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10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10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10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5"/>
  <sheetViews>
    <sheetView topLeftCell="A169" zoomScale="80" zoomScaleNormal="80" workbookViewId="0">
      <selection activeCell="I4" sqref="I4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100</v>
      </c>
      <c r="B3">
        <f>A3-$A$3</f>
        <v>0</v>
      </c>
      <c r="C3" s="4">
        <f>Input!I4</f>
        <v>5170.020095285714</v>
      </c>
      <c r="D3">
        <f>C3-$C$3</f>
        <v>0</v>
      </c>
      <c r="E3">
        <f t="shared" ref="E3:E34" si="0">(_Ac/(1+EXP(-1*(B3-_Muc)/_sc)))</f>
        <v>34.632282705324009</v>
      </c>
      <c r="F3">
        <f>(D3-E3)^2</f>
        <v>1199.3950053814845</v>
      </c>
      <c r="G3">
        <f>(E3-$H$4)^2</f>
        <v>58341868.143562883</v>
      </c>
      <c r="H3" s="2" t="s">
        <v>11</v>
      </c>
      <c r="I3" s="16">
        <f>SUM(F3:F178)</f>
        <v>8083932354.6800089</v>
      </c>
      <c r="J3">
        <f>1-(I3/I5)</f>
        <v>-0.89285478024781884</v>
      </c>
      <c r="L3">
        <f>Input!J4</f>
        <v>6.25286914285698</v>
      </c>
      <c r="M3">
        <f>L3-$L$3</f>
        <v>0</v>
      </c>
      <c r="N3">
        <f>_Ac*EXP(-1*(B3-_Muc)/_sc)*(1/_sc)*(1/(1+EXP(-1*(B3-_Muc)/_sc))^2)+$L$3</f>
        <v>8.4842101549394666</v>
      </c>
      <c r="O3">
        <f>(L3-N3)^2</f>
        <v>4.9788827122012957</v>
      </c>
      <c r="P3">
        <f>(N3-$Q$4)^2</f>
        <v>23369.613493531506</v>
      </c>
      <c r="Q3" s="1" t="s">
        <v>11</v>
      </c>
      <c r="R3" s="16">
        <f>SUM(O3:O167)</f>
        <v>4920520.2363318726</v>
      </c>
      <c r="S3" s="5">
        <f>1-(R3/R5)</f>
        <v>-1.6013456390960852</v>
      </c>
      <c r="V3">
        <f>COUNT(B3:B500)</f>
        <v>176</v>
      </c>
      <c r="X3">
        <v>11073.825122000457</v>
      </c>
      <c r="Y3">
        <v>89.188840050749377</v>
      </c>
      <c r="Z3">
        <v>15.472298277642906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101</v>
      </c>
      <c r="B4">
        <f t="shared" ref="B4:B67" si="1">A4-$A$3</f>
        <v>1</v>
      </c>
      <c r="C4" s="4">
        <f>Input!I5</f>
        <v>5176.8350201428566</v>
      </c>
      <c r="D4">
        <f t="shared" ref="D4:D67" si="2">C4-$C$3</f>
        <v>6.8149248571426142</v>
      </c>
      <c r="E4">
        <f t="shared" si="0"/>
        <v>36.936829039254079</v>
      </c>
      <c r="F4">
        <f t="shared" ref="F4:F67" si="3">(D4-E4)^2</f>
        <v>907.32911155630416</v>
      </c>
      <c r="G4">
        <f t="shared" ref="G4:G67" si="4">(E4-$H$4)^2</f>
        <v>58306668.352605961</v>
      </c>
      <c r="H4">
        <f>AVERAGE(D3:D167)</f>
        <v>7672.8171550138541</v>
      </c>
      <c r="I4" t="s">
        <v>5</v>
      </c>
      <c r="J4" t="s">
        <v>6</v>
      </c>
      <c r="L4">
        <f>Input!J5</f>
        <v>6.8149248571426142</v>
      </c>
      <c r="M4">
        <f t="shared" ref="M4:M67" si="5">L4-$L$3</f>
        <v>0.56205571428563417</v>
      </c>
      <c r="N4">
        <f t="shared" ref="N4:N34" si="6">_Ac*EXP(-1*(B4-_Muc)/_sc)*(1/_sc)*(1/(1+EXP(-1*(B4-_Muc)/_sc))^2)+$L$3</f>
        <v>8.6321941339295805</v>
      </c>
      <c r="O4">
        <f t="shared" ref="O4:O67" si="7">(L4-N4)^2</f>
        <v>3.3024676243538233</v>
      </c>
      <c r="P4">
        <f t="shared" ref="P4:P67" si="8">(N4-$Q$4)^2</f>
        <v>23324.390406497703</v>
      </c>
      <c r="Q4">
        <f>AVERAGE(M3:M167)</f>
        <v>161.35544189437272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102</v>
      </c>
      <c r="B5">
        <f t="shared" si="1"/>
        <v>2</v>
      </c>
      <c r="C5" s="4">
        <f>Input!I6</f>
        <v>5183.845442571429</v>
      </c>
      <c r="D5">
        <f t="shared" si="2"/>
        <v>13.825347285714997</v>
      </c>
      <c r="E5">
        <f t="shared" si="0"/>
        <v>39.394180239908941</v>
      </c>
      <c r="F5">
        <f t="shared" si="3"/>
        <v>653.76521863947426</v>
      </c>
      <c r="G5">
        <f t="shared" si="4"/>
        <v>58269146.311806709</v>
      </c>
      <c r="I5">
        <f>SUM(G3:G167)</f>
        <v>4270762046.3211837</v>
      </c>
      <c r="J5" s="5">
        <f>1-((1-J3)*(V3-1)/(V3-1-1))</f>
        <v>-0.90373325599636956</v>
      </c>
      <c r="L5">
        <f>Input!J6</f>
        <v>7.0104224285723831</v>
      </c>
      <c r="M5">
        <f t="shared" si="5"/>
        <v>0.75755328571540304</v>
      </c>
      <c r="N5">
        <f t="shared" si="6"/>
        <v>8.7899220181451714</v>
      </c>
      <c r="O5">
        <f t="shared" si="7"/>
        <v>3.1666187892897222</v>
      </c>
      <c r="P5">
        <f t="shared" si="8"/>
        <v>23276.23785510358</v>
      </c>
      <c r="R5">
        <f>SUM(P3:P167)</f>
        <v>1891528.8158484213</v>
      </c>
      <c r="S5" s="5">
        <f>1-((1-S3)*(V3-1)/(V3-1-1))</f>
        <v>-1.6162959013897411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103</v>
      </c>
      <c r="B6">
        <f t="shared" si="1"/>
        <v>3</v>
      </c>
      <c r="C6" s="4">
        <f>Input!I7</f>
        <v>5191.1094010000006</v>
      </c>
      <c r="D6">
        <f t="shared" si="2"/>
        <v>21.089305714286638</v>
      </c>
      <c r="E6">
        <f t="shared" si="0"/>
        <v>42.01439295003243</v>
      </c>
      <c r="F6">
        <f t="shared" si="3"/>
        <v>437.85927582357147</v>
      </c>
      <c r="G6">
        <f t="shared" si="4"/>
        <v>58229150.793520845</v>
      </c>
      <c r="L6">
        <f>Input!J7</f>
        <v>7.263958428571641</v>
      </c>
      <c r="M6">
        <f t="shared" si="5"/>
        <v>1.0110892857146609</v>
      </c>
      <c r="N6">
        <f t="shared" si="6"/>
        <v>8.9580257041024858</v>
      </c>
      <c r="O6">
        <f t="shared" si="7"/>
        <v>2.8698639340244991</v>
      </c>
      <c r="P6">
        <f t="shared" si="8"/>
        <v>23224.972461470439</v>
      </c>
      <c r="V6" s="19" t="s">
        <v>17</v>
      </c>
      <c r="W6" s="20">
        <f>SQRT((S5-J5)^2)</f>
        <v>0.71256264539337155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104</v>
      </c>
      <c r="B7">
        <f t="shared" si="1"/>
        <v>4</v>
      </c>
      <c r="C7" s="4">
        <f>Input!I8</f>
        <v>5198.4161245714286</v>
      </c>
      <c r="D7">
        <f t="shared" si="2"/>
        <v>28.396029285714576</v>
      </c>
      <c r="E7">
        <f t="shared" si="0"/>
        <v>44.808175344755881</v>
      </c>
      <c r="F7">
        <f t="shared" si="3"/>
        <v>269.35853826330504</v>
      </c>
      <c r="G7">
        <f t="shared" si="4"/>
        <v>58186520.993912399</v>
      </c>
      <c r="L7">
        <f>Input!J8</f>
        <v>7.3067235714279377</v>
      </c>
      <c r="M7">
        <f t="shared" si="5"/>
        <v>1.0538544285709577</v>
      </c>
      <c r="N7">
        <f t="shared" si="6"/>
        <v>9.1371767350308453</v>
      </c>
      <c r="O7">
        <f t="shared" si="7"/>
        <v>3.3505587841438929</v>
      </c>
      <c r="P7">
        <f t="shared" si="8"/>
        <v>23170.400248119713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105</v>
      </c>
      <c r="B8">
        <f t="shared" si="1"/>
        <v>5</v>
      </c>
      <c r="C8" s="4">
        <f>Input!I9</f>
        <v>5205.6312085714289</v>
      </c>
      <c r="D8">
        <f t="shared" si="2"/>
        <v>35.611113285714964</v>
      </c>
      <c r="E8">
        <f t="shared" si="0"/>
        <v>47.786927921005166</v>
      </c>
      <c r="F8">
        <f t="shared" si="3"/>
        <v>148.25046203294707</v>
      </c>
      <c r="G8">
        <f t="shared" si="4"/>
        <v>58141085.964079618</v>
      </c>
      <c r="L8">
        <f>Input!J9</f>
        <v>7.2150840000003882</v>
      </c>
      <c r="M8">
        <f t="shared" si="5"/>
        <v>0.96221485714340815</v>
      </c>
      <c r="N8">
        <f t="shared" si="6"/>
        <v>9.3280886041008184</v>
      </c>
      <c r="O8">
        <f t="shared" si="7"/>
        <v>4.4647884569496155</v>
      </c>
      <c r="P8">
        <f t="shared" si="8"/>
        <v>23112.316148445145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106</v>
      </c>
      <c r="B9">
        <f t="shared" si="1"/>
        <v>6</v>
      </c>
      <c r="C9" s="4">
        <f>Input!I10</f>
        <v>5212.971533285714</v>
      </c>
      <c r="D9">
        <f t="shared" si="2"/>
        <v>42.951438000000053</v>
      </c>
      <c r="E9">
        <f t="shared" si="0"/>
        <v>50.962786643920275</v>
      </c>
      <c r="F9">
        <f t="shared" si="3"/>
        <v>64.181707094442373</v>
      </c>
      <c r="G9">
        <f t="shared" si="4"/>
        <v>58092664.012639835</v>
      </c>
      <c r="L9">
        <f>Input!J10</f>
        <v>7.3403247142850887</v>
      </c>
      <c r="M9">
        <f t="shared" si="5"/>
        <v>1.0874555714281087</v>
      </c>
      <c r="N9">
        <f t="shared" si="6"/>
        <v>9.5315191654661913</v>
      </c>
      <c r="O9">
        <f t="shared" si="7"/>
        <v>4.8013331228868532</v>
      </c>
      <c r="P9">
        <f t="shared" si="8"/>
        <v>23050.50351279298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107</v>
      </c>
      <c r="B10">
        <f t="shared" si="1"/>
        <v>7</v>
      </c>
      <c r="C10" s="4">
        <f>Input!I11</f>
        <v>5220.7944927142862</v>
      </c>
      <c r="D10">
        <f t="shared" si="2"/>
        <v>50.774397428572229</v>
      </c>
      <c r="E10">
        <f t="shared" si="0"/>
        <v>54.348668558736591</v>
      </c>
      <c r="F10">
        <f t="shared" si="3"/>
        <v>12.775414111926429</v>
      </c>
      <c r="G10">
        <f t="shared" si="4"/>
        <v>58041062.079109728</v>
      </c>
      <c r="L10">
        <f>Input!J11</f>
        <v>7.822959428572176</v>
      </c>
      <c r="M10">
        <f t="shared" si="5"/>
        <v>1.5700902857151959</v>
      </c>
      <c r="N10">
        <f t="shared" si="6"/>
        <v>9.7482731542865118</v>
      </c>
      <c r="O10">
        <f t="shared" si="7"/>
        <v>3.7068329424240165</v>
      </c>
      <c r="P10">
        <f t="shared" si="8"/>
        <v>22984.733613384968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108</v>
      </c>
      <c r="B11">
        <f t="shared" si="1"/>
        <v>8</v>
      </c>
      <c r="C11" s="4">
        <f>Input!I12</f>
        <v>5228.0217954285708</v>
      </c>
      <c r="D11">
        <f t="shared" si="2"/>
        <v>58.001700142856862</v>
      </c>
      <c r="E11">
        <f t="shared" si="0"/>
        <v>57.958319977410376</v>
      </c>
      <c r="F11">
        <f t="shared" si="3"/>
        <v>1.8818387541644822E-3</v>
      </c>
      <c r="G11">
        <f t="shared" si="4"/>
        <v>57986075.077532582</v>
      </c>
      <c r="L11">
        <f>Input!J12</f>
        <v>7.2273027142846331</v>
      </c>
      <c r="M11">
        <f t="shared" si="5"/>
        <v>0.97443357142765308</v>
      </c>
      <c r="N11">
        <f t="shared" si="6"/>
        <v>9.9792048162074476</v>
      </c>
      <c r="O11">
        <f t="shared" si="7"/>
        <v>7.5729651785672045</v>
      </c>
      <c r="P11">
        <f t="shared" si="8"/>
        <v>22914.765151944899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109</v>
      </c>
      <c r="B12">
        <f t="shared" si="1"/>
        <v>9</v>
      </c>
      <c r="C12" s="4">
        <f>Input!I13</f>
        <v>5235.1482945714288</v>
      </c>
      <c r="D12">
        <f t="shared" si="2"/>
        <v>65.1281992857148</v>
      </c>
      <c r="E12">
        <f t="shared" si="0"/>
        <v>61.8063673493455</v>
      </c>
      <c r="F12">
        <f t="shared" si="3"/>
        <v>11.034567413483012</v>
      </c>
      <c r="G12">
        <f t="shared" si="4"/>
        <v>57927485.20994553</v>
      </c>
      <c r="L12">
        <f>Input!J13</f>
        <v>7.1264991428579378</v>
      </c>
      <c r="M12">
        <f t="shared" si="5"/>
        <v>0.87363000000095781</v>
      </c>
      <c r="N12">
        <f t="shared" si="6"/>
        <v>10.225220645948163</v>
      </c>
      <c r="O12">
        <f t="shared" si="7"/>
        <v>9.6020749537137426</v>
      </c>
      <c r="P12">
        <f t="shared" si="8"/>
        <v>22840.343774597757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110</v>
      </c>
      <c r="B13">
        <f t="shared" si="1"/>
        <v>10</v>
      </c>
      <c r="C13" s="4">
        <f>Input!I14</f>
        <v>5242.308395</v>
      </c>
      <c r="D13">
        <f t="shared" si="2"/>
        <v>72.28829971428604</v>
      </c>
      <c r="E13">
        <f t="shared" si="0"/>
        <v>65.908370924749946</v>
      </c>
      <c r="F13">
        <f t="shared" si="3"/>
        <v>40.703491359551499</v>
      </c>
      <c r="G13">
        <f t="shared" si="4"/>
        <v>57865061.249451973</v>
      </c>
      <c r="L13">
        <f>Input!J14</f>
        <v>7.1601004285712406</v>
      </c>
      <c r="M13">
        <f t="shared" si="5"/>
        <v>0.90723128571426059</v>
      </c>
      <c r="N13">
        <f t="shared" si="6"/>
        <v>10.487282233658963</v>
      </c>
      <c r="O13">
        <f t="shared" si="7"/>
        <v>11.070138764106794</v>
      </c>
      <c r="P13">
        <f t="shared" si="8"/>
        <v>22761.201599410619</v>
      </c>
      <c r="S13" t="s">
        <v>23</v>
      </c>
      <c r="T13">
        <f>_Ac*0.8413</f>
        <v>9316.4090751389849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111</v>
      </c>
      <c r="B14">
        <f t="shared" si="1"/>
        <v>11</v>
      </c>
      <c r="C14" s="4">
        <f>Input!I15</f>
        <v>5249.6242825714289</v>
      </c>
      <c r="D14">
        <f t="shared" si="2"/>
        <v>79.604187285714943</v>
      </c>
      <c r="E14">
        <f t="shared" si="0"/>
        <v>70.280881317246127</v>
      </c>
      <c r="F14">
        <f t="shared" si="3"/>
        <v>86.924034181686238</v>
      </c>
      <c r="G14">
        <f t="shared" si="4"/>
        <v>57798557.792872705</v>
      </c>
      <c r="L14">
        <f>Input!J15</f>
        <v>7.3158875714289024</v>
      </c>
      <c r="M14">
        <f t="shared" si="5"/>
        <v>1.0630184285719224</v>
      </c>
      <c r="N14">
        <f t="shared" si="6"/>
        <v>10.766409216547276</v>
      </c>
      <c r="O14">
        <f t="shared" si="7"/>
        <v>11.906099623430404</v>
      </c>
      <c r="P14">
        <f t="shared" si="8"/>
        <v>22677.056762843175</v>
      </c>
      <c r="S14" t="s">
        <v>24</v>
      </c>
      <c r="T14">
        <f>_Ac*0.9772</f>
        <v>10821.341909218845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112</v>
      </c>
      <c r="B15">
        <f t="shared" si="1"/>
        <v>12</v>
      </c>
      <c r="C15" s="4">
        <f>Input!I16</f>
        <v>5257.0287550000003</v>
      </c>
      <c r="D15">
        <f t="shared" si="2"/>
        <v>87.008659714286296</v>
      </c>
      <c r="E15">
        <f t="shared" si="0"/>
        <v>74.941499069192076</v>
      </c>
      <c r="F15">
        <f t="shared" si="3"/>
        <v>145.61636603451075</v>
      </c>
      <c r="G15">
        <f t="shared" si="4"/>
        <v>57727714.483196527</v>
      </c>
      <c r="L15">
        <f>Input!J16</f>
        <v>7.4044724285713528</v>
      </c>
      <c r="M15">
        <f t="shared" si="5"/>
        <v>1.1516032857143728</v>
      </c>
      <c r="N15">
        <f t="shared" si="6"/>
        <v>11.063682331901923</v>
      </c>
      <c r="O15">
        <f t="shared" si="7"/>
        <v>13.38981711663252</v>
      </c>
      <c r="P15">
        <f t="shared" si="8"/>
        <v>22587.612992383529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113</v>
      </c>
      <c r="B16">
        <f t="shared" si="1"/>
        <v>13</v>
      </c>
      <c r="C16" s="4">
        <f>Input!I17</f>
        <v>5264.3690797142854</v>
      </c>
      <c r="D16">
        <f t="shared" si="2"/>
        <v>94.348984428571384</v>
      </c>
      <c r="E16">
        <f t="shared" si="0"/>
        <v>79.908937318520628</v>
      </c>
      <c r="F16">
        <f t="shared" si="3"/>
        <v>208.51496054048519</v>
      </c>
      <c r="G16">
        <f t="shared" si="4"/>
        <v>57652255.202345327</v>
      </c>
      <c r="L16">
        <f>Input!J17</f>
        <v>7.3403247142850887</v>
      </c>
      <c r="M16">
        <f t="shared" si="5"/>
        <v>1.0874555714281087</v>
      </c>
      <c r="N16">
        <f t="shared" si="6"/>
        <v>11.38024656604825</v>
      </c>
      <c r="O16">
        <f t="shared" si="7"/>
        <v>16.320968568353489</v>
      </c>
      <c r="P16">
        <f t="shared" si="8"/>
        <v>22492.55921376908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114</v>
      </c>
      <c r="B17">
        <f t="shared" si="1"/>
        <v>14</v>
      </c>
      <c r="C17" s="4">
        <f>Input!I18</f>
        <v>5271.1442941428568</v>
      </c>
      <c r="D17">
        <f t="shared" si="2"/>
        <v>101.1241988571428</v>
      </c>
      <c r="E17">
        <f t="shared" si="0"/>
        <v>85.20308765953304</v>
      </c>
      <c r="F17">
        <f t="shared" si="3"/>
        <v>253.48178176665493</v>
      </c>
      <c r="G17">
        <f t="shared" si="4"/>
        <v>57571887.235113189</v>
      </c>
      <c r="L17">
        <f>Input!J18</f>
        <v>6.7752144285714166</v>
      </c>
      <c r="M17">
        <f t="shared" si="5"/>
        <v>0.52234528571443661</v>
      </c>
      <c r="N17">
        <f t="shared" si="6"/>
        <v>11.717314391911694</v>
      </c>
      <c r="O17">
        <f t="shared" si="7"/>
        <v>24.424352047647972</v>
      </c>
      <c r="P17">
        <f t="shared" si="8"/>
        <v>22391.569202442784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115</v>
      </c>
      <c r="B18">
        <f t="shared" si="1"/>
        <v>15</v>
      </c>
      <c r="C18" s="4">
        <f>Input!I19</f>
        <v>5278.2616292857138</v>
      </c>
      <c r="D18">
        <f t="shared" si="2"/>
        <v>108.24153399999977</v>
      </c>
      <c r="E18">
        <f t="shared" si="0"/>
        <v>90.845089281713669</v>
      </c>
      <c r="F18">
        <f t="shared" si="3"/>
        <v>302.63628883638449</v>
      </c>
      <c r="G18">
        <f t="shared" si="4"/>
        <v>57486300.4055425</v>
      </c>
      <c r="L18">
        <f>Input!J19</f>
        <v>7.1173351428569731</v>
      </c>
      <c r="M18">
        <f t="shared" si="5"/>
        <v>0.86446599999999307</v>
      </c>
      <c r="N18">
        <f t="shared" si="6"/>
        <v>12.076169085723015</v>
      </c>
      <c r="O18">
        <f t="shared" si="7"/>
        <v>24.590034072920371</v>
      </c>
      <c r="P18">
        <f t="shared" si="8"/>
        <v>22284.301290279262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116</v>
      </c>
      <c r="B19">
        <f t="shared" si="1"/>
        <v>16</v>
      </c>
      <c r="C19" s="4">
        <f>Input!I20</f>
        <v>5285.9929492857136</v>
      </c>
      <c r="D19">
        <f t="shared" si="2"/>
        <v>115.97285399999964</v>
      </c>
      <c r="E19">
        <f t="shared" si="0"/>
        <v>96.857401459959405</v>
      </c>
      <c r="F19">
        <f t="shared" si="3"/>
        <v>365.40052581053078</v>
      </c>
      <c r="G19">
        <f t="shared" si="4"/>
        <v>57395166.187468395</v>
      </c>
      <c r="L19">
        <f>Input!J20</f>
        <v>7.7313199999998687</v>
      </c>
      <c r="M19">
        <f t="shared" si="5"/>
        <v>1.4784508571428887</v>
      </c>
      <c r="N19">
        <f t="shared" si="6"/>
        <v>12.45816811093067</v>
      </c>
      <c r="O19">
        <f t="shared" si="7"/>
        <v>22.34309306381008</v>
      </c>
      <c r="P19">
        <f t="shared" si="8"/>
        <v>22170.398140141297</v>
      </c>
    </row>
    <row r="20" spans="1:35" ht="14.45" x14ac:dyDescent="0.3">
      <c r="A20">
        <f>Input!G21</f>
        <v>117</v>
      </c>
      <c r="B20">
        <f t="shared" si="1"/>
        <v>17</v>
      </c>
      <c r="C20" s="4">
        <f>Input!I21</f>
        <v>5293.6234657142859</v>
      </c>
      <c r="D20">
        <f t="shared" si="2"/>
        <v>123.60337042857191</v>
      </c>
      <c r="E20">
        <f t="shared" si="0"/>
        <v>103.26387945630327</v>
      </c>
      <c r="F20">
        <f t="shared" si="3"/>
        <v>413.6948930109973</v>
      </c>
      <c r="G20">
        <f t="shared" si="4"/>
        <v>57298136.79150404</v>
      </c>
      <c r="L20">
        <f>Input!J21</f>
        <v>7.630516428572264</v>
      </c>
      <c r="M20">
        <f t="shared" si="5"/>
        <v>1.3776472857152839</v>
      </c>
      <c r="N20">
        <f t="shared" si="6"/>
        <v>12.864746554558039</v>
      </c>
      <c r="O20">
        <f t="shared" si="7"/>
        <v>27.397165011777062</v>
      </c>
      <c r="P20">
        <f t="shared" si="8"/>
        <v>22049.486602501664</v>
      </c>
    </row>
    <row r="21" spans="1:35" ht="14.45" x14ac:dyDescent="0.3">
      <c r="A21">
        <f>Input!G22</f>
        <v>118</v>
      </c>
      <c r="B21">
        <f t="shared" si="1"/>
        <v>18</v>
      </c>
      <c r="C21" s="4">
        <f>Input!I22</f>
        <v>5301.1562334285718</v>
      </c>
      <c r="D21">
        <f t="shared" si="2"/>
        <v>131.13613814285782</v>
      </c>
      <c r="E21">
        <f t="shared" si="0"/>
        <v>110.08985387686627</v>
      </c>
      <c r="F21">
        <f t="shared" si="3"/>
        <v>442.94608140492329</v>
      </c>
      <c r="G21">
        <f t="shared" si="4"/>
        <v>57194844.231362753</v>
      </c>
      <c r="L21">
        <f>Input!J22</f>
        <v>7.5327677142859102</v>
      </c>
      <c r="M21">
        <f t="shared" si="5"/>
        <v>1.2798985714289302</v>
      </c>
      <c r="N21">
        <f t="shared" si="6"/>
        <v>13.297420598014961</v>
      </c>
      <c r="O21">
        <f t="shared" si="7"/>
        <v>33.231222869885663</v>
      </c>
      <c r="P21">
        <f t="shared" si="8"/>
        <v>21921.17767019273</v>
      </c>
    </row>
    <row r="22" spans="1:35" ht="14.45" x14ac:dyDescent="0.3">
      <c r="A22">
        <f>Input!G23</f>
        <v>119</v>
      </c>
      <c r="B22">
        <f t="shared" si="1"/>
        <v>19</v>
      </c>
      <c r="C22" s="4">
        <f>Input!I23</f>
        <v>5308.8508975714294</v>
      </c>
      <c r="D22">
        <f t="shared" si="2"/>
        <v>138.83080228571544</v>
      </c>
      <c r="E22">
        <f t="shared" si="0"/>
        <v>117.36221350798898</v>
      </c>
      <c r="F22">
        <f t="shared" si="3"/>
        <v>460.90030410712217</v>
      </c>
      <c r="G22">
        <f t="shared" si="4"/>
        <v>57084899.373125404</v>
      </c>
      <c r="L22">
        <f>Input!J23</f>
        <v>7.6946641428576186</v>
      </c>
      <c r="M22">
        <f t="shared" si="5"/>
        <v>1.4417950000006385</v>
      </c>
      <c r="N22">
        <f t="shared" si="6"/>
        <v>13.757791000702916</v>
      </c>
      <c r="O22">
        <f t="shared" si="7"/>
        <v>36.761507294324993</v>
      </c>
      <c r="P22">
        <f t="shared" si="8"/>
        <v>21785.066549329622</v>
      </c>
    </row>
    <row r="23" spans="1:35" ht="14.45" x14ac:dyDescent="0.3">
      <c r="A23">
        <f>Input!G24</f>
        <v>120</v>
      </c>
      <c r="B23">
        <f t="shared" si="1"/>
        <v>20</v>
      </c>
      <c r="C23" s="4">
        <f>Input!I24</f>
        <v>5316.7105128571429</v>
      </c>
      <c r="D23">
        <f t="shared" si="2"/>
        <v>146.69041757142895</v>
      </c>
      <c r="E23">
        <f t="shared" si="0"/>
        <v>125.10949163179353</v>
      </c>
      <c r="F23">
        <f t="shared" si="3"/>
        <v>465.73636441202899</v>
      </c>
      <c r="G23">
        <f t="shared" si="4"/>
        <v>56967890.971876286</v>
      </c>
      <c r="L23">
        <f>Input!J24</f>
        <v>7.8596152857135166</v>
      </c>
      <c r="M23">
        <f t="shared" si="5"/>
        <v>1.6067461428565366</v>
      </c>
      <c r="N23">
        <f t="shared" si="6"/>
        <v>14.247546570595304</v>
      </c>
      <c r="O23">
        <f t="shared" si="7"/>
        <v>40.805666100371482</v>
      </c>
      <c r="P23">
        <f t="shared" si="8"/>
        <v>21640.732866591457</v>
      </c>
    </row>
    <row r="24" spans="1:35" ht="14.45" x14ac:dyDescent="0.3">
      <c r="A24">
        <f>Input!G25</f>
        <v>121</v>
      </c>
      <c r="B24">
        <f t="shared" si="1"/>
        <v>21</v>
      </c>
      <c r="C24" s="4">
        <f>Input!I25</f>
        <v>5324.7045327142851</v>
      </c>
      <c r="D24">
        <f t="shared" si="2"/>
        <v>154.68443742857107</v>
      </c>
      <c r="E24">
        <f t="shared" si="0"/>
        <v>133.36195579331235</v>
      </c>
      <c r="F24">
        <f t="shared" si="3"/>
        <v>454.64822308594563</v>
      </c>
      <c r="G24">
        <f t="shared" si="4"/>
        <v>56843384.701053657</v>
      </c>
      <c r="L24">
        <f>Input!J25</f>
        <v>7.9940198571421206</v>
      </c>
      <c r="M24">
        <f t="shared" si="5"/>
        <v>1.7411507142851406</v>
      </c>
      <c r="N24">
        <f t="shared" si="6"/>
        <v>14.768467591282317</v>
      </c>
      <c r="O24">
        <f t="shared" si="7"/>
        <v>45.893142102597238</v>
      </c>
      <c r="P24">
        <f t="shared" si="8"/>
        <v>21487.74103533489</v>
      </c>
    </row>
    <row r="25" spans="1:35" x14ac:dyDescent="0.25">
      <c r="A25">
        <f>Input!G26</f>
        <v>122</v>
      </c>
      <c r="B25">
        <f t="shared" si="1"/>
        <v>22</v>
      </c>
      <c r="C25" s="4">
        <f>Input!I26</f>
        <v>5332.7688095714284</v>
      </c>
      <c r="D25">
        <f t="shared" si="2"/>
        <v>162.74871428571441</v>
      </c>
      <c r="E25">
        <f t="shared" si="0"/>
        <v>142.1517009582185</v>
      </c>
      <c r="F25">
        <f t="shared" si="3"/>
        <v>424.23695801304433</v>
      </c>
      <c r="G25">
        <f t="shared" si="4"/>
        <v>56710922.180906974</v>
      </c>
      <c r="L25">
        <f>Input!J26</f>
        <v>8.0642768571433407</v>
      </c>
      <c r="M25">
        <f t="shared" si="5"/>
        <v>1.8114077142863607</v>
      </c>
      <c r="N25">
        <f t="shared" si="6"/>
        <v>15.322429169694649</v>
      </c>
      <c r="O25">
        <f t="shared" si="7"/>
        <v>52.680774992193903</v>
      </c>
      <c r="P25">
        <f t="shared" si="8"/>
        <v>21325.640805445983</v>
      </c>
    </row>
    <row r="26" spans="1:35" x14ac:dyDescent="0.25">
      <c r="A26">
        <f>Input!G27</f>
        <v>123</v>
      </c>
      <c r="B26">
        <f t="shared" si="1"/>
        <v>23</v>
      </c>
      <c r="C26" s="4">
        <f>Input!I27</f>
        <v>5339.1102635714287</v>
      </c>
      <c r="D26">
        <f t="shared" si="2"/>
        <v>169.09016828571475</v>
      </c>
      <c r="E26">
        <f t="shared" si="0"/>
        <v>151.51274596151083</v>
      </c>
      <c r="F26">
        <f t="shared" si="3"/>
        <v>308.96577556342243</v>
      </c>
      <c r="G26">
        <f t="shared" si="4"/>
        <v>56570020.013630226</v>
      </c>
      <c r="L26">
        <f>Input!J27</f>
        <v>6.3414540000003399</v>
      </c>
      <c r="M26">
        <f t="shared" si="5"/>
        <v>8.8584857143359841E-2</v>
      </c>
      <c r="N26">
        <f t="shared" si="6"/>
        <v>15.911404462812234</v>
      </c>
      <c r="O26">
        <f t="shared" si="7"/>
        <v>91.583951860673579</v>
      </c>
      <c r="P26">
        <f t="shared" si="8"/>
        <v>21153.968024393165</v>
      </c>
    </row>
    <row r="27" spans="1:35" x14ac:dyDescent="0.25">
      <c r="A27">
        <f>Input!G28</f>
        <v>124</v>
      </c>
      <c r="B27">
        <f t="shared" si="1"/>
        <v>24</v>
      </c>
      <c r="C27" s="4">
        <f>Input!I28</f>
        <v>5344.5322678571438</v>
      </c>
      <c r="D27">
        <f t="shared" si="2"/>
        <v>174.5121725714298</v>
      </c>
      <c r="E27">
        <f t="shared" si="0"/>
        <v>161.48113310257509</v>
      </c>
      <c r="F27">
        <f t="shared" si="3"/>
        <v>169.80798963884936</v>
      </c>
      <c r="G27">
        <f t="shared" si="4"/>
        <v>56420168.834061958</v>
      </c>
      <c r="L27">
        <f>Input!J28</f>
        <v>5.4220042857150474</v>
      </c>
      <c r="M27">
        <f t="shared" si="5"/>
        <v>-0.83086485714193259</v>
      </c>
      <c r="N27">
        <f t="shared" si="6"/>
        <v>16.537467735073143</v>
      </c>
      <c r="O27">
        <f t="shared" si="7"/>
        <v>123.55352769401577</v>
      </c>
      <c r="P27">
        <f t="shared" si="8"/>
        <v>20972.24563960356</v>
      </c>
    </row>
    <row r="28" spans="1:35" x14ac:dyDescent="0.25">
      <c r="A28">
        <f>Input!G29</f>
        <v>125</v>
      </c>
      <c r="B28">
        <f t="shared" si="1"/>
        <v>25</v>
      </c>
      <c r="C28" s="4">
        <f>Input!I29</f>
        <v>5353.1433269999998</v>
      </c>
      <c r="D28">
        <f t="shared" si="2"/>
        <v>183.12323171428579</v>
      </c>
      <c r="E28">
        <f t="shared" si="0"/>
        <v>172.09503069016037</v>
      </c>
      <c r="F28">
        <f t="shared" si="3"/>
        <v>121.62121782852103</v>
      </c>
      <c r="G28">
        <f t="shared" si="4"/>
        <v>56260832.386318944</v>
      </c>
      <c r="L28">
        <f>Input!J29</f>
        <v>8.6110591428559928</v>
      </c>
      <c r="M28">
        <f t="shared" si="5"/>
        <v>2.3581899999990128</v>
      </c>
      <c r="N28">
        <f t="shared" si="6"/>
        <v>17.202797190875113</v>
      </c>
      <c r="O28">
        <f t="shared" si="7"/>
        <v>73.817962685779406</v>
      </c>
      <c r="P28">
        <f t="shared" si="8"/>
        <v>20779.984975012816</v>
      </c>
    </row>
    <row r="29" spans="1:35" x14ac:dyDescent="0.25">
      <c r="A29">
        <f>Input!G30</f>
        <v>126</v>
      </c>
      <c r="B29">
        <f t="shared" si="1"/>
        <v>26</v>
      </c>
      <c r="C29" s="4">
        <f>Input!I30</f>
        <v>5361.8765721428572</v>
      </c>
      <c r="D29">
        <f t="shared" si="2"/>
        <v>191.85647685714321</v>
      </c>
      <c r="E29">
        <f t="shared" si="0"/>
        <v>183.39483828121581</v>
      </c>
      <c r="F29">
        <f t="shared" si="3"/>
        <v>71.599327389622601</v>
      </c>
      <c r="G29">
        <f t="shared" si="4"/>
        <v>56091446.638372876</v>
      </c>
      <c r="L29">
        <f>Input!J30</f>
        <v>8.7332451428574132</v>
      </c>
      <c r="M29">
        <f t="shared" si="5"/>
        <v>2.4803760000004331</v>
      </c>
      <c r="N29">
        <f t="shared" si="6"/>
        <v>17.90967751846086</v>
      </c>
      <c r="O29">
        <f t="shared" si="7"/>
        <v>84.206911144023124</v>
      </c>
      <c r="P29">
        <f t="shared" si="8"/>
        <v>20576.687317389624</v>
      </c>
    </row>
    <row r="30" spans="1:35" x14ac:dyDescent="0.25">
      <c r="A30">
        <f>Input!G31</f>
        <v>127</v>
      </c>
      <c r="B30">
        <f t="shared" si="1"/>
        <v>27</v>
      </c>
      <c r="C30" s="4">
        <f>Input!I31</f>
        <v>5370.5945441428566</v>
      </c>
      <c r="D30">
        <f t="shared" si="2"/>
        <v>200.57444885714267</v>
      </c>
      <c r="E30">
        <f t="shared" si="0"/>
        <v>195.42329428943683</v>
      </c>
      <c r="F30">
        <f t="shared" si="3"/>
        <v>26.534393380396789</v>
      </c>
      <c r="G30">
        <f t="shared" si="4"/>
        <v>55911418.948399208</v>
      </c>
      <c r="L30">
        <f>Input!J31</f>
        <v>8.7179719999994632</v>
      </c>
      <c r="M30">
        <f t="shared" si="5"/>
        <v>2.4651028571424831</v>
      </c>
      <c r="N30">
        <f t="shared" si="6"/>
        <v>18.660502072557456</v>
      </c>
      <c r="O30">
        <f t="shared" si="7"/>
        <v>98.853904243720052</v>
      </c>
      <c r="P30">
        <f t="shared" si="8"/>
        <v>20361.845850751481</v>
      </c>
    </row>
    <row r="31" spans="1:35" x14ac:dyDescent="0.25">
      <c r="A31">
        <f>Input!G32</f>
        <v>128</v>
      </c>
      <c r="B31">
        <f t="shared" si="1"/>
        <v>28</v>
      </c>
      <c r="C31" s="4">
        <f>Input!I32</f>
        <v>5379.6149265714284</v>
      </c>
      <c r="D31">
        <f t="shared" si="2"/>
        <v>209.59483128571446</v>
      </c>
      <c r="E31">
        <f t="shared" si="0"/>
        <v>208.22558556192138</v>
      </c>
      <c r="F31">
        <f t="shared" si="3"/>
        <v>1.87483385212565</v>
      </c>
      <c r="G31">
        <f t="shared" si="4"/>
        <v>55720127.298732869</v>
      </c>
      <c r="L31">
        <f>Input!J32</f>
        <v>9.0203824285717928</v>
      </c>
      <c r="M31">
        <f t="shared" si="5"/>
        <v>2.7675132857148128</v>
      </c>
      <c r="N31">
        <f t="shared" si="6"/>
        <v>19.457774613363028</v>
      </c>
      <c r="O31">
        <f t="shared" si="7"/>
        <v>108.93915561914116</v>
      </c>
      <c r="P31">
        <f t="shared" si="8"/>
        <v>20134.947979792127</v>
      </c>
    </row>
    <row r="32" spans="1:35" x14ac:dyDescent="0.25">
      <c r="A32">
        <f>Input!G33</f>
        <v>129</v>
      </c>
      <c r="B32">
        <f t="shared" si="1"/>
        <v>29</v>
      </c>
      <c r="C32" s="4">
        <f>Input!I33</f>
        <v>5389.887715571429</v>
      </c>
      <c r="D32">
        <f t="shared" si="2"/>
        <v>219.86762028571502</v>
      </c>
      <c r="E32">
        <f t="shared" si="0"/>
        <v>221.84945843467912</v>
      </c>
      <c r="F32">
        <f t="shared" si="3"/>
        <v>3.9276824486894553</v>
      </c>
      <c r="G32">
        <f t="shared" si="4"/>
        <v>55516919.615466379</v>
      </c>
      <c r="L32">
        <f>Input!J33</f>
        <v>10.272789000000557</v>
      </c>
      <c r="M32">
        <f t="shared" si="5"/>
        <v>4.0199198571435772</v>
      </c>
      <c r="N32">
        <f t="shared" si="6"/>
        <v>20.304110508816848</v>
      </c>
      <c r="O32">
        <f t="shared" si="7"/>
        <v>100.62741121324034</v>
      </c>
      <c r="P32">
        <f t="shared" si="8"/>
        <v>19895.478085637897</v>
      </c>
    </row>
    <row r="33" spans="1:16" x14ac:dyDescent="0.25">
      <c r="A33">
        <f>Input!G34</f>
        <v>130</v>
      </c>
      <c r="B33">
        <f t="shared" si="1"/>
        <v>30</v>
      </c>
      <c r="C33" s="4">
        <f>Input!I34</f>
        <v>5400.1605045714296</v>
      </c>
      <c r="D33">
        <f t="shared" si="2"/>
        <v>230.14040928571558</v>
      </c>
      <c r="E33">
        <f t="shared" si="0"/>
        <v>236.34533067896592</v>
      </c>
      <c r="F33">
        <f t="shared" si="3"/>
        <v>38.501049496415803</v>
      </c>
      <c r="G33">
        <f t="shared" si="4"/>
        <v>55301113.194126658</v>
      </c>
      <c r="L33">
        <f>Input!J34</f>
        <v>10.272789000000557</v>
      </c>
      <c r="M33">
        <f t="shared" si="5"/>
        <v>4.0199198571435772</v>
      </c>
      <c r="N33">
        <f t="shared" si="6"/>
        <v>21.202237295537618</v>
      </c>
      <c r="O33">
        <f t="shared" si="7"/>
        <v>119.45284004481796</v>
      </c>
      <c r="P33">
        <f t="shared" si="8"/>
        <v>19642.920759322929</v>
      </c>
    </row>
    <row r="34" spans="1:16" x14ac:dyDescent="0.25">
      <c r="A34">
        <f>Input!G35</f>
        <v>131</v>
      </c>
      <c r="B34">
        <f t="shared" si="1"/>
        <v>31</v>
      </c>
      <c r="C34" s="4">
        <f>Input!I35</f>
        <v>5410.4332935714283</v>
      </c>
      <c r="D34">
        <f t="shared" si="2"/>
        <v>240.41319828571432</v>
      </c>
      <c r="E34">
        <f t="shared" si="0"/>
        <v>251.7664036396599</v>
      </c>
      <c r="F34">
        <f t="shared" si="3"/>
        <v>128.89527180885864</v>
      </c>
      <c r="G34">
        <f t="shared" si="4"/>
        <v>55071994.254471488</v>
      </c>
      <c r="L34">
        <f>Input!J35</f>
        <v>10.272788999998738</v>
      </c>
      <c r="M34">
        <f t="shared" si="5"/>
        <v>4.0199198571417583</v>
      </c>
      <c r="N34">
        <f t="shared" si="6"/>
        <v>22.154994481375894</v>
      </c>
      <c r="O34">
        <f t="shared" si="7"/>
        <v>141.18680710166933</v>
      </c>
      <c r="P34">
        <f t="shared" si="8"/>
        <v>19376.764559978496</v>
      </c>
    </row>
    <row r="35" spans="1:16" x14ac:dyDescent="0.25">
      <c r="A35">
        <f>Input!G36</f>
        <v>132</v>
      </c>
      <c r="B35">
        <f t="shared" si="1"/>
        <v>32</v>
      </c>
      <c r="C35" s="4">
        <f>Input!I36</f>
        <v>5423.1528575714301</v>
      </c>
      <c r="D35">
        <f t="shared" si="2"/>
        <v>253.13276228571613</v>
      </c>
      <c r="E35">
        <f t="shared" ref="E35:E66" si="9">(_Ac/(1+EXP(-1*(B35-_Muc)/_sc)))</f>
        <v>268.16877374325969</v>
      </c>
      <c r="F35">
        <f t="shared" si="3"/>
        <v>226.08164055138138</v>
      </c>
      <c r="G35">
        <f t="shared" si="4"/>
        <v>54828817.650253236</v>
      </c>
      <c r="L35">
        <f>Input!J36</f>
        <v>12.71956400000181</v>
      </c>
      <c r="M35">
        <f t="shared" si="5"/>
        <v>6.4666948571448302</v>
      </c>
      <c r="N35">
        <f t="shared" ref="N35:N66" si="10">_Ac*EXP(-1*(B35-_Muc)/_sc)*(1/_sc)*(1/(1+EXP(-1*(B35-_Muc)/_sc))^2)+$L$3</f>
        <v>23.165332459226846</v>
      </c>
      <c r="O35">
        <f t="shared" si="7"/>
        <v>109.11407870374057</v>
      </c>
      <c r="P35">
        <f t="shared" si="8"/>
        <v>19096.506345697591</v>
      </c>
    </row>
    <row r="36" spans="1:16" x14ac:dyDescent="0.25">
      <c r="A36">
        <f>Input!G37</f>
        <v>133</v>
      </c>
      <c r="B36">
        <f t="shared" si="1"/>
        <v>33</v>
      </c>
      <c r="C36" s="4">
        <f>Input!I37</f>
        <v>5436.8651828571437</v>
      </c>
      <c r="D36">
        <f t="shared" si="2"/>
        <v>266.84508757142976</v>
      </c>
      <c r="E36">
        <f t="shared" si="9"/>
        <v>285.6115424157411</v>
      </c>
      <c r="F36">
        <f t="shared" si="3"/>
        <v>352.17982742357657</v>
      </c>
      <c r="G36">
        <f t="shared" si="4"/>
        <v>54570806.762801059</v>
      </c>
      <c r="L36">
        <f>Input!J37</f>
        <v>13.712325285713632</v>
      </c>
      <c r="M36">
        <f t="shared" si="5"/>
        <v>7.4594561428566521</v>
      </c>
      <c r="N36">
        <f t="shared" si="10"/>
        <v>24.236310387644387</v>
      </c>
      <c r="O36">
        <f t="shared" si="7"/>
        <v>110.75426242566049</v>
      </c>
      <c r="P36">
        <f t="shared" si="8"/>
        <v>18801.656225159459</v>
      </c>
    </row>
    <row r="37" spans="1:16" x14ac:dyDescent="0.25">
      <c r="A37">
        <f>Input!G38</f>
        <v>134</v>
      </c>
      <c r="B37">
        <f t="shared" si="1"/>
        <v>34</v>
      </c>
      <c r="C37" s="4">
        <f>Input!I38</f>
        <v>5452.0803961428564</v>
      </c>
      <c r="D37">
        <f t="shared" si="2"/>
        <v>282.06030085714247</v>
      </c>
      <c r="E37">
        <f t="shared" si="9"/>
        <v>304.15692329869637</v>
      </c>
      <c r="F37">
        <f t="shared" si="3"/>
        <v>488.26072332458364</v>
      </c>
      <c r="G37">
        <f t="shared" si="4"/>
        <v>54297153.610460475</v>
      </c>
      <c r="L37">
        <f>Input!J38</f>
        <v>15.215213285712707</v>
      </c>
      <c r="M37">
        <f t="shared" si="5"/>
        <v>8.9623441428557271</v>
      </c>
      <c r="N37">
        <f t="shared" si="10"/>
        <v>25.37109287897816</v>
      </c>
      <c r="O37">
        <f t="shared" si="7"/>
        <v>103.14189031290567</v>
      </c>
      <c r="P37">
        <f t="shared" si="8"/>
        <v>18491.743177140641</v>
      </c>
    </row>
    <row r="38" spans="1:16" x14ac:dyDescent="0.25">
      <c r="A38">
        <f>Input!G39</f>
        <v>135</v>
      </c>
      <c r="B38">
        <f t="shared" si="1"/>
        <v>35</v>
      </c>
      <c r="C38" s="4">
        <f>Input!I39</f>
        <v>5469.7943132857135</v>
      </c>
      <c r="D38">
        <f t="shared" si="2"/>
        <v>299.77421799999956</v>
      </c>
      <c r="E38">
        <f t="shared" si="9"/>
        <v>323.87034548524394</v>
      </c>
      <c r="F38">
        <f t="shared" si="3"/>
        <v>580.62335978514966</v>
      </c>
      <c r="G38">
        <f t="shared" si="4"/>
        <v>54007019.209280737</v>
      </c>
      <c r="L38">
        <f>Input!J39</f>
        <v>17.713917142857099</v>
      </c>
      <c r="M38">
        <f t="shared" si="5"/>
        <v>11.461048000000119</v>
      </c>
      <c r="N38">
        <f t="shared" si="10"/>
        <v>26.572945320354698</v>
      </c>
      <c r="O38">
        <f t="shared" si="7"/>
        <v>78.482380249696433</v>
      </c>
      <c r="P38">
        <f t="shared" si="8"/>
        <v>18166.321382725178</v>
      </c>
    </row>
    <row r="39" spans="1:16" x14ac:dyDescent="0.25">
      <c r="A39">
        <f>Input!G40</f>
        <v>136</v>
      </c>
      <c r="B39">
        <f t="shared" si="1"/>
        <v>36</v>
      </c>
      <c r="C39" s="4">
        <f>Input!I40</f>
        <v>5489.1821788571424</v>
      </c>
      <c r="D39">
        <f t="shared" si="2"/>
        <v>319.16208357142841</v>
      </c>
      <c r="E39">
        <f t="shared" si="9"/>
        <v>344.82055131463909</v>
      </c>
      <c r="F39">
        <f t="shared" si="3"/>
        <v>658.35696692938291</v>
      </c>
      <c r="G39">
        <f t="shared" si="4"/>
        <v>53699534.22382722</v>
      </c>
      <c r="L39">
        <f>Input!J40</f>
        <v>19.387865571428847</v>
      </c>
      <c r="M39">
        <f t="shared" si="5"/>
        <v>13.134996428571867</v>
      </c>
      <c r="N39">
        <f t="shared" si="10"/>
        <v>27.845227637026486</v>
      </c>
      <c r="O39">
        <f t="shared" si="7"/>
        <v>71.526973108609965</v>
      </c>
      <c r="P39">
        <f t="shared" si="8"/>
        <v>17824.977311042498</v>
      </c>
    </row>
    <row r="40" spans="1:16" x14ac:dyDescent="0.25">
      <c r="A40">
        <f>Input!G41</f>
        <v>137</v>
      </c>
      <c r="B40">
        <f t="shared" si="1"/>
        <v>37</v>
      </c>
      <c r="C40" s="4">
        <f>Input!I41</f>
        <v>5508.5700444285712</v>
      </c>
      <c r="D40">
        <f t="shared" si="2"/>
        <v>338.54994914285726</v>
      </c>
      <c r="E40">
        <f t="shared" si="9"/>
        <v>367.07968706607318</v>
      </c>
      <c r="F40">
        <f t="shared" si="3"/>
        <v>813.94594596738455</v>
      </c>
      <c r="G40">
        <f t="shared" si="4"/>
        <v>53373799.950576052</v>
      </c>
      <c r="L40">
        <f>Input!J41</f>
        <v>19.387865571428847</v>
      </c>
      <c r="M40">
        <f t="shared" si="5"/>
        <v>13.134996428571867</v>
      </c>
      <c r="N40">
        <f t="shared" si="10"/>
        <v>29.191386291666106</v>
      </c>
      <c r="O40">
        <f t="shared" si="7"/>
        <v>96.109018512121267</v>
      </c>
      <c r="P40">
        <f t="shared" si="8"/>
        <v>17467.337593355325</v>
      </c>
    </row>
    <row r="41" spans="1:16" x14ac:dyDescent="0.25">
      <c r="A41">
        <f>Input!G42</f>
        <v>138</v>
      </c>
      <c r="B41">
        <f t="shared" si="1"/>
        <v>38</v>
      </c>
      <c r="C41" s="4">
        <f>Input!I42</f>
        <v>5527.9579100000001</v>
      </c>
      <c r="D41">
        <f t="shared" si="2"/>
        <v>357.93781471428611</v>
      </c>
      <c r="E41">
        <f t="shared" si="9"/>
        <v>390.72338467779775</v>
      </c>
      <c r="F41">
        <f t="shared" si="3"/>
        <v>1074.8935978323173</v>
      </c>
      <c r="G41">
        <f t="shared" si="4"/>
        <v>53028889.679967195</v>
      </c>
      <c r="L41">
        <f>Input!J42</f>
        <v>19.387865571428847</v>
      </c>
      <c r="M41">
        <f t="shared" si="5"/>
        <v>13.134996428571867</v>
      </c>
      <c r="N41">
        <f t="shared" si="10"/>
        <v>30.614944297402189</v>
      </c>
      <c r="O41">
        <f t="shared" si="7"/>
        <v>126.04729671920322</v>
      </c>
      <c r="P41">
        <f t="shared" si="8"/>
        <v>17093.077711903457</v>
      </c>
    </row>
    <row r="42" spans="1:16" x14ac:dyDescent="0.25">
      <c r="A42">
        <f>Input!G43</f>
        <v>139</v>
      </c>
      <c r="B42">
        <f t="shared" si="1"/>
        <v>39</v>
      </c>
      <c r="C42" s="4">
        <f>Input!I43</f>
        <v>5555.0923687142849</v>
      </c>
      <c r="D42">
        <f t="shared" si="2"/>
        <v>385.07227342857095</v>
      </c>
      <c r="E42">
        <f t="shared" si="9"/>
        <v>415.8308323878469</v>
      </c>
      <c r="F42">
        <f t="shared" si="3"/>
        <v>946.08894925125446</v>
      </c>
      <c r="G42">
        <f t="shared" si="4"/>
        <v>52663850.486780934</v>
      </c>
      <c r="L42">
        <f>Input!J43</f>
        <v>27.134458714284847</v>
      </c>
      <c r="M42">
        <f t="shared" si="5"/>
        <v>20.881589571427867</v>
      </c>
      <c r="N42">
        <f t="shared" si="10"/>
        <v>32.119489007183915</v>
      </c>
      <c r="O42">
        <f t="shared" si="7"/>
        <v>24.850527021121373</v>
      </c>
      <c r="P42">
        <f t="shared" si="8"/>
        <v>16701.931518659683</v>
      </c>
    </row>
    <row r="43" spans="1:16" x14ac:dyDescent="0.25">
      <c r="A43">
        <f>Input!G44</f>
        <v>140</v>
      </c>
      <c r="B43">
        <f t="shared" si="1"/>
        <v>40</v>
      </c>
      <c r="C43" s="4">
        <f>Input!I44</f>
        <v>5584.3406455714276</v>
      </c>
      <c r="D43">
        <f t="shared" si="2"/>
        <v>414.32055028571358</v>
      </c>
      <c r="E43">
        <f t="shared" si="9"/>
        <v>442.48483194801878</v>
      </c>
      <c r="F43">
        <f t="shared" si="3"/>
        <v>793.22676155366094</v>
      </c>
      <c r="G43">
        <f t="shared" si="4"/>
        <v>52277705.501970597</v>
      </c>
      <c r="L43">
        <f>Input!J44</f>
        <v>29.248276857142628</v>
      </c>
      <c r="M43">
        <f t="shared" si="5"/>
        <v>22.995407714285648</v>
      </c>
      <c r="N43">
        <f t="shared" si="10"/>
        <v>33.708657427914702</v>
      </c>
      <c r="O43">
        <f t="shared" si="7"/>
        <v>19.894994836121011</v>
      </c>
      <c r="P43">
        <f t="shared" si="8"/>
        <v>16293.701584626388</v>
      </c>
    </row>
    <row r="44" spans="1:16" x14ac:dyDescent="0.25">
      <c r="A44">
        <f>Input!G45</f>
        <v>141</v>
      </c>
      <c r="B44">
        <f t="shared" si="1"/>
        <v>41</v>
      </c>
      <c r="C44" s="4">
        <f>Input!I45</f>
        <v>5615.0612637142849</v>
      </c>
      <c r="D44">
        <f t="shared" si="2"/>
        <v>445.04116842857093</v>
      </c>
      <c r="E44">
        <f t="shared" si="9"/>
        <v>470.77183980482698</v>
      </c>
      <c r="F44">
        <f t="shared" si="3"/>
        <v>662.06744947288269</v>
      </c>
      <c r="G44">
        <f t="shared" si="4"/>
        <v>51869456.722324289</v>
      </c>
      <c r="L44">
        <f>Input!J45</f>
        <v>30.720618142857347</v>
      </c>
      <c r="M44">
        <f t="shared" si="5"/>
        <v>24.467749000000367</v>
      </c>
      <c r="N44">
        <f t="shared" si="10"/>
        <v>35.386118795320776</v>
      </c>
      <c r="O44">
        <f t="shared" si="7"/>
        <v>21.766896338136679</v>
      </c>
      <c r="P44">
        <f t="shared" si="8"/>
        <v>15868.27036203334</v>
      </c>
    </row>
    <row r="45" spans="1:16" x14ac:dyDescent="0.25">
      <c r="A45">
        <f>Input!G46</f>
        <v>142</v>
      </c>
      <c r="B45">
        <f t="shared" si="1"/>
        <v>42</v>
      </c>
      <c r="C45" s="4">
        <f>Input!I46</f>
        <v>5649.6124134285719</v>
      </c>
      <c r="D45">
        <f t="shared" si="2"/>
        <v>479.59231814285795</v>
      </c>
      <c r="E45">
        <f t="shared" si="9"/>
        <v>500.78198937181185</v>
      </c>
      <c r="F45">
        <f t="shared" si="3"/>
        <v>449.00216679115658</v>
      </c>
      <c r="G45">
        <f t="shared" si="4"/>
        <v>51438088.417206079</v>
      </c>
      <c r="L45">
        <f>Input!J46</f>
        <v>34.551149714287021</v>
      </c>
      <c r="M45">
        <f t="shared" si="5"/>
        <v>28.298280571430041</v>
      </c>
      <c r="N45">
        <f t="shared" si="10"/>
        <v>37.155554135438379</v>
      </c>
      <c r="O45">
        <f t="shared" si="7"/>
        <v>6.7829223889127395</v>
      </c>
      <c r="P45">
        <f t="shared" si="8"/>
        <v>15425.612119331887</v>
      </c>
    </row>
    <row r="46" spans="1:16" x14ac:dyDescent="0.25">
      <c r="A46">
        <f>Input!G47</f>
        <v>143</v>
      </c>
      <c r="B46">
        <f t="shared" si="1"/>
        <v>43</v>
      </c>
      <c r="C46" s="4">
        <f>Input!I47</f>
        <v>5686.7752891428581</v>
      </c>
      <c r="D46">
        <f t="shared" si="2"/>
        <v>516.75519385714415</v>
      </c>
      <c r="E46">
        <f t="shared" si="9"/>
        <v>532.60909123976933</v>
      </c>
      <c r="F46">
        <f t="shared" si="3"/>
        <v>251.34606221880946</v>
      </c>
      <c r="G46">
        <f t="shared" si="4"/>
        <v>50982571.193984464</v>
      </c>
      <c r="L46">
        <f>Input!J47</f>
        <v>37.162875714286201</v>
      </c>
      <c r="M46">
        <f t="shared" si="5"/>
        <v>30.910006571429221</v>
      </c>
      <c r="N46">
        <f t="shared" si="10"/>
        <v>39.02063253177068</v>
      </c>
      <c r="O46">
        <f t="shared" si="7"/>
        <v>3.4512603929100578</v>
      </c>
      <c r="P46">
        <f t="shared" si="8"/>
        <v>14965.805581784185</v>
      </c>
    </row>
    <row r="47" spans="1:16" x14ac:dyDescent="0.25">
      <c r="A47">
        <f>Input!G48</f>
        <v>144</v>
      </c>
      <c r="B47">
        <f t="shared" si="1"/>
        <v>44</v>
      </c>
      <c r="C47" s="4">
        <f>Input!I48</f>
        <v>5723.9381648571434</v>
      </c>
      <c r="D47">
        <f t="shared" si="2"/>
        <v>553.91806957142944</v>
      </c>
      <c r="E47">
        <f t="shared" si="9"/>
        <v>566.35060788880378</v>
      </c>
      <c r="F47">
        <f t="shared" si="3"/>
        <v>154.56800901298112</v>
      </c>
      <c r="G47">
        <f t="shared" si="4"/>
        <v>50501866.785407431</v>
      </c>
      <c r="L47">
        <f>Input!J48</f>
        <v>37.162875714285292</v>
      </c>
      <c r="M47">
        <f t="shared" si="5"/>
        <v>30.910006571428312</v>
      </c>
      <c r="N47">
        <f t="shared" si="10"/>
        <v>40.984983814576502</v>
      </c>
      <c r="O47">
        <f t="shared" si="7"/>
        <v>14.608510330311683</v>
      </c>
      <c r="P47">
        <f t="shared" si="8"/>
        <v>14489.047178339977</v>
      </c>
    </row>
    <row r="48" spans="1:16" x14ac:dyDescent="0.25">
      <c r="A48">
        <f>Input!G49</f>
        <v>145</v>
      </c>
      <c r="B48">
        <f t="shared" si="1"/>
        <v>45</v>
      </c>
      <c r="C48" s="4">
        <f>Input!I49</f>
        <v>5761.1010405714287</v>
      </c>
      <c r="D48">
        <f t="shared" si="2"/>
        <v>591.08094528571473</v>
      </c>
      <c r="E48">
        <f t="shared" si="9"/>
        <v>602.10759918348003</v>
      </c>
      <c r="F48">
        <f t="shared" si="3"/>
        <v>121.58709618110268</v>
      </c>
      <c r="G48">
        <f t="shared" si="4"/>
        <v>49994933.622910962</v>
      </c>
      <c r="L48">
        <f>Input!J49</f>
        <v>37.162875714285292</v>
      </c>
      <c r="M48">
        <f t="shared" si="5"/>
        <v>30.910006571428312</v>
      </c>
      <c r="N48">
        <f t="shared" si="10"/>
        <v>43.052167391549752</v>
      </c>
      <c r="O48">
        <f t="shared" si="7"/>
        <v>34.683756459896429</v>
      </c>
      <c r="P48">
        <f t="shared" si="8"/>
        <v>13995.664758090285</v>
      </c>
    </row>
    <row r="49" spans="1:16" x14ac:dyDescent="0.25">
      <c r="A49">
        <f>Input!G50</f>
        <v>146</v>
      </c>
      <c r="B49">
        <f t="shared" si="1"/>
        <v>46</v>
      </c>
      <c r="C49" s="4">
        <f>Input!I50</f>
        <v>5803.7011938571432</v>
      </c>
      <c r="D49">
        <f t="shared" si="2"/>
        <v>633.68109857142917</v>
      </c>
      <c r="E49">
        <f t="shared" si="9"/>
        <v>639.9846346557224</v>
      </c>
      <c r="F49">
        <f t="shared" si="3"/>
        <v>39.734567165986796</v>
      </c>
      <c r="G49">
        <f t="shared" si="4"/>
        <v>49460733.259406909</v>
      </c>
      <c r="L49">
        <f>Input!J50</f>
        <v>42.600153285714441</v>
      </c>
      <c r="M49">
        <f t="shared" si="5"/>
        <v>36.347284142857461</v>
      </c>
      <c r="N49">
        <f t="shared" si="10"/>
        <v>45.225636948621968</v>
      </c>
      <c r="O49">
        <f t="shared" si="7"/>
        <v>6.8931644641943253</v>
      </c>
      <c r="P49">
        <f t="shared" si="8"/>
        <v>13486.131596738114</v>
      </c>
    </row>
    <row r="50" spans="1:16" x14ac:dyDescent="0.25">
      <c r="A50">
        <f>Input!G51</f>
        <v>147</v>
      </c>
      <c r="B50">
        <f t="shared" si="1"/>
        <v>47</v>
      </c>
      <c r="C50" s="4">
        <f>Input!I51</f>
        <v>5847.7370327142853</v>
      </c>
      <c r="D50">
        <f t="shared" si="2"/>
        <v>677.71693742857133</v>
      </c>
      <c r="E50">
        <f t="shared" si="9"/>
        <v>680.08966831690452</v>
      </c>
      <c r="F50">
        <f t="shared" si="3"/>
        <v>5.6298518684504293</v>
      </c>
      <c r="G50">
        <f t="shared" si="4"/>
        <v>48898237.703207031</v>
      </c>
      <c r="L50">
        <f>Input!J51</f>
        <v>44.035838857142153</v>
      </c>
      <c r="M50">
        <f t="shared" si="5"/>
        <v>37.782969714285173</v>
      </c>
      <c r="N50">
        <f t="shared" si="10"/>
        <v>47.508700767206477</v>
      </c>
      <c r="O50">
        <f t="shared" si="7"/>
        <v>12.060769846375628</v>
      </c>
      <c r="P50">
        <f t="shared" si="8"/>
        <v>12961.080465276005</v>
      </c>
    </row>
    <row r="51" spans="1:16" x14ac:dyDescent="0.25">
      <c r="A51">
        <f>Input!G52</f>
        <v>148</v>
      </c>
      <c r="B51">
        <f t="shared" si="1"/>
        <v>48</v>
      </c>
      <c r="C51" s="4">
        <f>Input!I52</f>
        <v>5893.831705999999</v>
      </c>
      <c r="D51">
        <f t="shared" si="2"/>
        <v>723.81161071428505</v>
      </c>
      <c r="E51">
        <f t="shared" si="9"/>
        <v>722.53387149963908</v>
      </c>
      <c r="F51">
        <f t="shared" si="3"/>
        <v>1.6326175006441157</v>
      </c>
      <c r="G51">
        <f t="shared" si="4"/>
        <v>48306437.721097142</v>
      </c>
      <c r="L51">
        <f>Input!J52</f>
        <v>46.094673285713725</v>
      </c>
      <c r="M51">
        <f t="shared" si="5"/>
        <v>39.841804142856745</v>
      </c>
      <c r="N51">
        <f t="shared" si="10"/>
        <v>49.904477431472017</v>
      </c>
      <c r="O51">
        <f t="shared" si="7"/>
        <v>14.514607629037071</v>
      </c>
      <c r="P51">
        <f t="shared" si="8"/>
        <v>12421.317479710755</v>
      </c>
    </row>
    <row r="52" spans="1:16" x14ac:dyDescent="0.25">
      <c r="A52">
        <f>Input!G53</f>
        <v>149</v>
      </c>
      <c r="B52">
        <f t="shared" si="1"/>
        <v>49</v>
      </c>
      <c r="C52" s="4">
        <f>Input!I53</f>
        <v>5940.4578884285711</v>
      </c>
      <c r="D52">
        <f t="shared" si="2"/>
        <v>770.43779314285712</v>
      </c>
      <c r="E52">
        <f t="shared" si="9"/>
        <v>767.43141902167645</v>
      </c>
      <c r="F52">
        <f t="shared" si="3"/>
        <v>9.0382853565048453</v>
      </c>
      <c r="G52">
        <f t="shared" si="4"/>
        <v>47684352.162844226</v>
      </c>
      <c r="L52">
        <f>Input!J53</f>
        <v>46.626182428572065</v>
      </c>
      <c r="M52">
        <f t="shared" si="5"/>
        <v>40.373313285715085</v>
      </c>
      <c r="N52">
        <f t="shared" si="10"/>
        <v>52.415846737869721</v>
      </c>
      <c r="O52">
        <f t="shared" si="7"/>
        <v>33.520212814355105</v>
      </c>
      <c r="P52">
        <f t="shared" si="8"/>
        <v>11867.835392862773</v>
      </c>
    </row>
    <row r="53" spans="1:16" x14ac:dyDescent="0.25">
      <c r="A53">
        <f>Input!G54</f>
        <v>150</v>
      </c>
      <c r="B53">
        <f t="shared" si="1"/>
        <v>50</v>
      </c>
      <c r="C53" s="4">
        <f>Input!I54</f>
        <v>5989.640813142857</v>
      </c>
      <c r="D53">
        <f t="shared" si="2"/>
        <v>819.62071785714306</v>
      </c>
      <c r="E53">
        <f t="shared" si="9"/>
        <v>814.89922380124767</v>
      </c>
      <c r="F53">
        <f t="shared" si="3"/>
        <v>22.292506119855513</v>
      </c>
      <c r="G53">
        <f t="shared" si="4"/>
        <v>47031038.351247393</v>
      </c>
      <c r="L53">
        <f>Input!J54</f>
        <v>49.182924714285946</v>
      </c>
      <c r="M53">
        <f t="shared" si="5"/>
        <v>42.930055571428966</v>
      </c>
      <c r="N53">
        <f t="shared" si="10"/>
        <v>55.04539567090093</v>
      </c>
      <c r="O53">
        <f t="shared" si="7"/>
        <v>34.368565717154212</v>
      </c>
      <c r="P53">
        <f t="shared" si="8"/>
        <v>11301.825928036707</v>
      </c>
    </row>
    <row r="54" spans="1:16" x14ac:dyDescent="0.25">
      <c r="A54">
        <f>Input!G55</f>
        <v>151</v>
      </c>
      <c r="B54">
        <f t="shared" si="1"/>
        <v>51</v>
      </c>
      <c r="C54" s="4">
        <f>Input!I55</f>
        <v>6038.823737857143</v>
      </c>
      <c r="D54">
        <f t="shared" si="2"/>
        <v>868.80364257142901</v>
      </c>
      <c r="E54">
        <f t="shared" si="9"/>
        <v>865.05661494920082</v>
      </c>
      <c r="F54">
        <f t="shared" si="3"/>
        <v>14.04021600174103</v>
      </c>
      <c r="G54">
        <f t="shared" si="4"/>
        <v>46345603.570861384</v>
      </c>
      <c r="L54">
        <f>Input!J55</f>
        <v>49.182924714285946</v>
      </c>
      <c r="M54">
        <f t="shared" si="5"/>
        <v>42.930055571428966</v>
      </c>
      <c r="N54">
        <f t="shared" si="10"/>
        <v>57.795359375799194</v>
      </c>
      <c r="O54">
        <f t="shared" si="7"/>
        <v>74.174030798834821</v>
      </c>
      <c r="P54">
        <f t="shared" si="8"/>
        <v>10724.690691253758</v>
      </c>
    </row>
    <row r="55" spans="1:16" x14ac:dyDescent="0.25">
      <c r="A55">
        <f>Input!G56</f>
        <v>152</v>
      </c>
      <c r="B55">
        <f t="shared" si="1"/>
        <v>52</v>
      </c>
      <c r="C55" s="4">
        <f>Input!I56</f>
        <v>6088.0066625714289</v>
      </c>
      <c r="D55">
        <f t="shared" si="2"/>
        <v>917.98656728571495</v>
      </c>
      <c r="E55">
        <f t="shared" si="9"/>
        <v>918.0249543341854</v>
      </c>
      <c r="F55">
        <f t="shared" si="3"/>
        <v>1.4735654902719312E-3</v>
      </c>
      <c r="G55">
        <f t="shared" si="4"/>
        <v>45627217.674362883</v>
      </c>
      <c r="L55">
        <f>Input!J56</f>
        <v>49.182924714285946</v>
      </c>
      <c r="M55">
        <f t="shared" si="5"/>
        <v>42.930055571428966</v>
      </c>
      <c r="N55">
        <f t="shared" si="10"/>
        <v>60.667557142163012</v>
      </c>
      <c r="O55">
        <f t="shared" si="7"/>
        <v>131.89678200344548</v>
      </c>
      <c r="P55">
        <f t="shared" si="8"/>
        <v>10138.050135874262</v>
      </c>
    </row>
    <row r="56" spans="1:16" x14ac:dyDescent="0.25">
      <c r="A56">
        <f>Input!G57</f>
        <v>153</v>
      </c>
      <c r="B56">
        <f t="shared" si="1"/>
        <v>53</v>
      </c>
      <c r="C56" s="4">
        <f>Input!I57</f>
        <v>6143.8212331428576</v>
      </c>
      <c r="D56">
        <f t="shared" si="2"/>
        <v>973.80113785714366</v>
      </c>
      <c r="E56">
        <f t="shared" si="9"/>
        <v>973.9271866804047</v>
      </c>
      <c r="F56">
        <f t="shared" si="3"/>
        <v>1.5888305845493948E-2</v>
      </c>
      <c r="G56">
        <f t="shared" si="4"/>
        <v>44875126.807838522</v>
      </c>
      <c r="L56">
        <f>Input!J57</f>
        <v>55.814570571428703</v>
      </c>
      <c r="M56">
        <f t="shared" si="5"/>
        <v>49.561701428571723</v>
      </c>
      <c r="N56">
        <f t="shared" si="10"/>
        <v>63.663323514251893</v>
      </c>
      <c r="O56">
        <f t="shared" si="7"/>
        <v>61.602922757475675</v>
      </c>
      <c r="P56">
        <f t="shared" si="8"/>
        <v>9543.749993595542</v>
      </c>
    </row>
    <row r="57" spans="1:16" x14ac:dyDescent="0.25">
      <c r="A57">
        <f>Input!G58</f>
        <v>154</v>
      </c>
      <c r="B57">
        <f t="shared" si="1"/>
        <v>54</v>
      </c>
      <c r="C57" s="4">
        <f>Input!I58</f>
        <v>6211.646688714286</v>
      </c>
      <c r="D57">
        <f t="shared" si="2"/>
        <v>1041.6265934285721</v>
      </c>
      <c r="E57">
        <f t="shared" si="9"/>
        <v>1032.8873184321974</v>
      </c>
      <c r="F57">
        <f t="shared" si="3"/>
        <v>76.374927462259336</v>
      </c>
      <c r="G57">
        <f t="shared" si="4"/>
        <v>44088668.234727308</v>
      </c>
      <c r="L57">
        <f>Input!J58</f>
        <v>67.825455571428392</v>
      </c>
      <c r="M57">
        <f t="shared" si="5"/>
        <v>61.572586428571412</v>
      </c>
      <c r="N57">
        <f t="shared" si="10"/>
        <v>66.783434765053414</v>
      </c>
      <c r="O57">
        <f t="shared" si="7"/>
        <v>1.0858073609183601</v>
      </c>
      <c r="P57">
        <f t="shared" si="8"/>
        <v>8943.8645324680219</v>
      </c>
    </row>
    <row r="58" spans="1:16" x14ac:dyDescent="0.25">
      <c r="A58">
        <f>Input!G59</f>
        <v>155</v>
      </c>
      <c r="B58">
        <f t="shared" si="1"/>
        <v>55</v>
      </c>
      <c r="C58" s="4">
        <f>Input!I59</f>
        <v>6282.2885318571434</v>
      </c>
      <c r="D58">
        <f t="shared" si="2"/>
        <v>1112.2684365714294</v>
      </c>
      <c r="E58">
        <f t="shared" si="9"/>
        <v>1095.029820926107</v>
      </c>
      <c r="F58">
        <f t="shared" si="3"/>
        <v>297.16986936715415</v>
      </c>
      <c r="G58">
        <f t="shared" si="4"/>
        <v>43267286.212485187</v>
      </c>
      <c r="L58">
        <f>Input!J59</f>
        <v>70.641843142857397</v>
      </c>
      <c r="M58">
        <f t="shared" si="5"/>
        <v>64.388974000000417</v>
      </c>
      <c r="N58">
        <f t="shared" si="10"/>
        <v>70.028031113383605</v>
      </c>
      <c r="O58">
        <f t="shared" si="7"/>
        <v>0.37676520752673487</v>
      </c>
      <c r="P58">
        <f t="shared" si="8"/>
        <v>8340.6959599595266</v>
      </c>
    </row>
    <row r="59" spans="1:16" x14ac:dyDescent="0.25">
      <c r="A59">
        <f>Input!G60</f>
        <v>156</v>
      </c>
      <c r="B59">
        <f t="shared" si="1"/>
        <v>56</v>
      </c>
      <c r="C59" s="4">
        <f>Input!I60</f>
        <v>6356.8983658571433</v>
      </c>
      <c r="D59">
        <f t="shared" si="2"/>
        <v>1186.8782705714293</v>
      </c>
      <c r="E59">
        <f t="shared" si="9"/>
        <v>1160.4789538703305</v>
      </c>
      <c r="F59">
        <f t="shared" si="3"/>
        <v>696.92392228491235</v>
      </c>
      <c r="G59">
        <f t="shared" si="4"/>
        <v>42410548.846073262</v>
      </c>
      <c r="L59">
        <f>Input!J60</f>
        <v>74.609833999999864</v>
      </c>
      <c r="M59">
        <f t="shared" si="5"/>
        <v>68.356964857142884</v>
      </c>
      <c r="N59">
        <f t="shared" si="10"/>
        <v>73.396535226728432</v>
      </c>
      <c r="O59">
        <f t="shared" si="7"/>
        <v>1.4720939132219633</v>
      </c>
      <c r="P59">
        <f t="shared" si="8"/>
        <v>7736.7692621673586</v>
      </c>
    </row>
    <row r="60" spans="1:16" x14ac:dyDescent="0.25">
      <c r="A60">
        <f>Input!G61</f>
        <v>157</v>
      </c>
      <c r="B60">
        <f t="shared" si="1"/>
        <v>57</v>
      </c>
      <c r="C60" s="4">
        <f>Input!I61</f>
        <v>6435.8305300000002</v>
      </c>
      <c r="D60">
        <f t="shared" si="2"/>
        <v>1265.8104347142862</v>
      </c>
      <c r="E60">
        <f t="shared" si="9"/>
        <v>1229.3580057646714</v>
      </c>
      <c r="F60">
        <f t="shared" si="3"/>
        <v>1328.7795763267181</v>
      </c>
      <c r="G60">
        <f t="shared" si="4"/>
        <v>41518165.808043003</v>
      </c>
      <c r="L60">
        <f>Input!J61</f>
        <v>78.932164142856891</v>
      </c>
      <c r="M60">
        <f t="shared" si="5"/>
        <v>72.679294999999911</v>
      </c>
      <c r="N60">
        <f t="shared" si="10"/>
        <v>76.887567737099374</v>
      </c>
      <c r="O60">
        <f t="shared" si="7"/>
        <v>4.1803744624365562</v>
      </c>
      <c r="P60">
        <f t="shared" si="8"/>
        <v>7134.8217646489657</v>
      </c>
    </row>
    <row r="61" spans="1:16" x14ac:dyDescent="0.25">
      <c r="A61">
        <f>Input!G62</f>
        <v>158</v>
      </c>
      <c r="B61">
        <f t="shared" si="1"/>
        <v>58</v>
      </c>
      <c r="C61" s="4">
        <f>Input!I62</f>
        <v>6514.762694142858</v>
      </c>
      <c r="D61">
        <f t="shared" si="2"/>
        <v>1344.742598857144</v>
      </c>
      <c r="E61">
        <f t="shared" si="9"/>
        <v>1301.7884487221345</v>
      </c>
      <c r="F61">
        <f t="shared" si="3"/>
        <v>1845.0590138209377</v>
      </c>
      <c r="G61">
        <f t="shared" si="4"/>
        <v>40590006.776393145</v>
      </c>
      <c r="L61">
        <f>Input!J62</f>
        <v>78.9321641428578</v>
      </c>
      <c r="M61">
        <f t="shared" si="5"/>
        <v>72.67929500000082</v>
      </c>
      <c r="N61">
        <f t="shared" si="10"/>
        <v>80.498860701812319</v>
      </c>
      <c r="O61">
        <f t="shared" si="7"/>
        <v>2.4545381078399293</v>
      </c>
      <c r="P61">
        <f t="shared" si="8"/>
        <v>6537.7867221491115</v>
      </c>
    </row>
    <row r="62" spans="1:16" x14ac:dyDescent="0.25">
      <c r="A62">
        <f>Input!G63</f>
        <v>159</v>
      </c>
      <c r="B62">
        <f t="shared" si="1"/>
        <v>59</v>
      </c>
      <c r="C62" s="4">
        <f>Input!I63</f>
        <v>6593.6948582857149</v>
      </c>
      <c r="D62">
        <f t="shared" si="2"/>
        <v>1423.6747630000009</v>
      </c>
      <c r="E62">
        <f t="shared" si="9"/>
        <v>1377.8890061950947</v>
      </c>
      <c r="F62">
        <f t="shared" si="3"/>
        <v>2096.3355261980155</v>
      </c>
      <c r="G62">
        <f t="shared" si="4"/>
        <v>39626120.398790769</v>
      </c>
      <c r="L62">
        <f>Input!J63</f>
        <v>78.932164142856891</v>
      </c>
      <c r="M62">
        <f t="shared" si="5"/>
        <v>72.679294999999911</v>
      </c>
      <c r="N62">
        <f t="shared" si="10"/>
        <v>84.227170163651238</v>
      </c>
      <c r="O62">
        <f t="shared" si="7"/>
        <v>28.03708876024838</v>
      </c>
      <c r="P62">
        <f t="shared" si="8"/>
        <v>5948.7703001680102</v>
      </c>
    </row>
    <row r="63" spans="1:16" x14ac:dyDescent="0.25">
      <c r="A63">
        <f>Input!G64</f>
        <v>160</v>
      </c>
      <c r="B63">
        <f t="shared" si="1"/>
        <v>60</v>
      </c>
      <c r="C63" s="4">
        <f>Input!I64</f>
        <v>6672.889722285714</v>
      </c>
      <c r="D63">
        <f t="shared" si="2"/>
        <v>1502.869627</v>
      </c>
      <c r="E63">
        <f t="shared" si="9"/>
        <v>1457.7746333809391</v>
      </c>
      <c r="F63">
        <f t="shared" si="3"/>
        <v>2033.5584495031446</v>
      </c>
      <c r="G63">
        <f t="shared" si="4"/>
        <v>38626753.545705222</v>
      </c>
      <c r="L63">
        <f>Input!J64</f>
        <v>79.194863999999143</v>
      </c>
      <c r="M63">
        <f t="shared" si="5"/>
        <v>72.941994857142163</v>
      </c>
      <c r="N63">
        <f t="shared" si="10"/>
        <v>88.068189201898193</v>
      </c>
      <c r="O63">
        <f t="shared" si="7"/>
        <v>78.735900138656817</v>
      </c>
      <c r="P63">
        <f t="shared" si="8"/>
        <v>5371.0214072106146</v>
      </c>
    </row>
    <row r="64" spans="1:16" x14ac:dyDescent="0.25">
      <c r="A64">
        <f>Input!G65</f>
        <v>161</v>
      </c>
      <c r="B64">
        <f t="shared" si="1"/>
        <v>61</v>
      </c>
      <c r="C64" s="4">
        <f>Input!I65</f>
        <v>6745.5842905714289</v>
      </c>
      <c r="D64">
        <f t="shared" si="2"/>
        <v>1575.564195285715</v>
      </c>
      <c r="E64">
        <f t="shared" si="9"/>
        <v>1541.5554115962636</v>
      </c>
      <c r="F64">
        <f t="shared" si="3"/>
        <v>1156.5973680358902</v>
      </c>
      <c r="G64">
        <f t="shared" si="4"/>
        <v>37592370.566296108</v>
      </c>
      <c r="L64">
        <f>Input!J65</f>
        <v>72.694568285714922</v>
      </c>
      <c r="M64">
        <f t="shared" si="5"/>
        <v>66.441699142857942</v>
      </c>
      <c r="N64">
        <f t="shared" si="10"/>
        <v>92.016463112236011</v>
      </c>
      <c r="O64">
        <f t="shared" si="7"/>
        <v>373.33561968714241</v>
      </c>
      <c r="P64">
        <f t="shared" si="8"/>
        <v>4807.8939785496041</v>
      </c>
    </row>
    <row r="65" spans="1:16" x14ac:dyDescent="0.25">
      <c r="A65">
        <f>Input!G66</f>
        <v>162</v>
      </c>
      <c r="B65">
        <f t="shared" si="1"/>
        <v>62</v>
      </c>
      <c r="C65" s="4">
        <f>Input!I66</f>
        <v>6818.947827142857</v>
      </c>
      <c r="D65">
        <f t="shared" si="2"/>
        <v>1648.927731857143</v>
      </c>
      <c r="E65">
        <f t="shared" si="9"/>
        <v>1629.335359671514</v>
      </c>
      <c r="F65">
        <f t="shared" si="3"/>
        <v>383.86104786021178</v>
      </c>
      <c r="G65">
        <f t="shared" si="4"/>
        <v>36523672.210634269</v>
      </c>
      <c r="L65">
        <f>Input!J66</f>
        <v>73.363536571428085</v>
      </c>
      <c r="M65">
        <f t="shared" si="5"/>
        <v>67.110667428571105</v>
      </c>
      <c r="N65">
        <f t="shared" si="10"/>
        <v>96.06530860293374</v>
      </c>
      <c r="O65">
        <f t="shared" si="7"/>
        <v>515.37045337045242</v>
      </c>
      <c r="P65">
        <f t="shared" si="8"/>
        <v>4262.801505213868</v>
      </c>
    </row>
    <row r="66" spans="1:16" x14ac:dyDescent="0.25">
      <c r="A66">
        <f>Input!G67</f>
        <v>163</v>
      </c>
      <c r="B66">
        <f t="shared" si="1"/>
        <v>63</v>
      </c>
      <c r="C66" s="4">
        <f>Input!I67</f>
        <v>6902.8865631428571</v>
      </c>
      <c r="D66">
        <f t="shared" si="2"/>
        <v>1732.8664678571431</v>
      </c>
      <c r="E66">
        <f t="shared" si="9"/>
        <v>1721.21116742815</v>
      </c>
      <c r="F66">
        <f t="shared" si="3"/>
        <v>135.84602809008643</v>
      </c>
      <c r="G66">
        <f t="shared" si="4"/>
        <v>35421613.831466012</v>
      </c>
      <c r="L66">
        <f>Input!J67</f>
        <v>83.938736000000063</v>
      </c>
      <c r="M66">
        <f t="shared" si="5"/>
        <v>77.685866857143083</v>
      </c>
      <c r="N66">
        <f t="shared" si="10"/>
        <v>100.20673913857767</v>
      </c>
      <c r="O66">
        <f t="shared" si="7"/>
        <v>264.64792611677103</v>
      </c>
      <c r="P66">
        <f t="shared" si="8"/>
        <v>3739.1638487165765</v>
      </c>
    </row>
    <row r="67" spans="1:16" x14ac:dyDescent="0.25">
      <c r="A67">
        <f>Input!G68</f>
        <v>164</v>
      </c>
      <c r="B67">
        <f t="shared" si="1"/>
        <v>64</v>
      </c>
      <c r="C67" s="4">
        <f>Input!I68</f>
        <v>6989.7944192857149</v>
      </c>
      <c r="D67">
        <f t="shared" si="2"/>
        <v>1819.7743240000009</v>
      </c>
      <c r="E67">
        <f t="shared" ref="E67:E83" si="11">(_Ac/(1+EXP(-1*(B67-_Muc)/_sc)))</f>
        <v>1817.2708585474895</v>
      </c>
      <c r="F67">
        <f t="shared" si="3"/>
        <v>6.2673392719179271</v>
      </c>
      <c r="G67">
        <f t="shared" si="4"/>
        <v>34287422.43006096</v>
      </c>
      <c r="L67">
        <f>Input!J68</f>
        <v>86.907856142857781</v>
      </c>
      <c r="M67">
        <f t="shared" si="5"/>
        <v>80.654987000000801</v>
      </c>
      <c r="N67">
        <f t="shared" ref="N67:N83" si="12">_Ac*EXP(-1*(B67-_Muc)/_sc)*(1/_sc)*(1/(1+EXP(-1*(B67-_Muc)/_sc))^2)+$L$3</f>
        <v>104.43139879064671</v>
      </c>
      <c r="O67">
        <f t="shared" si="7"/>
        <v>307.07454692887745</v>
      </c>
      <c r="P67">
        <f t="shared" si="8"/>
        <v>3240.3466832748563</v>
      </c>
    </row>
    <row r="68" spans="1:16" x14ac:dyDescent="0.25">
      <c r="A68">
        <f>Input!G69</f>
        <v>165</v>
      </c>
      <c r="B68">
        <f t="shared" ref="B68:B84" si="13">A68-$A$3</f>
        <v>65</v>
      </c>
      <c r="C68" s="4">
        <f>Input!I69</f>
        <v>7076.7022754285717</v>
      </c>
      <c r="D68">
        <f t="shared" ref="D68:D83" si="14">C68-$C$3</f>
        <v>1906.6821801428578</v>
      </c>
      <c r="E68">
        <f t="shared" si="11"/>
        <v>1917.5923926026328</v>
      </c>
      <c r="F68">
        <f t="shared" ref="F68:F83" si="15">(D68-E68)^2</f>
        <v>119.0327359174305</v>
      </c>
      <c r="G68">
        <f t="shared" ref="G68:G83" si="16">(E68-$H$4)^2</f>
        <v>33122612.065871302</v>
      </c>
      <c r="L68">
        <f>Input!J69</f>
        <v>86.907856142856872</v>
      </c>
      <c r="M68">
        <f t="shared" ref="M68:M83" si="17">L68-$L$3</f>
        <v>80.654986999999892</v>
      </c>
      <c r="N68">
        <f t="shared" si="12"/>
        <v>108.72850715438756</v>
      </c>
      <c r="O68">
        <f t="shared" ref="O68:O83" si="18">(L68-N68)^2</f>
        <v>476.14081056701514</v>
      </c>
      <c r="P68">
        <f t="shared" ref="P68:P83" si="19">(N68-$Q$4)^2</f>
        <v>2769.594260126657</v>
      </c>
    </row>
    <row r="69" spans="1:16" x14ac:dyDescent="0.25">
      <c r="A69">
        <f>Input!G70</f>
        <v>166</v>
      </c>
      <c r="B69">
        <f t="shared" si="13"/>
        <v>66</v>
      </c>
      <c r="C69" s="4">
        <f>Input!I70</f>
        <v>7163.6101315714268</v>
      </c>
      <c r="D69">
        <f t="shared" si="14"/>
        <v>1993.5900362857128</v>
      </c>
      <c r="E69">
        <f t="shared" si="11"/>
        <v>2022.2422186677084</v>
      </c>
      <c r="F69">
        <f t="shared" si="15"/>
        <v>820.9475552511359</v>
      </c>
      <c r="G69">
        <f t="shared" si="16"/>
        <v>31928997.111263245</v>
      </c>
      <c r="L69">
        <f>Input!J70</f>
        <v>86.907856142855053</v>
      </c>
      <c r="M69">
        <f t="shared" si="17"/>
        <v>80.654986999998073</v>
      </c>
      <c r="N69">
        <f t="shared" si="12"/>
        <v>113.08581805006121</v>
      </c>
      <c r="O69">
        <f t="shared" si="18"/>
        <v>685.28568961513645</v>
      </c>
      <c r="P69">
        <f t="shared" si="19"/>
        <v>2329.9565860713265</v>
      </c>
    </row>
    <row r="70" spans="1:16" x14ac:dyDescent="0.25">
      <c r="A70">
        <f>Input!G71</f>
        <v>167</v>
      </c>
      <c r="B70">
        <f t="shared" si="13"/>
        <v>67</v>
      </c>
      <c r="C70" s="4">
        <f>Input!I71</f>
        <v>7273.8891172857157</v>
      </c>
      <c r="D70">
        <f t="shared" si="14"/>
        <v>2103.8690220000017</v>
      </c>
      <c r="E70">
        <f t="shared" si="11"/>
        <v>2131.273795693161</v>
      </c>
      <c r="F70">
        <f t="shared" si="15"/>
        <v>751.0216211732768</v>
      </c>
      <c r="G70">
        <f t="shared" si="16"/>
        <v>30708702.803231265</v>
      </c>
      <c r="L70">
        <f>Input!J71</f>
        <v>110.27898571428886</v>
      </c>
      <c r="M70">
        <f t="shared" si="17"/>
        <v>104.02611657143188</v>
      </c>
      <c r="N70">
        <f t="shared" si="12"/>
        <v>117.48959482876265</v>
      </c>
      <c r="O70">
        <f t="shared" si="18"/>
        <v>51.992883801732397</v>
      </c>
      <c r="P70">
        <f t="shared" si="19"/>
        <v>1924.2125387834915</v>
      </c>
    </row>
    <row r="71" spans="1:16" x14ac:dyDescent="0.25">
      <c r="A71">
        <f>Input!G72</f>
        <v>168</v>
      </c>
      <c r="B71">
        <f t="shared" si="13"/>
        <v>68</v>
      </c>
      <c r="C71" s="4">
        <f>Input!I72</f>
        <v>7388.6950947142859</v>
      </c>
      <c r="D71">
        <f t="shared" si="14"/>
        <v>2218.6749994285719</v>
      </c>
      <c r="E71">
        <f t="shared" si="11"/>
        <v>2244.7260976776647</v>
      </c>
      <c r="F71">
        <f t="shared" si="15"/>
        <v>678.65971998388466</v>
      </c>
      <c r="G71">
        <f t="shared" si="16"/>
        <v>29464172.526733104</v>
      </c>
      <c r="L71">
        <f>Input!J72</f>
        <v>114.80597742857026</v>
      </c>
      <c r="M71">
        <f t="shared" si="17"/>
        <v>108.55310828571328</v>
      </c>
      <c r="N71">
        <f t="shared" si="12"/>
        <v>121.92460513296911</v>
      </c>
      <c r="O71">
        <f t="shared" si="18"/>
        <v>50.674860393834798</v>
      </c>
      <c r="P71">
        <f t="shared" si="19"/>
        <v>1554.7908877044586</v>
      </c>
    </row>
    <row r="72" spans="1:16" x14ac:dyDescent="0.25">
      <c r="A72">
        <f>Input!G73</f>
        <v>169</v>
      </c>
      <c r="B72">
        <f t="shared" si="13"/>
        <v>69</v>
      </c>
      <c r="C72" s="4">
        <f>Input!I73</f>
        <v>7514.1892937142857</v>
      </c>
      <c r="D72">
        <f t="shared" si="14"/>
        <v>2344.1691984285717</v>
      </c>
      <c r="E72">
        <f t="shared" si="11"/>
        <v>2362.6221244963781</v>
      </c>
      <c r="F72">
        <f t="shared" si="15"/>
        <v>340.51048046392901</v>
      </c>
      <c r="G72">
        <f t="shared" si="16"/>
        <v>28198171.262132499</v>
      </c>
      <c r="L72">
        <f>Input!J73</f>
        <v>125.49419899999975</v>
      </c>
      <c r="M72">
        <f t="shared" si="17"/>
        <v>119.24132985714277</v>
      </c>
      <c r="N72">
        <f t="shared" si="12"/>
        <v>126.37413790399278</v>
      </c>
      <c r="O72">
        <f t="shared" si="18"/>
        <v>0.77429247476044061</v>
      </c>
      <c r="P72">
        <f t="shared" si="19"/>
        <v>1223.6916288673717</v>
      </c>
    </row>
    <row r="73" spans="1:16" x14ac:dyDescent="0.25">
      <c r="A73">
        <f>Input!G74</f>
        <v>170</v>
      </c>
      <c r="B73">
        <f t="shared" si="13"/>
        <v>70</v>
      </c>
      <c r="C73" s="4">
        <f>Input!I74</f>
        <v>7638.1225662857132</v>
      </c>
      <c r="D73">
        <f t="shared" si="14"/>
        <v>2468.1024709999992</v>
      </c>
      <c r="E73">
        <f t="shared" si="11"/>
        <v>2484.9674419661706</v>
      </c>
      <c r="F73">
        <f t="shared" si="15"/>
        <v>284.42724568980134</v>
      </c>
      <c r="G73">
        <f t="shared" si="16"/>
        <v>26913784.64516893</v>
      </c>
      <c r="L73">
        <f>Input!J74</f>
        <v>123.93327257142755</v>
      </c>
      <c r="M73">
        <f t="shared" si="17"/>
        <v>117.68040342857057</v>
      </c>
      <c r="N73">
        <f t="shared" si="12"/>
        <v>130.82004526768543</v>
      </c>
      <c r="O73">
        <f t="shared" si="18"/>
        <v>47.427638169923007</v>
      </c>
      <c r="P73">
        <f t="shared" si="19"/>
        <v>932.41044714910538</v>
      </c>
    </row>
    <row r="74" spans="1:16" x14ac:dyDescent="0.25">
      <c r="A74">
        <f>Input!G75</f>
        <v>171</v>
      </c>
      <c r="B74">
        <f t="shared" si="13"/>
        <v>71</v>
      </c>
      <c r="C74" s="4">
        <f>Input!I75</f>
        <v>7770.2087005714284</v>
      </c>
      <c r="D74">
        <f t="shared" si="14"/>
        <v>2600.1886052857144</v>
      </c>
      <c r="E74">
        <f t="shared" si="11"/>
        <v>2611.748777231579</v>
      </c>
      <c r="F74">
        <f t="shared" si="15"/>
        <v>133.6375754179542</v>
      </c>
      <c r="G74">
        <f t="shared" si="16"/>
        <v>25614413.124587711</v>
      </c>
      <c r="L74">
        <f>Input!J75</f>
        <v>132.08613428571516</v>
      </c>
      <c r="M74">
        <f t="shared" si="17"/>
        <v>125.83326514285818</v>
      </c>
      <c r="N74">
        <f t="shared" si="12"/>
        <v>135.24281165305746</v>
      </c>
      <c r="O74">
        <f t="shared" si="18"/>
        <v>9.9646120014910959</v>
      </c>
      <c r="P74">
        <f t="shared" si="19"/>
        <v>681.86945811965222</v>
      </c>
    </row>
    <row r="75" spans="1:16" x14ac:dyDescent="0.25">
      <c r="A75">
        <f>Input!G76</f>
        <v>172</v>
      </c>
      <c r="B75">
        <f t="shared" si="13"/>
        <v>72</v>
      </c>
      <c r="C75" s="4">
        <f>Input!I76</f>
        <v>7902.2948348571426</v>
      </c>
      <c r="D75">
        <f t="shared" si="14"/>
        <v>2732.2747395714287</v>
      </c>
      <c r="E75">
        <f t="shared" si="11"/>
        <v>2742.9326977194719</v>
      </c>
      <c r="F75">
        <f t="shared" si="15"/>
        <v>113.59207188544119</v>
      </c>
      <c r="G75">
        <f t="shared" si="16"/>
        <v>24303760.762272719</v>
      </c>
      <c r="L75">
        <f>Input!J76</f>
        <v>132.08613428571425</v>
      </c>
      <c r="M75">
        <f t="shared" si="17"/>
        <v>125.83326514285727</v>
      </c>
      <c r="N75">
        <f t="shared" si="12"/>
        <v>139.62165209602537</v>
      </c>
      <c r="O75">
        <f t="shared" si="18"/>
        <v>56.784028669516097</v>
      </c>
      <c r="P75">
        <f t="shared" si="19"/>
        <v>472.35761899874717</v>
      </c>
    </row>
    <row r="76" spans="1:16" x14ac:dyDescent="0.25">
      <c r="A76">
        <f>Input!G77</f>
        <v>173</v>
      </c>
      <c r="B76">
        <f t="shared" si="13"/>
        <v>73</v>
      </c>
      <c r="C76" s="4">
        <f>Input!I77</f>
        <v>8034.3809691428569</v>
      </c>
      <c r="D76">
        <f t="shared" si="14"/>
        <v>2864.3608738571429</v>
      </c>
      <c r="E76">
        <f t="shared" si="11"/>
        <v>2878.4644036068034</v>
      </c>
      <c r="F76">
        <f t="shared" si="15"/>
        <v>198.90955139955983</v>
      </c>
      <c r="G76">
        <f t="shared" si="16"/>
        <v>22985818.304924354</v>
      </c>
      <c r="L76">
        <f>Input!J77</f>
        <v>132.08613428571425</v>
      </c>
      <c r="M76">
        <f t="shared" si="17"/>
        <v>125.83326514285727</v>
      </c>
      <c r="N76">
        <f t="shared" si="12"/>
        <v>143.93464114677977</v>
      </c>
      <c r="O76">
        <f t="shared" si="18"/>
        <v>140.38711483671662</v>
      </c>
      <c r="P76">
        <f t="shared" si="19"/>
        <v>303.48429868733507</v>
      </c>
    </row>
    <row r="77" spans="1:16" x14ac:dyDescent="0.25">
      <c r="A77">
        <f>Input!G78</f>
        <v>174</v>
      </c>
      <c r="B77">
        <f t="shared" si="13"/>
        <v>74</v>
      </c>
      <c r="C77" s="4">
        <f>Input!I78</f>
        <v>8175.9762298571441</v>
      </c>
      <c r="D77">
        <f t="shared" si="14"/>
        <v>3005.9561345714301</v>
      </c>
      <c r="E77">
        <f t="shared" si="11"/>
        <v>3018.2666648426148</v>
      </c>
      <c r="F77">
        <f t="shared" si="15"/>
        <v>151.54915555775457</v>
      </c>
      <c r="G77">
        <f t="shared" si="16"/>
        <v>21664840.265553325</v>
      </c>
      <c r="L77">
        <f>Input!J78</f>
        <v>141.59526071428718</v>
      </c>
      <c r="M77">
        <f t="shared" si="17"/>
        <v>135.3423915714302</v>
      </c>
      <c r="N77">
        <f t="shared" si="12"/>
        <v>148.15887313441667</v>
      </c>
      <c r="O77">
        <f t="shared" si="18"/>
        <v>43.081008001678072</v>
      </c>
      <c r="P77">
        <f t="shared" si="19"/>
        <v>174.149427036248</v>
      </c>
    </row>
    <row r="78" spans="1:16" x14ac:dyDescent="0.25">
      <c r="A78">
        <f>Input!G79</f>
        <v>175</v>
      </c>
      <c r="B78">
        <f t="shared" si="13"/>
        <v>75</v>
      </c>
      <c r="C78" s="4">
        <f>Input!I79</f>
        <v>8323.6899551428578</v>
      </c>
      <c r="D78">
        <f t="shared" si="14"/>
        <v>3153.6698598571438</v>
      </c>
      <c r="E78">
        <f t="shared" si="11"/>
        <v>3162.2389341344865</v>
      </c>
      <c r="F78">
        <f t="shared" si="15"/>
        <v>73.429033970615961</v>
      </c>
      <c r="G78">
        <f t="shared" si="16"/>
        <v>20345315.886671286</v>
      </c>
      <c r="L78">
        <f>Input!J79</f>
        <v>147.71372528571374</v>
      </c>
      <c r="M78">
        <f t="shared" si="17"/>
        <v>141.46085614285676</v>
      </c>
      <c r="N78">
        <f t="shared" si="12"/>
        <v>152.27065375346805</v>
      </c>
      <c r="O78">
        <f t="shared" si="18"/>
        <v>20.765597060229716</v>
      </c>
      <c r="P78">
        <f t="shared" si="19"/>
        <v>82.533375565122014</v>
      </c>
    </row>
    <row r="79" spans="1:16" x14ac:dyDescent="0.25">
      <c r="A79">
        <f>Input!G80</f>
        <v>176</v>
      </c>
      <c r="B79">
        <f t="shared" si="13"/>
        <v>76</v>
      </c>
      <c r="C79" s="4">
        <f>Input!I80</f>
        <v>8473.3128368571433</v>
      </c>
      <c r="D79">
        <f t="shared" si="14"/>
        <v>3303.2927415714294</v>
      </c>
      <c r="E79">
        <f t="shared" si="11"/>
        <v>3310.2566668333038</v>
      </c>
      <c r="F79">
        <f t="shared" si="15"/>
        <v>48.496255052973332</v>
      </c>
      <c r="G79">
        <f t="shared" si="16"/>
        <v>19031934.01303412</v>
      </c>
      <c r="L79">
        <f>Input!J80</f>
        <v>149.62288171428554</v>
      </c>
      <c r="M79">
        <f t="shared" si="17"/>
        <v>143.37001257142856</v>
      </c>
      <c r="N79">
        <f t="shared" si="12"/>
        <v>156.24572203850505</v>
      </c>
      <c r="O79">
        <f t="shared" si="18"/>
        <v>43.862013960107987</v>
      </c>
      <c r="P79">
        <f t="shared" si="19"/>
        <v>26.109237005448289</v>
      </c>
    </row>
    <row r="80" spans="1:16" x14ac:dyDescent="0.25">
      <c r="A80">
        <f>Input!G81</f>
        <v>177</v>
      </c>
      <c r="B80">
        <f t="shared" si="13"/>
        <v>77</v>
      </c>
      <c r="C80" s="4">
        <f>Input!I81</f>
        <v>8630.935847714285</v>
      </c>
      <c r="D80">
        <f t="shared" si="14"/>
        <v>3460.9157524285711</v>
      </c>
      <c r="E80">
        <f t="shared" si="11"/>
        <v>3462.1708772299507</v>
      </c>
      <c r="F80">
        <f t="shared" si="15"/>
        <v>1.5753382670383798</v>
      </c>
      <c r="G80">
        <f t="shared" si="16"/>
        <v>17729542.076615442</v>
      </c>
      <c r="L80">
        <f>Input!J81</f>
        <v>157.62301085714171</v>
      </c>
      <c r="M80">
        <f t="shared" si="17"/>
        <v>151.37014171428473</v>
      </c>
      <c r="N80">
        <f t="shared" si="12"/>
        <v>160.05950080806306</v>
      </c>
      <c r="O80">
        <f t="shared" si="18"/>
        <v>5.9364832809407506</v>
      </c>
      <c r="P80">
        <f t="shared" si="19"/>
        <v>1.6794632991854452</v>
      </c>
    </row>
    <row r="81" spans="1:16" x14ac:dyDescent="0.25">
      <c r="A81">
        <f>Input!G82</f>
        <v>178</v>
      </c>
      <c r="B81">
        <f t="shared" si="13"/>
        <v>78</v>
      </c>
      <c r="C81" s="4">
        <f>Input!I82</f>
        <v>8793.5409932857146</v>
      </c>
      <c r="D81">
        <f t="shared" si="14"/>
        <v>3623.5208980000007</v>
      </c>
      <c r="E81">
        <f t="shared" si="11"/>
        <v>3617.807958341843</v>
      </c>
      <c r="F81">
        <f t="shared" si="15"/>
        <v>32.637679537750628</v>
      </c>
      <c r="G81">
        <f t="shared" si="16"/>
        <v>16443099.585094588</v>
      </c>
      <c r="L81">
        <f>Input!J82</f>
        <v>162.6051455714296</v>
      </c>
      <c r="M81">
        <f t="shared" si="17"/>
        <v>156.35227642857262</v>
      </c>
      <c r="N81">
        <f t="shared" si="12"/>
        <v>163.68737261907393</v>
      </c>
      <c r="O81">
        <f t="shared" si="18"/>
        <v>1.1712153826529492</v>
      </c>
      <c r="P81">
        <f t="shared" si="19"/>
        <v>5.437900904805506</v>
      </c>
    </row>
    <row r="82" spans="1:16" x14ac:dyDescent="0.25">
      <c r="A82">
        <f>Input!G83</f>
        <v>179</v>
      </c>
      <c r="B82">
        <f t="shared" si="13"/>
        <v>79</v>
      </c>
      <c r="C82" s="4">
        <f>Input!I83</f>
        <v>8956.1461388571424</v>
      </c>
      <c r="D82">
        <f t="shared" si="14"/>
        <v>3786.1260435714285</v>
      </c>
      <c r="E82">
        <f t="shared" si="11"/>
        <v>3776.9697887798538</v>
      </c>
      <c r="F82">
        <f t="shared" si="15"/>
        <v>83.837001808233026</v>
      </c>
      <c r="G82">
        <f t="shared" si="16"/>
        <v>15177626.700992396</v>
      </c>
      <c r="L82">
        <f>Input!J83</f>
        <v>162.60514557142778</v>
      </c>
      <c r="M82">
        <f t="shared" si="17"/>
        <v>156.3522764285708</v>
      </c>
      <c r="N82">
        <f t="shared" si="12"/>
        <v>167.10497721687895</v>
      </c>
      <c r="O82">
        <f t="shared" si="18"/>
        <v>20.248484837403755</v>
      </c>
      <c r="P82">
        <f t="shared" si="19"/>
        <v>33.057156424746857</v>
      </c>
    </row>
    <row r="83" spans="1:16" x14ac:dyDescent="0.25">
      <c r="A83">
        <f>Input!G84</f>
        <v>180</v>
      </c>
      <c r="B83">
        <f t="shared" si="13"/>
        <v>80</v>
      </c>
      <c r="C83" s="4">
        <f>Input!I84</f>
        <v>9118.7512844285702</v>
      </c>
      <c r="D83">
        <f t="shared" si="14"/>
        <v>3948.7311891428562</v>
      </c>
      <c r="E83">
        <f t="shared" si="11"/>
        <v>3939.4341457535043</v>
      </c>
      <c r="F83">
        <f t="shared" si="15"/>
        <v>86.435015783493427</v>
      </c>
      <c r="G83">
        <f t="shared" si="16"/>
        <v>13938148.693833865</v>
      </c>
      <c r="L83">
        <f>Input!J84</f>
        <v>162.60514557142778</v>
      </c>
      <c r="M83">
        <f t="shared" si="17"/>
        <v>156.3522764285708</v>
      </c>
      <c r="N83">
        <f t="shared" si="12"/>
        <v>170.28852543936529</v>
      </c>
      <c r="O83">
        <f t="shared" si="18"/>
        <v>59.034326195027333</v>
      </c>
      <c r="P83">
        <f t="shared" si="19"/>
        <v>79.799981621817025</v>
      </c>
    </row>
    <row r="84" spans="1:16" x14ac:dyDescent="0.25">
      <c r="A84">
        <f>Input!G85</f>
        <v>181</v>
      </c>
      <c r="B84">
        <f t="shared" si="13"/>
        <v>81</v>
      </c>
      <c r="C84" s="4">
        <f>Input!I85</f>
        <v>9294.1554148571431</v>
      </c>
      <c r="D84">
        <f t="shared" ref="D84" si="20">C84-$C$3</f>
        <v>4124.1353195714291</v>
      </c>
      <c r="E84">
        <f t="shared" ref="E84" si="21">(_Ac/(1+EXP(-1*(B84-_Muc)/_sc)))</f>
        <v>4104.9554377486247</v>
      </c>
      <c r="F84">
        <f t="shared" ref="F84" si="22">(D84-E84)^2</f>
        <v>367.86786673674334</v>
      </c>
      <c r="G84">
        <f t="shared" ref="G84" si="23">(E84-$H$4)^2</f>
        <v>12729637.233526791</v>
      </c>
      <c r="L84">
        <f>Input!J85</f>
        <v>175.4041304285729</v>
      </c>
      <c r="M84">
        <f t="shared" ref="M84" si="24">L84-$L$3</f>
        <v>169.15126128571592</v>
      </c>
      <c r="N84">
        <f t="shared" ref="N84" si="25">_Ac*EXP(-1*(B84-_Muc)/_sc)*(1/_sc)*(1/(1+EXP(-1*(B84-_Muc)/_sc))^2)+$L$3</f>
        <v>173.21512358701924</v>
      </c>
      <c r="O84">
        <f t="shared" ref="O84" si="26">(L84-N84)^2</f>
        <v>4.7917509523687443</v>
      </c>
      <c r="P84">
        <f t="shared" ref="P84" si="27">(N84-$Q$4)^2</f>
        <v>140.65204985089497</v>
      </c>
    </row>
    <row r="85" spans="1:16" x14ac:dyDescent="0.25">
      <c r="A85">
        <f>Input!G86</f>
        <v>182</v>
      </c>
      <c r="B85">
        <f t="shared" ref="B85:B107" si="28">A85-$A$3</f>
        <v>82</v>
      </c>
      <c r="C85" s="4">
        <f>Input!I86</f>
        <v>9472.6080862857161</v>
      </c>
      <c r="D85">
        <f t="shared" ref="D85:D107" si="29">C85-$C$3</f>
        <v>4302.5879910000021</v>
      </c>
      <c r="E85">
        <f t="shared" ref="E85:E107" si="30">(_Ac/(1+EXP(-1*(B85-_Muc)/_sc)))</f>
        <v>4273.2657640029502</v>
      </c>
      <c r="F85">
        <f t="shared" ref="F85:F107" si="31">(D85-E85)^2</f>
        <v>859.79299606664426</v>
      </c>
      <c r="G85">
        <f t="shared" ref="G85:G107" si="32">(E85-$H$4)^2</f>
        <v>11556949.660124172</v>
      </c>
      <c r="L85">
        <f>Input!J86</f>
        <v>178.45267142857301</v>
      </c>
      <c r="M85">
        <f t="shared" ref="M85:M107" si="33">L85-$L$3</f>
        <v>172.19980228571603</v>
      </c>
      <c r="N85">
        <f t="shared" ref="N85:N107" si="34">_Ac*EXP(-1*(B85-_Muc)/_sc)*(1/_sc)*(1/(1+EXP(-1*(B85-_Muc)/_sc))^2)+$L$3</f>
        <v>175.86310145591187</v>
      </c>
      <c r="O85">
        <f t="shared" ref="O85:O107" si="35">(L85-N85)^2</f>
        <v>6.7058726433082088</v>
      </c>
      <c r="P85">
        <f t="shared" ref="P85:P107" si="36">(N85-$Q$4)^2</f>
        <v>210.47218595351853</v>
      </c>
    </row>
    <row r="86" spans="1:16" x14ac:dyDescent="0.25">
      <c r="A86">
        <f>Input!G87</f>
        <v>183</v>
      </c>
      <c r="B86">
        <f t="shared" si="28"/>
        <v>83</v>
      </c>
      <c r="C86" s="4">
        <f>Input!I87</f>
        <v>9654.9859832857164</v>
      </c>
      <c r="D86">
        <f t="shared" si="29"/>
        <v>4484.9658880000025</v>
      </c>
      <c r="E86">
        <f t="shared" si="30"/>
        <v>4444.076300768942</v>
      </c>
      <c r="F86">
        <f t="shared" si="31"/>
        <v>1671.9583439265002</v>
      </c>
      <c r="G86">
        <f t="shared" si="32"/>
        <v>10424767.503870165</v>
      </c>
      <c r="L86">
        <f>Input!J87</f>
        <v>182.3778970000003</v>
      </c>
      <c r="M86">
        <f t="shared" si="33"/>
        <v>176.12502785714332</v>
      </c>
      <c r="N86">
        <f t="shared" si="34"/>
        <v>178.21233659885351</v>
      </c>
      <c r="O86">
        <f t="shared" si="35"/>
        <v>17.35189345560222</v>
      </c>
      <c r="P86">
        <f t="shared" si="36"/>
        <v>284.15489907795262</v>
      </c>
    </row>
    <row r="87" spans="1:16" x14ac:dyDescent="0.25">
      <c r="A87">
        <f>Input!G88</f>
        <v>184</v>
      </c>
      <c r="B87">
        <f t="shared" si="28"/>
        <v>84</v>
      </c>
      <c r="C87" s="4">
        <f>Input!I88</f>
        <v>9835.2286797142879</v>
      </c>
      <c r="D87">
        <f t="shared" si="29"/>
        <v>4665.2085844285739</v>
      </c>
      <c r="E87">
        <f t="shared" si="30"/>
        <v>4617.0790066963127</v>
      </c>
      <c r="F87">
        <f t="shared" si="31"/>
        <v>2316.4562526857703</v>
      </c>
      <c r="G87">
        <f t="shared" si="32"/>
        <v>9337535.6310831159</v>
      </c>
      <c r="L87">
        <f>Input!J88</f>
        <v>180.24269642857143</v>
      </c>
      <c r="M87">
        <f t="shared" si="33"/>
        <v>173.98982728571445</v>
      </c>
      <c r="N87">
        <f t="shared" si="34"/>
        <v>180.2445669775588</v>
      </c>
      <c r="O87">
        <f t="shared" si="35"/>
        <v>3.498953514149445E-6</v>
      </c>
      <c r="P87">
        <f t="shared" si="36"/>
        <v>356.79904640824981</v>
      </c>
    </row>
    <row r="88" spans="1:16" x14ac:dyDescent="0.25">
      <c r="A88">
        <f>Input!G89</f>
        <v>185</v>
      </c>
      <c r="B88">
        <f t="shared" si="28"/>
        <v>85</v>
      </c>
      <c r="C88" s="4">
        <f>Input!I89</f>
        <v>10017.60046742857</v>
      </c>
      <c r="D88">
        <f t="shared" si="29"/>
        <v>4847.5803721428565</v>
      </c>
      <c r="E88">
        <f t="shared" si="30"/>
        <v>4791.9486317385627</v>
      </c>
      <c r="F88">
        <f t="shared" si="31"/>
        <v>3094.8905404107409</v>
      </c>
      <c r="G88">
        <f t="shared" si="32"/>
        <v>8299403.4483983582</v>
      </c>
      <c r="L88">
        <f>Input!J89</f>
        <v>182.37178771428262</v>
      </c>
      <c r="M88">
        <f t="shared" si="33"/>
        <v>176.11891857142564</v>
      </c>
      <c r="N88">
        <f t="shared" si="34"/>
        <v>181.94368403383257</v>
      </c>
      <c r="O88">
        <f t="shared" si="35"/>
        <v>0.1832727612148787</v>
      </c>
      <c r="P88">
        <f t="shared" si="36"/>
        <v>423.87571439303036</v>
      </c>
    </row>
    <row r="89" spans="1:16" x14ac:dyDescent="0.25">
      <c r="A89">
        <f>Input!G90</f>
        <v>186</v>
      </c>
      <c r="B89">
        <f t="shared" si="28"/>
        <v>86</v>
      </c>
      <c r="C89" s="4">
        <f>Input!I90</f>
        <v>10199.972255142857</v>
      </c>
      <c r="D89">
        <f t="shared" si="29"/>
        <v>5029.9521598571428</v>
      </c>
      <c r="E89">
        <f t="shared" si="30"/>
        <v>4968.3450060702435</v>
      </c>
      <c r="F89">
        <f t="shared" si="31"/>
        <v>3795.4413977226595</v>
      </c>
      <c r="G89">
        <f t="shared" si="32"/>
        <v>7314169.6044116709</v>
      </c>
      <c r="L89">
        <f>Input!J90</f>
        <v>182.37178771428626</v>
      </c>
      <c r="M89">
        <f t="shared" si="33"/>
        <v>176.11891857142928</v>
      </c>
      <c r="N89">
        <f t="shared" si="34"/>
        <v>183.29599836714814</v>
      </c>
      <c r="O89">
        <f t="shared" si="35"/>
        <v>0.85416533086339652</v>
      </c>
      <c r="P89">
        <f t="shared" si="36"/>
        <v>481.38801833504766</v>
      </c>
    </row>
    <row r="90" spans="1:16" x14ac:dyDescent="0.25">
      <c r="A90">
        <f>Input!G91</f>
        <v>187</v>
      </c>
      <c r="B90">
        <f t="shared" si="28"/>
        <v>87</v>
      </c>
      <c r="C90" s="4">
        <f>Input!I91</f>
        <v>10382.344042857145</v>
      </c>
      <c r="D90">
        <f t="shared" si="29"/>
        <v>5212.3239475714308</v>
      </c>
      <c r="E90">
        <f t="shared" si="30"/>
        <v>5145.9155778963286</v>
      </c>
      <c r="F90">
        <f t="shared" si="31"/>
        <v>4410.0715629050364</v>
      </c>
      <c r="G90">
        <f t="shared" si="32"/>
        <v>6385231.5804390376</v>
      </c>
      <c r="L90">
        <f>Input!J91</f>
        <v>182.37178771428808</v>
      </c>
      <c r="M90">
        <f t="shared" si="33"/>
        <v>176.1189185714311</v>
      </c>
      <c r="N90">
        <f t="shared" si="34"/>
        <v>184.29047067181503</v>
      </c>
      <c r="O90">
        <f t="shared" si="35"/>
        <v>3.6813442915043799</v>
      </c>
      <c r="P90">
        <f t="shared" si="36"/>
        <v>526.01554502210695</v>
      </c>
    </row>
    <row r="91" spans="1:16" x14ac:dyDescent="0.25">
      <c r="A91">
        <f>Input!G92</f>
        <v>188</v>
      </c>
      <c r="B91">
        <f t="shared" si="28"/>
        <v>88</v>
      </c>
      <c r="C91" s="4">
        <f>Input!I92</f>
        <v>10573.843125714286</v>
      </c>
      <c r="D91">
        <f t="shared" si="29"/>
        <v>5403.8230304285717</v>
      </c>
      <c r="E91">
        <f t="shared" si="30"/>
        <v>5324.298162047824</v>
      </c>
      <c r="F91">
        <f t="shared" si="31"/>
        <v>6324.2046909752371</v>
      </c>
      <c r="G91">
        <f t="shared" si="32"/>
        <v>5515541.4603221761</v>
      </c>
      <c r="L91">
        <f>Input!J92</f>
        <v>191.49908285714082</v>
      </c>
      <c r="M91">
        <f t="shared" si="33"/>
        <v>185.24621371428384</v>
      </c>
      <c r="N91">
        <f t="shared" si="34"/>
        <v>184.91890135520987</v>
      </c>
      <c r="O91">
        <f t="shared" si="35"/>
        <v>43.298788598354271</v>
      </c>
      <c r="P91">
        <f t="shared" si="36"/>
        <v>555.23662176251582</v>
      </c>
    </row>
    <row r="92" spans="1:16" x14ac:dyDescent="0.25">
      <c r="A92">
        <f>Input!G93</f>
        <v>189</v>
      </c>
      <c r="B92">
        <f t="shared" si="28"/>
        <v>89</v>
      </c>
      <c r="C92" s="4">
        <f>Input!I93</f>
        <v>10767.935606714285</v>
      </c>
      <c r="D92">
        <f t="shared" si="29"/>
        <v>5597.9155114285713</v>
      </c>
      <c r="E92">
        <f t="shared" si="30"/>
        <v>5503.1238551818833</v>
      </c>
      <c r="F92">
        <f t="shared" si="31"/>
        <v>8985.4580939902717</v>
      </c>
      <c r="G92">
        <f t="shared" si="32"/>
        <v>4707569.0153357461</v>
      </c>
      <c r="L92">
        <f>Input!J93</f>
        <v>194.09248099999968</v>
      </c>
      <c r="M92">
        <f t="shared" si="33"/>
        <v>187.8396118571427</v>
      </c>
      <c r="N92">
        <f t="shared" si="34"/>
        <v>185.17607330810171</v>
      </c>
      <c r="O92">
        <f t="shared" si="35"/>
        <v>79.502326128137341</v>
      </c>
      <c r="P92">
        <f t="shared" si="36"/>
        <v>567.4224809487323</v>
      </c>
    </row>
    <row r="93" spans="1:16" x14ac:dyDescent="0.25">
      <c r="A93">
        <f>Input!G94</f>
        <v>190</v>
      </c>
      <c r="B93">
        <f t="shared" si="28"/>
        <v>90</v>
      </c>
      <c r="C93" s="4">
        <f>Input!I94</f>
        <v>10962.898663142858</v>
      </c>
      <c r="D93">
        <f t="shared" si="29"/>
        <v>5792.8785678571439</v>
      </c>
      <c r="E93">
        <f t="shared" si="30"/>
        <v>5682.0200685039372</v>
      </c>
      <c r="F93">
        <f t="shared" si="31"/>
        <v>12289.606878844943</v>
      </c>
      <c r="G93">
        <f t="shared" si="32"/>
        <v>3963273.0396563737</v>
      </c>
      <c r="L93">
        <f>Input!J94</f>
        <v>194.9630564285726</v>
      </c>
      <c r="M93">
        <f t="shared" si="33"/>
        <v>188.71018728571562</v>
      </c>
      <c r="N93">
        <f t="shared" si="34"/>
        <v>185.05984359105068</v>
      </c>
      <c r="O93">
        <f t="shared" si="35"/>
        <v>98.073624505258962</v>
      </c>
      <c r="P93">
        <f t="shared" si="36"/>
        <v>561.89865979746901</v>
      </c>
    </row>
    <row r="94" spans="1:16" x14ac:dyDescent="0.25">
      <c r="A94">
        <f>Input!G95</f>
        <v>191</v>
      </c>
      <c r="B94">
        <f t="shared" si="28"/>
        <v>91</v>
      </c>
      <c r="C94" s="4">
        <f>Input!I95</f>
        <v>11163.375363428569</v>
      </c>
      <c r="D94">
        <f t="shared" si="29"/>
        <v>5993.3552681428555</v>
      </c>
      <c r="E94">
        <f t="shared" si="30"/>
        <v>5860.6136254216726</v>
      </c>
      <c r="F94">
        <f t="shared" si="31"/>
        <v>17620.343712318161</v>
      </c>
      <c r="G94">
        <f t="shared" si="32"/>
        <v>3284081.6326663606</v>
      </c>
      <c r="L94">
        <f>Input!J95</f>
        <v>200.47670028571156</v>
      </c>
      <c r="M94">
        <f t="shared" si="33"/>
        <v>194.22383114285458</v>
      </c>
      <c r="N94">
        <f t="shared" si="34"/>
        <v>184.57118128431588</v>
      </c>
      <c r="O94">
        <f t="shared" si="35"/>
        <v>252.98553470375887</v>
      </c>
      <c r="P94">
        <f t="shared" si="36"/>
        <v>538.97055542175872</v>
      </c>
    </row>
    <row r="95" spans="1:16" x14ac:dyDescent="0.25">
      <c r="A95">
        <f>Input!G96</f>
        <v>192</v>
      </c>
      <c r="B95">
        <f t="shared" si="28"/>
        <v>92</v>
      </c>
      <c r="C95" s="4">
        <f>Input!I96</f>
        <v>11369.066351714284</v>
      </c>
      <c r="D95">
        <f t="shared" si="29"/>
        <v>6199.0462564285699</v>
      </c>
      <c r="E95">
        <f t="shared" si="30"/>
        <v>6038.5338695852097</v>
      </c>
      <c r="F95">
        <f t="shared" si="31"/>
        <v>25764.22633015252</v>
      </c>
      <c r="G95">
        <f t="shared" si="32"/>
        <v>2670881.8570314441</v>
      </c>
      <c r="L95">
        <f>Input!J96</f>
        <v>205.69098828571441</v>
      </c>
      <c r="M95">
        <f t="shared" si="33"/>
        <v>199.43811914285743</v>
      </c>
      <c r="N95">
        <f t="shared" si="34"/>
        <v>183.71415035773606</v>
      </c>
      <c r="O95">
        <f t="shared" si="35"/>
        <v>482.98140531262783</v>
      </c>
      <c r="P95">
        <f t="shared" si="36"/>
        <v>499.91184414967557</v>
      </c>
    </row>
    <row r="96" spans="1:16" x14ac:dyDescent="0.25">
      <c r="A96">
        <f>Input!G97</f>
        <v>193</v>
      </c>
      <c r="B96">
        <f t="shared" si="28"/>
        <v>93</v>
      </c>
      <c r="C96" s="4">
        <f>Input!I97</f>
        <v>11574.757339999998</v>
      </c>
      <c r="D96">
        <f t="shared" si="29"/>
        <v>6404.7372447142843</v>
      </c>
      <c r="E96">
        <f t="shared" si="30"/>
        <v>6215.4157284537987</v>
      </c>
      <c r="F96">
        <f t="shared" si="31"/>
        <v>35842.636519169326</v>
      </c>
      <c r="G96">
        <f t="shared" si="32"/>
        <v>2124018.9181392845</v>
      </c>
      <c r="L96">
        <f>Input!J97</f>
        <v>205.69098828571441</v>
      </c>
      <c r="M96">
        <f t="shared" si="33"/>
        <v>199.43811914285743</v>
      </c>
      <c r="N96">
        <f t="shared" si="34"/>
        <v>182.49583807864292</v>
      </c>
      <c r="O96">
        <f t="shared" si="35"/>
        <v>538.01499312860869</v>
      </c>
      <c r="P96">
        <f t="shared" si="36"/>
        <v>446.91635082790611</v>
      </c>
    </row>
    <row r="97" spans="1:16" x14ac:dyDescent="0.25">
      <c r="A97">
        <f>Input!G98</f>
        <v>194</v>
      </c>
      <c r="B97">
        <f t="shared" si="28"/>
        <v>94</v>
      </c>
      <c r="C97" s="4">
        <f>Input!I98</f>
        <v>11780.448328285713</v>
      </c>
      <c r="D97">
        <f t="shared" si="29"/>
        <v>6610.4282329999987</v>
      </c>
      <c r="E97">
        <f t="shared" si="30"/>
        <v>6390.9026788715319</v>
      </c>
      <c r="F97">
        <f t="shared" si="31"/>
        <v>48191.468915410434</v>
      </c>
      <c r="G97">
        <f t="shared" si="32"/>
        <v>1643304.7241432443</v>
      </c>
      <c r="L97">
        <f>Input!J98</f>
        <v>205.69098828571441</v>
      </c>
      <c r="M97">
        <f t="shared" si="33"/>
        <v>199.43811914285743</v>
      </c>
      <c r="N97">
        <f t="shared" si="34"/>
        <v>180.92623111362428</v>
      </c>
      <c r="O97">
        <f t="shared" si="35"/>
        <v>613.29319779258947</v>
      </c>
      <c r="P97">
        <f t="shared" si="36"/>
        <v>383.0157906643733</v>
      </c>
    </row>
    <row r="98" spans="1:16" x14ac:dyDescent="0.25">
      <c r="A98">
        <f>Input!G99</f>
        <v>195</v>
      </c>
      <c r="B98">
        <f t="shared" si="28"/>
        <v>95</v>
      </c>
      <c r="C98" s="4">
        <f>Input!I99</f>
        <v>11988.717441428571</v>
      </c>
      <c r="D98">
        <f t="shared" si="29"/>
        <v>6818.697346142857</v>
      </c>
      <c r="E98">
        <f t="shared" si="30"/>
        <v>6564.6495640710646</v>
      </c>
      <c r="F98">
        <f t="shared" si="31"/>
        <v>64540.275575596934</v>
      </c>
      <c r="G98">
        <f t="shared" si="32"/>
        <v>1228035.4096159455</v>
      </c>
      <c r="L98">
        <f>Input!J99</f>
        <v>208.26911314285826</v>
      </c>
      <c r="M98">
        <f t="shared" si="33"/>
        <v>202.01624400000128</v>
      </c>
      <c r="N98">
        <f t="shared" si="34"/>
        <v>179.0180430189946</v>
      </c>
      <c r="O98">
        <f t="shared" si="35"/>
        <v>855.62510339118899</v>
      </c>
      <c r="P98">
        <f t="shared" si="36"/>
        <v>311.9674784874943</v>
      </c>
    </row>
    <row r="99" spans="1:16" x14ac:dyDescent="0.25">
      <c r="A99">
        <f>Input!G100</f>
        <v>196</v>
      </c>
      <c r="B99">
        <f t="shared" si="28"/>
        <v>96</v>
      </c>
      <c r="C99" s="4">
        <f>Input!I100</f>
        <v>12198.431404142857</v>
      </c>
      <c r="D99">
        <f t="shared" si="29"/>
        <v>7028.411308857143</v>
      </c>
      <c r="E99">
        <f t="shared" si="30"/>
        <v>6736.3252159216763</v>
      </c>
      <c r="F99">
        <f t="shared" si="31"/>
        <v>85314.285686306088</v>
      </c>
      <c r="G99">
        <f t="shared" si="32"/>
        <v>877017.15198462713</v>
      </c>
      <c r="L99">
        <f>Input!J100</f>
        <v>209.71396271428603</v>
      </c>
      <c r="M99">
        <f t="shared" si="33"/>
        <v>203.46109357142905</v>
      </c>
      <c r="N99">
        <f t="shared" si="34"/>
        <v>176.78649818667154</v>
      </c>
      <c r="O99">
        <f t="shared" si="35"/>
        <v>1084.2179202173104</v>
      </c>
      <c r="P99">
        <f t="shared" si="36"/>
        <v>238.11749829609499</v>
      </c>
    </row>
    <row r="100" spans="1:16" x14ac:dyDescent="0.25">
      <c r="A100">
        <f>Input!G101</f>
        <v>197</v>
      </c>
      <c r="B100">
        <f t="shared" si="28"/>
        <v>97</v>
      </c>
      <c r="C100" s="4">
        <f>Input!I101</f>
        <v>12415.253538142857</v>
      </c>
      <c r="D100">
        <f t="shared" si="29"/>
        <v>7245.233442857143</v>
      </c>
      <c r="E100">
        <f t="shared" si="30"/>
        <v>6905.6148418989287</v>
      </c>
      <c r="F100">
        <f t="shared" si="31"/>
        <v>115340.7941168148</v>
      </c>
      <c r="G100">
        <f t="shared" si="32"/>
        <v>588599.38924889197</v>
      </c>
      <c r="L100">
        <f>Input!J101</f>
        <v>216.82213400000001</v>
      </c>
      <c r="M100">
        <f t="shared" si="33"/>
        <v>210.56926485714303</v>
      </c>
      <c r="N100">
        <f t="shared" si="34"/>
        <v>174.24907845895612</v>
      </c>
      <c r="O100">
        <f t="shared" si="35"/>
        <v>1812.4650581008075</v>
      </c>
      <c r="P100">
        <f t="shared" si="36"/>
        <v>166.24586385956209</v>
      </c>
    </row>
    <row r="101" spans="1:16" x14ac:dyDescent="0.25">
      <c r="A101">
        <f>Input!G102</f>
        <v>198</v>
      </c>
      <c r="B101">
        <f t="shared" si="28"/>
        <v>98</v>
      </c>
      <c r="C101" s="4">
        <f>Input!I102</f>
        <v>12633.685472857143</v>
      </c>
      <c r="D101">
        <f t="shared" si="29"/>
        <v>7463.6653775714294</v>
      </c>
      <c r="E101">
        <f t="shared" si="30"/>
        <v>7072.2221429294095</v>
      </c>
      <c r="F101">
        <f t="shared" si="31"/>
        <v>153227.80594700744</v>
      </c>
      <c r="G101">
        <f t="shared" si="32"/>
        <v>360714.36854071409</v>
      </c>
      <c r="L101">
        <f>Input!J102</f>
        <v>218.4319347142864</v>
      </c>
      <c r="M101">
        <f t="shared" si="33"/>
        <v>212.17906557142942</v>
      </c>
      <c r="N101">
        <f t="shared" si="34"/>
        <v>171.42523950363162</v>
      </c>
      <c r="O101">
        <f t="shared" si="35"/>
        <v>2209.6293946273954</v>
      </c>
      <c r="P101">
        <f t="shared" si="36"/>
        <v>101.40082389143623</v>
      </c>
    </row>
    <row r="102" spans="1:16" x14ac:dyDescent="0.25">
      <c r="A102">
        <f>Input!G103</f>
        <v>199</v>
      </c>
      <c r="B102">
        <f t="shared" si="28"/>
        <v>99</v>
      </c>
      <c r="C102" s="4">
        <f>Input!I103</f>
        <v>12858.855966142857</v>
      </c>
      <c r="D102">
        <f t="shared" si="29"/>
        <v>7688.8358708571432</v>
      </c>
      <c r="E102">
        <f t="shared" si="30"/>
        <v>7235.8711356716321</v>
      </c>
      <c r="F102">
        <f t="shared" si="31"/>
        <v>205177.05132168013</v>
      </c>
      <c r="G102">
        <f t="shared" si="32"/>
        <v>190921.82381901337</v>
      </c>
      <c r="L102">
        <f>Input!J103</f>
        <v>225.17049328571375</v>
      </c>
      <c r="M102">
        <f t="shared" si="33"/>
        <v>218.91762414285677</v>
      </c>
      <c r="N102">
        <f t="shared" si="34"/>
        <v>168.33610462224746</v>
      </c>
      <c r="O102">
        <f t="shared" si="35"/>
        <v>3230.1477347499449</v>
      </c>
      <c r="P102">
        <f t="shared" si="36"/>
        <v>48.729652120339665</v>
      </c>
    </row>
    <row r="103" spans="1:16" x14ac:dyDescent="0.25">
      <c r="A103">
        <f>Input!G104</f>
        <v>200</v>
      </c>
      <c r="B103">
        <f t="shared" si="28"/>
        <v>100</v>
      </c>
      <c r="C103" s="4">
        <f>Input!I104</f>
        <v>13084.026459428571</v>
      </c>
      <c r="D103">
        <f t="shared" si="29"/>
        <v>7914.0063641428569</v>
      </c>
      <c r="E103">
        <f t="shared" si="30"/>
        <v>7396.3076606298482</v>
      </c>
      <c r="F103">
        <f t="shared" si="31"/>
        <v>268011.9476190501</v>
      </c>
      <c r="G103">
        <f t="shared" si="32"/>
        <v>76457.500484498567</v>
      </c>
      <c r="L103">
        <f>Input!J104</f>
        <v>225.17049328571375</v>
      </c>
      <c r="M103">
        <f t="shared" si="33"/>
        <v>218.91762414285677</v>
      </c>
      <c r="N103">
        <f t="shared" si="34"/>
        <v>165.0041439389656</v>
      </c>
      <c r="O103">
        <f t="shared" si="35"/>
        <v>3619.9895937149413</v>
      </c>
      <c r="P103">
        <f t="shared" si="36"/>
        <v>13.313026610216268</v>
      </c>
    </row>
    <row r="104" spans="1:16" x14ac:dyDescent="0.25">
      <c r="A104">
        <f>Input!G105</f>
        <v>201</v>
      </c>
      <c r="B104">
        <f t="shared" si="28"/>
        <v>101</v>
      </c>
      <c r="C104" s="4">
        <f>Input!I105</f>
        <v>13309.196952714285</v>
      </c>
      <c r="D104">
        <f t="shared" si="29"/>
        <v>8139.1768574285707</v>
      </c>
      <c r="E104">
        <f t="shared" si="30"/>
        <v>7553.3005654561675</v>
      </c>
      <c r="F104">
        <f t="shared" si="31"/>
        <v>343251.02949533256</v>
      </c>
      <c r="G104">
        <f t="shared" si="32"/>
        <v>14284.215179500505</v>
      </c>
      <c r="L104">
        <f>Input!J105</f>
        <v>225.17049328571375</v>
      </c>
      <c r="M104">
        <f t="shared" si="33"/>
        <v>218.91762414285677</v>
      </c>
      <c r="N104">
        <f t="shared" si="34"/>
        <v>161.45284689121485</v>
      </c>
      <c r="O104">
        <f t="shared" si="35"/>
        <v>4059.9384620543988</v>
      </c>
      <c r="P104">
        <f t="shared" si="36"/>
        <v>9.4877334098153118E-3</v>
      </c>
    </row>
    <row r="105" spans="1:16" x14ac:dyDescent="0.25">
      <c r="A105">
        <f>Input!G106</f>
        <v>202</v>
      </c>
      <c r="B105">
        <f t="shared" si="28"/>
        <v>102</v>
      </c>
      <c r="C105" s="4">
        <f>Input!I106</f>
        <v>13546.659358857141</v>
      </c>
      <c r="D105">
        <f t="shared" si="29"/>
        <v>8376.6392635714274</v>
      </c>
      <c r="E105">
        <f t="shared" si="30"/>
        <v>7706.6425605870654</v>
      </c>
      <c r="F105">
        <f t="shared" si="31"/>
        <v>448895.58200991532</v>
      </c>
      <c r="G105">
        <f t="shared" si="32"/>
        <v>1144.1580621922378</v>
      </c>
      <c r="L105">
        <f>Input!J106</f>
        <v>237.46240614285671</v>
      </c>
      <c r="M105">
        <f t="shared" si="33"/>
        <v>231.20953699999973</v>
      </c>
      <c r="N105">
        <f t="shared" si="34"/>
        <v>157.70639563812884</v>
      </c>
      <c r="O105">
        <f t="shared" si="35"/>
        <v>6361.0212116302619</v>
      </c>
      <c r="P105">
        <f t="shared" si="36"/>
        <v>13.315538580207461</v>
      </c>
    </row>
    <row r="106" spans="1:16" x14ac:dyDescent="0.25">
      <c r="A106">
        <f>Input!G107</f>
        <v>203</v>
      </c>
      <c r="B106">
        <f t="shared" si="28"/>
        <v>103</v>
      </c>
      <c r="C106" s="4">
        <f>Input!I107</f>
        <v>13788.282198714283</v>
      </c>
      <c r="D106">
        <f t="shared" si="29"/>
        <v>8618.2621034285694</v>
      </c>
      <c r="E106">
        <f t="shared" si="30"/>
        <v>7856.1507517198816</v>
      </c>
      <c r="F106">
        <f t="shared" si="31"/>
        <v>580813.71240324329</v>
      </c>
      <c r="G106">
        <f t="shared" si="32"/>
        <v>33611.207681168336</v>
      </c>
      <c r="L106">
        <f>Input!J107</f>
        <v>241.62283985714203</v>
      </c>
      <c r="M106">
        <f t="shared" si="33"/>
        <v>235.36997071428505</v>
      </c>
      <c r="N106">
        <f t="shared" si="34"/>
        <v>153.78934645250931</v>
      </c>
      <c r="O106">
        <f t="shared" si="35"/>
        <v>7714.7225636616595</v>
      </c>
      <c r="P106">
        <f t="shared" si="36"/>
        <v>57.245800235386277</v>
      </c>
    </row>
    <row r="107" spans="1:16" x14ac:dyDescent="0.25">
      <c r="A107">
        <f>Input!G108</f>
        <v>204</v>
      </c>
      <c r="B107">
        <f t="shared" si="28"/>
        <v>104</v>
      </c>
      <c r="C107" s="4">
        <f>Input!I108</f>
        <v>14030.198285</v>
      </c>
      <c r="D107">
        <f t="shared" si="29"/>
        <v>8860.1781897142864</v>
      </c>
      <c r="E107">
        <f t="shared" si="30"/>
        <v>8001.6668603396893</v>
      </c>
      <c r="F107">
        <f t="shared" si="31"/>
        <v>737041.70266453805</v>
      </c>
      <c r="G107">
        <f t="shared" si="32"/>
        <v>108142.12869288864</v>
      </c>
      <c r="L107">
        <f>Input!J108</f>
        <v>241.91608628571703</v>
      </c>
      <c r="M107">
        <f t="shared" si="33"/>
        <v>235.66321714286005</v>
      </c>
      <c r="N107">
        <f t="shared" si="34"/>
        <v>149.7263254105701</v>
      </c>
      <c r="O107">
        <f t="shared" si="35"/>
        <v>8498.9520102167717</v>
      </c>
      <c r="P107">
        <f t="shared" si="36"/>
        <v>135.2363501938498</v>
      </c>
    </row>
    <row r="108" spans="1:16" x14ac:dyDescent="0.25">
      <c r="A108">
        <f>Input!G109</f>
        <v>205</v>
      </c>
      <c r="B108">
        <f t="shared" ref="B108:B167" si="37">A108-$A$3</f>
        <v>105</v>
      </c>
      <c r="C108" s="4">
        <f>Input!I109</f>
        <v>14270.165504428571</v>
      </c>
      <c r="D108">
        <f t="shared" ref="D108:D167" si="38">C108-$C$3</f>
        <v>9100.1454091428568</v>
      </c>
      <c r="E108">
        <f t="shared" ref="E108:E167" si="39">(_Ac/(1+EXP(-1*(B108-_Muc)/_sc)))</f>
        <v>8143.0571493801172</v>
      </c>
      <c r="F108">
        <f t="shared" ref="F108:F167" si="40">(D108-E108)^2</f>
        <v>916017.93697566947</v>
      </c>
      <c r="G108">
        <f t="shared" ref="G108:G167" si="41">(E108-$H$4)^2</f>
        <v>221125.65230158315</v>
      </c>
      <c r="L108">
        <f>Input!J109</f>
        <v>239.96721942857039</v>
      </c>
      <c r="M108">
        <f t="shared" ref="M108:M167" si="42">L108-$L$3</f>
        <v>233.71435028571341</v>
      </c>
      <c r="N108">
        <f t="shared" ref="N108:N167" si="43">_Ac*EXP(-1*(B108-_Muc)/_sc)*(1/_sc)*(1/(1+EXP(-1*(B108-_Muc)/_sc))^2)+$L$3</f>
        <v>145.54174379066865</v>
      </c>
      <c r="O108">
        <f t="shared" ref="O108:O167" si="44">(L108-N108)^2</f>
        <v>8916.1704494439746</v>
      </c>
      <c r="P108">
        <f t="shared" ref="P108:P167" si="45">(N108-$Q$4)^2</f>
        <v>250.07304771509368</v>
      </c>
    </row>
    <row r="109" spans="1:16" x14ac:dyDescent="0.25">
      <c r="A109">
        <f>Input!G110</f>
        <v>206</v>
      </c>
      <c r="B109">
        <f t="shared" si="37"/>
        <v>106</v>
      </c>
      <c r="C109" s="4">
        <f>Input!I110</f>
        <v>14503.666029285714</v>
      </c>
      <c r="D109">
        <f t="shared" si="38"/>
        <v>9333.6459340000001</v>
      </c>
      <c r="E109">
        <f t="shared" si="39"/>
        <v>8280.2120760177895</v>
      </c>
      <c r="F109">
        <f t="shared" si="40"/>
        <v>1109722.8931432844</v>
      </c>
      <c r="G109">
        <f t="shared" si="41"/>
        <v>368928.59006137698</v>
      </c>
      <c r="L109">
        <f>Input!J110</f>
        <v>233.50052485714332</v>
      </c>
      <c r="M109">
        <f t="shared" si="42"/>
        <v>227.24765571428634</v>
      </c>
      <c r="N109">
        <f t="shared" si="43"/>
        <v>141.2595375897593</v>
      </c>
      <c r="O109">
        <f t="shared" si="44"/>
        <v>8508.3997320617</v>
      </c>
      <c r="P109">
        <f t="shared" si="45"/>
        <v>403.84536982017988</v>
      </c>
    </row>
    <row r="110" spans="1:16" x14ac:dyDescent="0.25">
      <c r="A110">
        <f>Input!G111</f>
        <v>207</v>
      </c>
      <c r="B110">
        <f t="shared" si="37"/>
        <v>107</v>
      </c>
      <c r="C110" s="4">
        <f>Input!I111</f>
        <v>14737.166554142857</v>
      </c>
      <c r="D110">
        <f t="shared" si="38"/>
        <v>9567.1464588571434</v>
      </c>
      <c r="E110">
        <f t="shared" si="39"/>
        <v>8413.0456974854405</v>
      </c>
      <c r="F110">
        <f t="shared" si="40"/>
        <v>1331948.5673987444</v>
      </c>
      <c r="G110">
        <f t="shared" si="41"/>
        <v>547938.29508960934</v>
      </c>
      <c r="L110">
        <f>Input!J111</f>
        <v>233.50052485714332</v>
      </c>
      <c r="M110">
        <f t="shared" si="42"/>
        <v>227.24765571428634</v>
      </c>
      <c r="N110">
        <f t="shared" si="43"/>
        <v>136.90293451570776</v>
      </c>
      <c r="O110">
        <f t="shared" si="44"/>
        <v>9331.0944597718044</v>
      </c>
      <c r="P110">
        <f t="shared" si="45"/>
        <v>597.92511710366443</v>
      </c>
    </row>
    <row r="111" spans="1:16" x14ac:dyDescent="0.25">
      <c r="A111">
        <f>Input!G112</f>
        <v>208</v>
      </c>
      <c r="B111">
        <f t="shared" si="37"/>
        <v>108</v>
      </c>
      <c r="C111" s="4">
        <f>Input!I112</f>
        <v>14970.667079000001</v>
      </c>
      <c r="D111">
        <f t="shared" si="38"/>
        <v>9800.6469837142868</v>
      </c>
      <c r="E111">
        <f t="shared" si="39"/>
        <v>8541.4948586195169</v>
      </c>
      <c r="F111">
        <f t="shared" si="40"/>
        <v>1585464.0741306751</v>
      </c>
      <c r="G111">
        <f t="shared" si="41"/>
        <v>754600.95274160779</v>
      </c>
      <c r="L111">
        <f>Input!J112</f>
        <v>233.50052485714332</v>
      </c>
      <c r="M111">
        <f t="shared" si="42"/>
        <v>227.24765571428634</v>
      </c>
      <c r="N111">
        <f t="shared" si="43"/>
        <v>132.4942507624973</v>
      </c>
      <c r="O111">
        <f t="shared" si="44"/>
        <v>10202.267406482759</v>
      </c>
      <c r="P111">
        <f t="shared" si="45"/>
        <v>832.96835355064411</v>
      </c>
    </row>
    <row r="112" spans="1:16" x14ac:dyDescent="0.25">
      <c r="A112">
        <f>Input!G113</f>
        <v>209</v>
      </c>
      <c r="B112">
        <f t="shared" si="37"/>
        <v>109</v>
      </c>
      <c r="C112" s="4">
        <f>Input!I113</f>
        <v>15205.258113857142</v>
      </c>
      <c r="D112">
        <f t="shared" si="38"/>
        <v>10035.238018571428</v>
      </c>
      <c r="E112">
        <f t="shared" si="39"/>
        <v>8665.5181916552428</v>
      </c>
      <c r="F112">
        <f t="shared" si="40"/>
        <v>1876132.4042473049</v>
      </c>
      <c r="G112">
        <f t="shared" si="41"/>
        <v>985455.34814888786</v>
      </c>
      <c r="L112">
        <f>Input!J113</f>
        <v>234.59103485714149</v>
      </c>
      <c r="M112">
        <f t="shared" si="42"/>
        <v>228.33816571428451</v>
      </c>
      <c r="N112">
        <f t="shared" si="43"/>
        <v>128.05471886549032</v>
      </c>
      <c r="O112">
        <f t="shared" si="44"/>
        <v>11349.98662507295</v>
      </c>
      <c r="P112">
        <f t="shared" si="45"/>
        <v>1108.9381542463386</v>
      </c>
    </row>
    <row r="113" spans="1:16" x14ac:dyDescent="0.25">
      <c r="A113">
        <f>Input!G114</f>
        <v>210</v>
      </c>
      <c r="B113">
        <f t="shared" si="37"/>
        <v>110</v>
      </c>
      <c r="C113" s="4">
        <f>Input!I114</f>
        <v>15406.86198</v>
      </c>
      <c r="D113">
        <f t="shared" si="38"/>
        <v>10236.841884714286</v>
      </c>
      <c r="E113">
        <f t="shared" si="39"/>
        <v>8785.0949596045684</v>
      </c>
      <c r="F113">
        <f t="shared" si="40"/>
        <v>2107569.1345655192</v>
      </c>
      <c r="G113">
        <f t="shared" si="41"/>
        <v>1237161.9145851394</v>
      </c>
      <c r="L113">
        <f>Input!J114</f>
        <v>201.60386614285744</v>
      </c>
      <c r="M113">
        <f t="shared" si="42"/>
        <v>195.35099700000046</v>
      </c>
      <c r="N113">
        <f t="shared" si="43"/>
        <v>123.60434699963345</v>
      </c>
      <c r="O113">
        <f t="shared" si="44"/>
        <v>6083.9249865741658</v>
      </c>
      <c r="P113">
        <f t="shared" si="45"/>
        <v>1425.1451657516093</v>
      </c>
    </row>
    <row r="114" spans="1:16" x14ac:dyDescent="0.25">
      <c r="A114">
        <f>Input!G115</f>
        <v>211</v>
      </c>
      <c r="B114">
        <f t="shared" si="37"/>
        <v>111</v>
      </c>
      <c r="C114" s="4">
        <f>Input!I115</f>
        <v>15637.891292714285</v>
      </c>
      <c r="D114">
        <f t="shared" si="38"/>
        <v>10467.871197428571</v>
      </c>
      <c r="E114">
        <f t="shared" si="39"/>
        <v>8900.2237744897648</v>
      </c>
      <c r="F114">
        <f t="shared" si="40"/>
        <v>2457518.4426466795</v>
      </c>
      <c r="G114">
        <f t="shared" si="41"/>
        <v>1506527.0095332831</v>
      </c>
      <c r="L114">
        <f>Input!J115</f>
        <v>231.02931271428497</v>
      </c>
      <c r="M114">
        <f t="shared" si="42"/>
        <v>224.77644357142799</v>
      </c>
      <c r="N114">
        <f t="shared" si="43"/>
        <v>119.16180925098197</v>
      </c>
      <c r="O114">
        <f t="shared" si="44"/>
        <v>12514.338331112107</v>
      </c>
      <c r="P114">
        <f t="shared" si="45"/>
        <v>1780.3026356454088</v>
      </c>
    </row>
    <row r="115" spans="1:16" x14ac:dyDescent="0.25">
      <c r="A115">
        <f>Input!G116</f>
        <v>212</v>
      </c>
      <c r="B115">
        <f t="shared" si="37"/>
        <v>112</v>
      </c>
      <c r="C115" s="4">
        <f>Input!I116</f>
        <v>15865.151166857144</v>
      </c>
      <c r="D115">
        <f t="shared" si="38"/>
        <v>10695.13107157143</v>
      </c>
      <c r="E115">
        <f t="shared" si="39"/>
        <v>9010.9212208687823</v>
      </c>
      <c r="F115">
        <f t="shared" si="40"/>
        <v>2836562.8212038344</v>
      </c>
      <c r="G115">
        <f t="shared" si="41"/>
        <v>1790522.49105749</v>
      </c>
      <c r="L115">
        <f>Input!J116</f>
        <v>227.25987414285919</v>
      </c>
      <c r="M115">
        <f t="shared" si="42"/>
        <v>221.00700500000221</v>
      </c>
      <c r="N115">
        <f t="shared" si="43"/>
        <v>114.74436567895698</v>
      </c>
      <c r="O115">
        <f t="shared" si="44"/>
        <v>12659.739644890449</v>
      </c>
      <c r="P115">
        <f t="shared" si="45"/>
        <v>2172.5924259592944</v>
      </c>
    </row>
    <row r="116" spans="1:16" x14ac:dyDescent="0.25">
      <c r="A116">
        <f>Input!G117</f>
        <v>213</v>
      </c>
      <c r="B116">
        <f t="shared" si="37"/>
        <v>113</v>
      </c>
      <c r="C116" s="4">
        <f>Input!I117</f>
        <v>16089.518287142857</v>
      </c>
      <c r="D116">
        <f t="shared" si="38"/>
        <v>10919.498191857143</v>
      </c>
      <c r="E116">
        <f t="shared" si="39"/>
        <v>9117.2204136031432</v>
      </c>
      <c r="F116">
        <f t="shared" si="40"/>
        <v>3248205.1899881735</v>
      </c>
      <c r="G116">
        <f t="shared" si="41"/>
        <v>2086300.7734233569</v>
      </c>
      <c r="L116">
        <f>Input!J117</f>
        <v>224.3671202857131</v>
      </c>
      <c r="M116">
        <f t="shared" si="42"/>
        <v>218.11425114285612</v>
      </c>
      <c r="N116">
        <f t="shared" si="43"/>
        <v>110.36781040314176</v>
      </c>
      <c r="O116">
        <f t="shared" si="44"/>
        <v>12995.842653702528</v>
      </c>
      <c r="P116">
        <f t="shared" si="45"/>
        <v>2599.7385650855667</v>
      </c>
    </row>
    <row r="117" spans="1:16" x14ac:dyDescent="0.25">
      <c r="A117">
        <f>Input!G118</f>
        <v>214</v>
      </c>
      <c r="B117">
        <f t="shared" si="37"/>
        <v>114</v>
      </c>
      <c r="C117" s="4">
        <f>Input!I118</f>
        <v>16313.885407428572</v>
      </c>
      <c r="D117">
        <f t="shared" si="38"/>
        <v>11143.865312142858</v>
      </c>
      <c r="E117">
        <f t="shared" si="39"/>
        <v>9219.1695168161859</v>
      </c>
      <c r="F117">
        <f t="shared" si="40"/>
        <v>3704453.90454817</v>
      </c>
      <c r="G117">
        <f t="shared" si="41"/>
        <v>2391205.62685165</v>
      </c>
      <c r="L117">
        <f>Input!J118</f>
        <v>224.36712028571492</v>
      </c>
      <c r="M117">
        <f t="shared" si="42"/>
        <v>218.11425114285794</v>
      </c>
      <c r="N117">
        <f t="shared" si="43"/>
        <v>106.04644549676543</v>
      </c>
      <c r="O117">
        <f t="shared" si="44"/>
        <v>13999.782082512347</v>
      </c>
      <c r="P117">
        <f t="shared" si="45"/>
        <v>3059.0850825105358</v>
      </c>
    </row>
    <row r="118" spans="1:16" x14ac:dyDescent="0.25">
      <c r="A118">
        <f>Input!G119</f>
        <v>215</v>
      </c>
      <c r="B118">
        <f t="shared" si="37"/>
        <v>115</v>
      </c>
      <c r="C118" s="4">
        <f>Input!I119</f>
        <v>16538.252527714285</v>
      </c>
      <c r="D118">
        <f t="shared" si="38"/>
        <v>11368.232432428571</v>
      </c>
      <c r="E118">
        <f t="shared" si="39"/>
        <v>9316.8302485995591</v>
      </c>
      <c r="F118">
        <f t="shared" si="40"/>
        <v>4208250.9198184386</v>
      </c>
      <c r="G118">
        <f t="shared" si="41"/>
        <v>2702779.0518812402</v>
      </c>
      <c r="L118">
        <f>Input!J119</f>
        <v>224.3671202857131</v>
      </c>
      <c r="M118">
        <f t="shared" si="42"/>
        <v>218.11425114285612</v>
      </c>
      <c r="N118">
        <f t="shared" si="43"/>
        <v>101.7930781457934</v>
      </c>
      <c r="O118">
        <f t="shared" si="44"/>
        <v>15024.395806518809</v>
      </c>
      <c r="P118">
        <f t="shared" si="45"/>
        <v>3547.6751753180756</v>
      </c>
    </row>
    <row r="119" spans="1:16" x14ac:dyDescent="0.25">
      <c r="A119">
        <f>Input!G120</f>
        <v>216</v>
      </c>
      <c r="B119">
        <f t="shared" si="37"/>
        <v>116</v>
      </c>
      <c r="C119" s="4">
        <f>Input!I120</f>
        <v>16737.250777142857</v>
      </c>
      <c r="D119">
        <f t="shared" si="38"/>
        <v>11567.230681857143</v>
      </c>
      <c r="E119">
        <f t="shared" si="39"/>
        <v>9410.2763933736769</v>
      </c>
      <c r="F119">
        <f t="shared" si="40"/>
        <v>4652451.8026072169</v>
      </c>
      <c r="G119">
        <f t="shared" si="41"/>
        <v>3018764.6049618958</v>
      </c>
      <c r="L119">
        <f>Input!J120</f>
        <v>198.99824942857231</v>
      </c>
      <c r="M119">
        <f t="shared" si="42"/>
        <v>192.74538028571533</v>
      </c>
      <c r="N119">
        <f t="shared" si="43"/>
        <v>97.619038329347731</v>
      </c>
      <c r="O119">
        <f t="shared" si="44"/>
        <v>10277.744443101139</v>
      </c>
      <c r="P119">
        <f t="shared" si="45"/>
        <v>4062.3291394037296</v>
      </c>
    </row>
    <row r="120" spans="1:16" x14ac:dyDescent="0.25">
      <c r="A120">
        <f>Input!G121</f>
        <v>217</v>
      </c>
      <c r="B120">
        <f t="shared" si="37"/>
        <v>117</v>
      </c>
      <c r="C120" s="4">
        <f>Input!I121</f>
        <v>16972.898721142854</v>
      </c>
      <c r="D120">
        <f t="shared" si="38"/>
        <v>11802.87862585714</v>
      </c>
      <c r="E120">
        <f t="shared" si="39"/>
        <v>9499.5923410075429</v>
      </c>
      <c r="F120">
        <f t="shared" si="40"/>
        <v>5305127.7099762587</v>
      </c>
      <c r="G120">
        <f t="shared" si="41"/>
        <v>3337107.5801622765</v>
      </c>
      <c r="L120">
        <f>Input!J121</f>
        <v>235.64794399999664</v>
      </c>
      <c r="M120">
        <f t="shared" si="42"/>
        <v>229.39507485713966</v>
      </c>
      <c r="N120">
        <f t="shared" si="43"/>
        <v>93.534214182032656</v>
      </c>
      <c r="O120">
        <f t="shared" si="44"/>
        <v>20196.312202773264</v>
      </c>
      <c r="P120">
        <f t="shared" si="45"/>
        <v>4599.7189284090837</v>
      </c>
    </row>
    <row r="121" spans="1:16" x14ac:dyDescent="0.25">
      <c r="A121">
        <f>Input!G122</f>
        <v>218</v>
      </c>
      <c r="B121">
        <f t="shared" si="37"/>
        <v>118</v>
      </c>
      <c r="C121" s="4">
        <f>Input!I122</f>
        <v>17176.683607571427</v>
      </c>
      <c r="D121">
        <f t="shared" si="38"/>
        <v>12006.663512285713</v>
      </c>
      <c r="E121">
        <f t="shared" si="39"/>
        <v>9584.8716689560333</v>
      </c>
      <c r="F121">
        <f t="shared" si="40"/>
        <v>5865075.7324181693</v>
      </c>
      <c r="G121">
        <f t="shared" si="41"/>
        <v>3655952.4642866636</v>
      </c>
      <c r="L121">
        <f>Input!J122</f>
        <v>203.78488642857337</v>
      </c>
      <c r="M121">
        <f t="shared" si="42"/>
        <v>197.53201728571639</v>
      </c>
      <c r="N121">
        <f t="shared" si="43"/>
        <v>89.547102197311204</v>
      </c>
      <c r="O121">
        <f t="shared" si="44"/>
        <v>13050.271346068412</v>
      </c>
      <c r="P121">
        <f t="shared" si="45"/>
        <v>5156.4376500485805</v>
      </c>
    </row>
    <row r="122" spans="1:16" x14ac:dyDescent="0.25">
      <c r="A122">
        <f>Input!G123</f>
        <v>219</v>
      </c>
      <c r="B122">
        <f t="shared" si="37"/>
        <v>119</v>
      </c>
      <c r="C122" s="4">
        <f>Input!I123</f>
        <v>17389.644663571431</v>
      </c>
      <c r="D122">
        <f t="shared" si="38"/>
        <v>12219.624568285717</v>
      </c>
      <c r="E122">
        <f t="shared" si="39"/>
        <v>9666.2157808644079</v>
      </c>
      <c r="F122">
        <f t="shared" si="40"/>
        <v>6519896.4356803605</v>
      </c>
      <c r="G122">
        <f t="shared" si="41"/>
        <v>3973638.0815428761</v>
      </c>
      <c r="L122">
        <f>Input!J123</f>
        <v>212.96105600000374</v>
      </c>
      <c r="M122">
        <f t="shared" si="42"/>
        <v>206.70818685714676</v>
      </c>
      <c r="N122">
        <f t="shared" si="43"/>
        <v>85.664869507812597</v>
      </c>
      <c r="O122">
        <f t="shared" si="44"/>
        <v>16204.319095454706</v>
      </c>
      <c r="P122">
        <f t="shared" si="45"/>
        <v>5729.0627482050977</v>
      </c>
    </row>
    <row r="123" spans="1:16" x14ac:dyDescent="0.25">
      <c r="A123">
        <f>Input!G124</f>
        <v>220</v>
      </c>
      <c r="B123">
        <f t="shared" si="37"/>
        <v>120</v>
      </c>
      <c r="C123" s="4">
        <f>Input!I124</f>
        <v>17607.074672999999</v>
      </c>
      <c r="D123">
        <f t="shared" si="38"/>
        <v>12437.054577714285</v>
      </c>
      <c r="E123">
        <f t="shared" si="39"/>
        <v>9743.7326123906842</v>
      </c>
      <c r="F123">
        <f t="shared" si="40"/>
        <v>7253983.2088945843</v>
      </c>
      <c r="G123">
        <f t="shared" si="41"/>
        <v>4288690.8316022856</v>
      </c>
      <c r="L123">
        <f>Input!J124</f>
        <v>217.43000942856816</v>
      </c>
      <c r="M123">
        <f t="shared" si="42"/>
        <v>211.17714028571118</v>
      </c>
      <c r="N123">
        <f t="shared" si="43"/>
        <v>81.893425617545873</v>
      </c>
      <c r="O123">
        <f t="shared" si="44"/>
        <v>18370.16555116227</v>
      </c>
      <c r="P123">
        <f t="shared" si="45"/>
        <v>6314.2120307786945</v>
      </c>
    </row>
    <row r="124" spans="1:16" x14ac:dyDescent="0.25">
      <c r="A124">
        <f>Input!G125</f>
        <v>221</v>
      </c>
      <c r="B124">
        <f t="shared" si="37"/>
        <v>121</v>
      </c>
      <c r="C124" s="4">
        <f>Input!I125</f>
        <v>17824.504682428571</v>
      </c>
      <c r="D124">
        <f t="shared" si="38"/>
        <v>12654.484587142857</v>
      </c>
      <c r="E124">
        <f t="shared" si="39"/>
        <v>9817.5354124612441</v>
      </c>
      <c r="F124">
        <f t="shared" si="40"/>
        <v>8048280.6197266849</v>
      </c>
      <c r="G124">
        <f t="shared" si="41"/>
        <v>4599816.4038281692</v>
      </c>
      <c r="L124">
        <f>Input!J125</f>
        <v>217.43000942857179</v>
      </c>
      <c r="M124">
        <f t="shared" si="42"/>
        <v>211.17714028571481</v>
      </c>
      <c r="N124">
        <f t="shared" si="43"/>
        <v>78.237501147142666</v>
      </c>
      <c r="O124">
        <f t="shared" si="44"/>
        <v>19374.554361675717</v>
      </c>
      <c r="P124">
        <f t="shared" si="45"/>
        <v>6908.5920740600459</v>
      </c>
    </row>
    <row r="125" spans="1:16" x14ac:dyDescent="0.25">
      <c r="A125">
        <f>Input!G126</f>
        <v>222</v>
      </c>
      <c r="B125">
        <f t="shared" si="37"/>
        <v>122</v>
      </c>
      <c r="C125" s="4">
        <f>Input!I126</f>
        <v>18041.934691857143</v>
      </c>
      <c r="D125">
        <f t="shared" si="38"/>
        <v>12871.914596571429</v>
      </c>
      <c r="E125">
        <f t="shared" si="39"/>
        <v>9887.7416058435228</v>
      </c>
      <c r="F125">
        <f t="shared" si="40"/>
        <v>8905288.4385899343</v>
      </c>
      <c r="G125">
        <f t="shared" si="41"/>
        <v>4905890.3228831096</v>
      </c>
      <c r="L125">
        <f>Input!J126</f>
        <v>217.43000942857179</v>
      </c>
      <c r="M125">
        <f t="shared" si="42"/>
        <v>211.17714028571481</v>
      </c>
      <c r="N125">
        <f t="shared" si="43"/>
        <v>74.700731372271079</v>
      </c>
      <c r="O125">
        <f t="shared" si="44"/>
        <v>20371.646814472799</v>
      </c>
      <c r="P125">
        <f t="shared" si="45"/>
        <v>7509.0388556692324</v>
      </c>
    </row>
    <row r="126" spans="1:16" x14ac:dyDescent="0.25">
      <c r="A126">
        <f>Input!G127</f>
        <v>223</v>
      </c>
      <c r="B126">
        <f t="shared" si="37"/>
        <v>123</v>
      </c>
      <c r="C126" s="4">
        <f>Input!I127</f>
        <v>18272.731851142857</v>
      </c>
      <c r="D126">
        <f t="shared" si="38"/>
        <v>13102.711755857143</v>
      </c>
      <c r="E126">
        <f t="shared" si="39"/>
        <v>9954.4717408181259</v>
      </c>
      <c r="F126">
        <f t="shared" si="40"/>
        <v>9911415.1922928691</v>
      </c>
      <c r="G126">
        <f t="shared" si="41"/>
        <v>5205947.6489216629</v>
      </c>
      <c r="L126">
        <f>Input!J127</f>
        <v>230.79715928571386</v>
      </c>
      <c r="M126">
        <f t="shared" si="42"/>
        <v>224.54429014285688</v>
      </c>
      <c r="N126">
        <f t="shared" si="43"/>
        <v>71.285742574545822</v>
      </c>
      <c r="O126">
        <f t="shared" si="44"/>
        <v>25443.892061203896</v>
      </c>
      <c r="P126">
        <f t="shared" si="45"/>
        <v>8112.5507355640257</v>
      </c>
    </row>
    <row r="127" spans="1:16" x14ac:dyDescent="0.25">
      <c r="A127">
        <f>Input!G128</f>
        <v>224</v>
      </c>
      <c r="B127">
        <f t="shared" si="37"/>
        <v>124</v>
      </c>
      <c r="C127" s="4">
        <f>Input!I128</f>
        <v>18488.622316714285</v>
      </c>
      <c r="D127">
        <f t="shared" si="38"/>
        <v>13318.602221428571</v>
      </c>
      <c r="E127">
        <f t="shared" si="39"/>
        <v>10017.848523875904</v>
      </c>
      <c r="F127">
        <f t="shared" si="40"/>
        <v>10894974.971907604</v>
      </c>
      <c r="G127">
        <f t="shared" si="41"/>
        <v>5499172.1209470201</v>
      </c>
      <c r="L127">
        <f>Input!J128</f>
        <v>215.89046557142865</v>
      </c>
      <c r="M127">
        <f t="shared" si="42"/>
        <v>209.63759642857167</v>
      </c>
      <c r="N127">
        <f t="shared" si="43"/>
        <v>67.994239472656659</v>
      </c>
      <c r="O127">
        <f t="shared" si="44"/>
        <v>21873.293694259086</v>
      </c>
      <c r="P127">
        <f t="shared" si="45"/>
        <v>8716.3141176286408</v>
      </c>
    </row>
    <row r="128" spans="1:16" x14ac:dyDescent="0.25">
      <c r="A128">
        <f>Input!G129</f>
        <v>225</v>
      </c>
      <c r="B128">
        <f t="shared" si="37"/>
        <v>125</v>
      </c>
      <c r="C128" s="4">
        <f>Input!I129</f>
        <v>18709.030610142854</v>
      </c>
      <c r="D128">
        <f t="shared" si="38"/>
        <v>13539.01051485714</v>
      </c>
      <c r="E128">
        <f t="shared" si="39"/>
        <v>10077.995941757814</v>
      </c>
      <c r="F128">
        <f t="shared" si="40"/>
        <v>11978621.875205912</v>
      </c>
      <c r="G128">
        <f t="shared" si="41"/>
        <v>5784884.9962031459</v>
      </c>
      <c r="L128">
        <f>Input!J129</f>
        <v>220.40829342856887</v>
      </c>
      <c r="M128">
        <f t="shared" si="42"/>
        <v>214.15542428571189</v>
      </c>
      <c r="N128">
        <f t="shared" si="43"/>
        <v>64.82709224992459</v>
      </c>
      <c r="O128">
        <f t="shared" si="44"/>
        <v>24205.510160189784</v>
      </c>
      <c r="P128">
        <f t="shared" si="45"/>
        <v>9317.7222850808284</v>
      </c>
    </row>
    <row r="129" spans="1:16" x14ac:dyDescent="0.25">
      <c r="A129">
        <f>Input!G130</f>
        <v>226</v>
      </c>
      <c r="B129">
        <f t="shared" si="37"/>
        <v>126</v>
      </c>
      <c r="C129" s="4">
        <f>Input!I130</f>
        <v>18932.172815571426</v>
      </c>
      <c r="D129">
        <f t="shared" si="38"/>
        <v>13762.152720285712</v>
      </c>
      <c r="E129">
        <f t="shared" si="39"/>
        <v>10135.038469793086</v>
      </c>
      <c r="F129">
        <f t="shared" si="40"/>
        <v>13155957.786126688</v>
      </c>
      <c r="G129">
        <f t="shared" si="41"/>
        <v>6062533.8029531687</v>
      </c>
      <c r="L129">
        <f>Input!J130</f>
        <v>223.1422054285722</v>
      </c>
      <c r="M129">
        <f t="shared" si="42"/>
        <v>216.88933628571522</v>
      </c>
      <c r="N129">
        <f t="shared" si="43"/>
        <v>61.784421935772414</v>
      </c>
      <c r="O129">
        <f t="shared" si="44"/>
        <v>26036.334293709253</v>
      </c>
      <c r="P129">
        <f t="shared" si="45"/>
        <v>9914.3880155959796</v>
      </c>
    </row>
    <row r="130" spans="1:16" x14ac:dyDescent="0.25">
      <c r="A130">
        <f>Input!G131</f>
        <v>227</v>
      </c>
      <c r="B130">
        <f t="shared" si="37"/>
        <v>127</v>
      </c>
      <c r="C130" s="4">
        <f>Input!I131</f>
        <v>19162.64007242857</v>
      </c>
      <c r="D130">
        <f t="shared" si="38"/>
        <v>13992.619977142856</v>
      </c>
      <c r="E130">
        <f t="shared" si="39"/>
        <v>10189.1003643642</v>
      </c>
      <c r="F130">
        <f t="shared" si="40"/>
        <v>14466761.444791902</v>
      </c>
      <c r="G130">
        <f t="shared" si="41"/>
        <v>6331681.189658476</v>
      </c>
      <c r="L130">
        <f>Input!J131</f>
        <v>230.46725685714409</v>
      </c>
      <c r="M130">
        <f t="shared" si="42"/>
        <v>224.21438771428711</v>
      </c>
      <c r="N130">
        <f t="shared" si="43"/>
        <v>58.865683127098507</v>
      </c>
      <c r="O130">
        <f t="shared" si="44"/>
        <v>29447.100106628266</v>
      </c>
      <c r="P130">
        <f t="shared" si="45"/>
        <v>10504.150652174061</v>
      </c>
    </row>
    <row r="131" spans="1:16" x14ac:dyDescent="0.25">
      <c r="A131">
        <f>Input!G132</f>
        <v>228</v>
      </c>
      <c r="B131">
        <f t="shared" si="37"/>
        <v>128</v>
      </c>
      <c r="C131" s="4">
        <f>Input!I132</f>
        <v>19393.107329285711</v>
      </c>
      <c r="D131">
        <f t="shared" si="38"/>
        <v>14223.087233999997</v>
      </c>
      <c r="E131">
        <f t="shared" si="39"/>
        <v>10240.305036420592</v>
      </c>
      <c r="F131">
        <f t="shared" si="40"/>
        <v>15862554.033355433</v>
      </c>
      <c r="G131">
        <f t="shared" si="41"/>
        <v>6591994.0211704597</v>
      </c>
      <c r="L131">
        <f>Input!J132</f>
        <v>230.46725685714046</v>
      </c>
      <c r="M131">
        <f t="shared" si="42"/>
        <v>224.21438771428348</v>
      </c>
      <c r="N131">
        <f t="shared" si="43"/>
        <v>56.069743247260995</v>
      </c>
      <c r="O131">
        <f t="shared" si="44"/>
        <v>30414.492753308095</v>
      </c>
      <c r="P131">
        <f t="shared" si="45"/>
        <v>11085.078339610425</v>
      </c>
    </row>
    <row r="132" spans="1:16" x14ac:dyDescent="0.25">
      <c r="A132">
        <f>Input!G133</f>
        <v>229</v>
      </c>
      <c r="B132">
        <f t="shared" si="37"/>
        <v>129</v>
      </c>
      <c r="C132" s="4">
        <f>Input!I133</f>
        <v>19623.574586142855</v>
      </c>
      <c r="D132">
        <f t="shared" si="38"/>
        <v>14453.554490857141</v>
      </c>
      <c r="E132">
        <f t="shared" si="39"/>
        <v>10288.774502258517</v>
      </c>
      <c r="F132">
        <f t="shared" si="40"/>
        <v>17345392.353431556</v>
      </c>
      <c r="G132">
        <f t="shared" si="41"/>
        <v>6843232.8426033333</v>
      </c>
      <c r="L132">
        <f>Input!J133</f>
        <v>230.46725685714409</v>
      </c>
      <c r="M132">
        <f t="shared" si="42"/>
        <v>224.21438771428711</v>
      </c>
      <c r="N132">
        <f t="shared" si="43"/>
        <v>53.39495773270604</v>
      </c>
      <c r="O132">
        <f t="shared" si="44"/>
        <v>31354.599117214464</v>
      </c>
      <c r="P132">
        <f t="shared" si="45"/>
        <v>11655.46614042148</v>
      </c>
    </row>
    <row r="133" spans="1:16" x14ac:dyDescent="0.25">
      <c r="A133">
        <f>Input!G134</f>
        <v>230</v>
      </c>
      <c r="B133">
        <f t="shared" si="37"/>
        <v>130</v>
      </c>
      <c r="C133" s="4">
        <f>Input!I134</f>
        <v>19884.689149714286</v>
      </c>
      <c r="D133">
        <f t="shared" si="38"/>
        <v>14714.669054428572</v>
      </c>
      <c r="E133">
        <f t="shared" si="39"/>
        <v>10334.628907262075</v>
      </c>
      <c r="F133">
        <f t="shared" si="40"/>
        <v>19184751.690790311</v>
      </c>
      <c r="G133">
        <f t="shared" si="41"/>
        <v>7085241.8044067435</v>
      </c>
      <c r="L133">
        <f>Input!J134</f>
        <v>261.11456357143106</v>
      </c>
      <c r="M133">
        <f t="shared" si="42"/>
        <v>254.86169442857408</v>
      </c>
      <c r="N133">
        <f t="shared" si="43"/>
        <v>50.839240708756847</v>
      </c>
      <c r="O133">
        <f t="shared" si="44"/>
        <v>44215.711405001879</v>
      </c>
      <c r="P133">
        <f t="shared" si="45"/>
        <v>12213.830724499523</v>
      </c>
    </row>
    <row r="134" spans="1:16" x14ac:dyDescent="0.25">
      <c r="A134">
        <f>Input!G135</f>
        <v>231</v>
      </c>
      <c r="B134">
        <f t="shared" si="37"/>
        <v>131</v>
      </c>
      <c r="C134" s="4">
        <f>Input!I135</f>
        <v>20166.437876285716</v>
      </c>
      <c r="D134">
        <f t="shared" si="38"/>
        <v>14996.417781000002</v>
      </c>
      <c r="E134">
        <f t="shared" si="39"/>
        <v>10377.986117938779</v>
      </c>
      <c r="F134">
        <f t="shared" si="40"/>
        <v>21329911.026366454</v>
      </c>
      <c r="G134">
        <f t="shared" si="41"/>
        <v>7317939.1179723134</v>
      </c>
      <c r="L134">
        <f>Input!J135</f>
        <v>281.74872657142987</v>
      </c>
      <c r="M134">
        <f t="shared" si="42"/>
        <v>275.49585742857289</v>
      </c>
      <c r="N134">
        <f t="shared" si="43"/>
        <v>48.400130866248674</v>
      </c>
      <c r="O134">
        <f t="shared" si="44"/>
        <v>54451.567117580111</v>
      </c>
      <c r="P134">
        <f t="shared" si="45"/>
        <v>12758.90228946024</v>
      </c>
    </row>
    <row r="135" spans="1:16" x14ac:dyDescent="0.25">
      <c r="A135">
        <f>Input!G136</f>
        <v>232</v>
      </c>
      <c r="B135">
        <f t="shared" si="37"/>
        <v>132</v>
      </c>
      <c r="C135" s="4">
        <f>Input!I136</f>
        <v>20463.469018285716</v>
      </c>
      <c r="D135">
        <f t="shared" si="38"/>
        <v>15293.448923000002</v>
      </c>
      <c r="E135">
        <f t="shared" si="39"/>
        <v>10418.961377361038</v>
      </c>
      <c r="F135">
        <f t="shared" si="40"/>
        <v>23760628.832589369</v>
      </c>
      <c r="G135">
        <f t="shared" si="41"/>
        <v>7541308.0899308203</v>
      </c>
      <c r="L135">
        <f>Input!J136</f>
        <v>297.03114199999982</v>
      </c>
      <c r="M135">
        <f t="shared" si="42"/>
        <v>290.77827285714284</v>
      </c>
      <c r="N135">
        <f t="shared" si="43"/>
        <v>46.074852379831547</v>
      </c>
      <c r="O135">
        <f t="shared" si="44"/>
        <v>62979.05929992177</v>
      </c>
      <c r="P135">
        <f t="shared" si="45"/>
        <v>13289.614318820139</v>
      </c>
    </row>
    <row r="136" spans="1:16" x14ac:dyDescent="0.25">
      <c r="A136">
        <f>Input!G137</f>
        <v>233</v>
      </c>
      <c r="B136">
        <f t="shared" si="37"/>
        <v>133</v>
      </c>
      <c r="C136" s="4">
        <f>Input!I137</f>
        <v>20783.923219</v>
      </c>
      <c r="D136">
        <f t="shared" si="38"/>
        <v>15613.903123714286</v>
      </c>
      <c r="E136">
        <f t="shared" si="39"/>
        <v>10457.667019021794</v>
      </c>
      <c r="F136">
        <f t="shared" si="40"/>
        <v>26586770.767334409</v>
      </c>
      <c r="G136">
        <f t="shared" si="41"/>
        <v>7755388.7650650404</v>
      </c>
      <c r="L136">
        <f>Input!J137</f>
        <v>320.45420071428453</v>
      </c>
      <c r="M136">
        <f t="shared" si="42"/>
        <v>314.20133157142754</v>
      </c>
      <c r="N136">
        <f t="shared" si="43"/>
        <v>43.860370817737248</v>
      </c>
      <c r="O136">
        <f t="shared" si="44"/>
        <v>76504.146736840135</v>
      </c>
      <c r="P136">
        <f t="shared" si="45"/>
        <v>13805.091727303621</v>
      </c>
    </row>
    <row r="137" spans="1:16" x14ac:dyDescent="0.25">
      <c r="A137">
        <f>Input!G138</f>
        <v>234</v>
      </c>
      <c r="B137">
        <f t="shared" si="37"/>
        <v>134</v>
      </c>
      <c r="C137" s="4">
        <f>Input!I138</f>
        <v>21118.627363428572</v>
      </c>
      <c r="D137">
        <f t="shared" si="38"/>
        <v>15948.607268142858</v>
      </c>
      <c r="E137">
        <f t="shared" si="39"/>
        <v>10494.212234109014</v>
      </c>
      <c r="F137">
        <f t="shared" si="40"/>
        <v>29750425.187293053</v>
      </c>
      <c r="G137">
        <f t="shared" si="41"/>
        <v>7960270.1923423856</v>
      </c>
      <c r="L137">
        <f>Input!J138</f>
        <v>334.70414442857145</v>
      </c>
      <c r="M137">
        <f t="shared" si="42"/>
        <v>328.45127528571447</v>
      </c>
      <c r="N137">
        <f t="shared" si="43"/>
        <v>41.753444082904579</v>
      </c>
      <c r="O137">
        <f t="shared" si="44"/>
        <v>85820.112833016698</v>
      </c>
      <c r="P137">
        <f t="shared" si="45"/>
        <v>14304.637880494429</v>
      </c>
    </row>
    <row r="138" spans="1:16" x14ac:dyDescent="0.25">
      <c r="A138">
        <f>Input!G139</f>
        <v>235</v>
      </c>
      <c r="B138">
        <f t="shared" si="37"/>
        <v>135</v>
      </c>
      <c r="C138" s="4">
        <f>Input!I139</f>
        <v>21453.33150785714</v>
      </c>
      <c r="D138">
        <f t="shared" si="38"/>
        <v>16283.311412571426</v>
      </c>
      <c r="E138">
        <f t="shared" si="39"/>
        <v>10528.702887281333</v>
      </c>
      <c r="F138">
        <f t="shared" si="40"/>
        <v>33115519.279341407</v>
      </c>
      <c r="G138">
        <f t="shared" si="41"/>
        <v>8156083.3157689571</v>
      </c>
      <c r="L138">
        <f>Input!J139</f>
        <v>334.70414442856782</v>
      </c>
      <c r="M138">
        <f t="shared" si="42"/>
        <v>328.45127528571084</v>
      </c>
      <c r="N138">
        <f t="shared" si="43"/>
        <v>39.750668498139632</v>
      </c>
      <c r="O138">
        <f t="shared" si="44"/>
        <v>86997.552963441674</v>
      </c>
      <c r="P138">
        <f t="shared" si="45"/>
        <v>14787.720912749199</v>
      </c>
    </row>
    <row r="139" spans="1:16" x14ac:dyDescent="0.25">
      <c r="A139">
        <f>Input!G140</f>
        <v>236</v>
      </c>
      <c r="B139">
        <f t="shared" si="37"/>
        <v>136</v>
      </c>
      <c r="C139" s="4">
        <f>Input!I140</f>
        <v>21788.035652285715</v>
      </c>
      <c r="D139">
        <f t="shared" si="38"/>
        <v>16618.015556999999</v>
      </c>
      <c r="E139">
        <f t="shared" si="39"/>
        <v>10561.241376169637</v>
      </c>
      <c r="F139">
        <f t="shared" si="40"/>
        <v>36684513.477573298</v>
      </c>
      <c r="G139">
        <f t="shared" si="41"/>
        <v>8342994.4813593915</v>
      </c>
      <c r="L139">
        <f>Input!J140</f>
        <v>334.70414442857509</v>
      </c>
      <c r="M139">
        <f t="shared" si="42"/>
        <v>328.45127528571811</v>
      </c>
      <c r="N139">
        <f t="shared" si="43"/>
        <v>37.848520205176136</v>
      </c>
      <c r="O139">
        <f t="shared" si="44"/>
        <v>88123.261633063841</v>
      </c>
      <c r="P139">
        <f t="shared" si="45"/>
        <v>15253.959705141338</v>
      </c>
    </row>
    <row r="140" spans="1:16" x14ac:dyDescent="0.25">
      <c r="A140">
        <f>Input!G141</f>
        <v>237</v>
      </c>
      <c r="B140">
        <f t="shared" si="37"/>
        <v>137</v>
      </c>
      <c r="C140" s="4">
        <f>Input!I141</f>
        <v>22166.418241428568</v>
      </c>
      <c r="D140">
        <f t="shared" si="38"/>
        <v>16996.398146142856</v>
      </c>
      <c r="E140">
        <f t="shared" si="39"/>
        <v>10591.926530022029</v>
      </c>
      <c r="F140">
        <f t="shared" si="40"/>
        <v>41017256.681697316</v>
      </c>
      <c r="G140">
        <f t="shared" si="41"/>
        <v>8521199.5432606153</v>
      </c>
      <c r="L140">
        <f>Input!J141</f>
        <v>378.38258914285325</v>
      </c>
      <c r="M140">
        <f t="shared" si="42"/>
        <v>372.12971999999627</v>
      </c>
      <c r="N140">
        <f t="shared" si="43"/>
        <v>36.043392090886115</v>
      </c>
      <c r="O140">
        <f t="shared" si="44"/>
        <v>117196.12583818557</v>
      </c>
      <c r="P140">
        <f t="shared" si="45"/>
        <v>15703.109825951506</v>
      </c>
    </row>
    <row r="141" spans="1:16" x14ac:dyDescent="0.25">
      <c r="A141">
        <f>Input!G142</f>
        <v>238</v>
      </c>
      <c r="B141">
        <f t="shared" si="37"/>
        <v>138</v>
      </c>
      <c r="C141" s="4">
        <f>Input!I142</f>
        <v>22558.684216285714</v>
      </c>
      <c r="D141">
        <f t="shared" si="38"/>
        <v>17388.664121000002</v>
      </c>
      <c r="E141">
        <f t="shared" si="39"/>
        <v>10620.853543139498</v>
      </c>
      <c r="F141">
        <f t="shared" si="40"/>
        <v>45803260.017800532</v>
      </c>
      <c r="G141">
        <f t="shared" si="41"/>
        <v>8690918.5457128901</v>
      </c>
      <c r="L141">
        <f>Input!J142</f>
        <v>392.26597485714592</v>
      </c>
      <c r="M141">
        <f t="shared" si="42"/>
        <v>386.01310571428894</v>
      </c>
      <c r="N141">
        <f t="shared" si="43"/>
        <v>34.331626485249316</v>
      </c>
      <c r="O141">
        <f t="shared" si="44"/>
        <v>128116.99774441423</v>
      </c>
      <c r="P141">
        <f t="shared" si="45"/>
        <v>16135.049681091055</v>
      </c>
    </row>
    <row r="142" spans="1:16" x14ac:dyDescent="0.25">
      <c r="A142">
        <f>Input!G143</f>
        <v>239</v>
      </c>
      <c r="B142">
        <f t="shared" si="37"/>
        <v>139</v>
      </c>
      <c r="C142" s="4">
        <f>Input!I143</f>
        <v>22959.478774857143</v>
      </c>
      <c r="D142">
        <f t="shared" si="38"/>
        <v>17789.458679571428</v>
      </c>
      <c r="E142">
        <f t="shared" si="39"/>
        <v>10648.113939005478</v>
      </c>
      <c r="F142">
        <f t="shared" si="40"/>
        <v>50998804.703608952</v>
      </c>
      <c r="G142">
        <f t="shared" si="41"/>
        <v>8852390.9528308976</v>
      </c>
      <c r="L142">
        <f>Input!J143</f>
        <v>400.79455857142966</v>
      </c>
      <c r="M142">
        <f t="shared" si="42"/>
        <v>394.54168942857268</v>
      </c>
      <c r="N142">
        <f t="shared" si="43"/>
        <v>32.709543896742986</v>
      </c>
      <c r="O142">
        <f t="shared" si="44"/>
        <v>135486.57802806434</v>
      </c>
      <c r="P142">
        <f t="shared" si="45"/>
        <v>16549.767071616552</v>
      </c>
    </row>
    <row r="143" spans="1:16" x14ac:dyDescent="0.25">
      <c r="A143">
        <f>Input!G144</f>
        <v>240</v>
      </c>
      <c r="B143">
        <f t="shared" si="37"/>
        <v>140</v>
      </c>
      <c r="C143" s="4">
        <f>Input!I144</f>
        <v>23368.197096285719</v>
      </c>
      <c r="D143">
        <f t="shared" si="38"/>
        <v>18198.177001000004</v>
      </c>
      <c r="E143">
        <f t="shared" si="39"/>
        <v>10673.795561285027</v>
      </c>
      <c r="F143">
        <f t="shared" si="40"/>
        <v>56616316.050327219</v>
      </c>
      <c r="G143">
        <f t="shared" si="41"/>
        <v>9005871.3949058708</v>
      </c>
      <c r="L143">
        <f>Input!J144</f>
        <v>408.71832142857602</v>
      </c>
      <c r="M143">
        <f t="shared" si="42"/>
        <v>402.46545228571904</v>
      </c>
      <c r="N143">
        <f t="shared" si="43"/>
        <v>31.173468063173633</v>
      </c>
      <c r="O143">
        <f t="shared" si="44"/>
        <v>142540.11630270319</v>
      </c>
      <c r="P143">
        <f t="shared" si="45"/>
        <v>16947.346310587003</v>
      </c>
    </row>
    <row r="144" spans="1:16" x14ac:dyDescent="0.25">
      <c r="A144">
        <f>Input!G145</f>
        <v>241</v>
      </c>
      <c r="B144">
        <f t="shared" si="37"/>
        <v>141</v>
      </c>
      <c r="C144" s="4">
        <f>Input!I145</f>
        <v>23794.461329142854</v>
      </c>
      <c r="D144">
        <f t="shared" si="38"/>
        <v>18624.441233857142</v>
      </c>
      <c r="E144">
        <f t="shared" si="39"/>
        <v>10697.982588150537</v>
      </c>
      <c r="F144">
        <f t="shared" si="40"/>
        <v>62828746.662096992</v>
      </c>
      <c r="G144">
        <f t="shared" si="41"/>
        <v>9151625.8978450522</v>
      </c>
      <c r="L144">
        <f>Input!J145</f>
        <v>426.26423285713463</v>
      </c>
      <c r="M144">
        <f t="shared" si="42"/>
        <v>420.01136371427765</v>
      </c>
      <c r="N144">
        <f t="shared" si="43"/>
        <v>29.719747601132401</v>
      </c>
      <c r="O144">
        <f t="shared" si="44"/>
        <v>157247.52878694778</v>
      </c>
      <c r="P144">
        <f t="shared" si="45"/>
        <v>17327.95601206342</v>
      </c>
    </row>
    <row r="145" spans="1:16" x14ac:dyDescent="0.25">
      <c r="A145">
        <f>Input!G146</f>
        <v>242</v>
      </c>
      <c r="B145">
        <f t="shared" si="37"/>
        <v>142</v>
      </c>
      <c r="C145" s="4">
        <f>Input!I146</f>
        <v>24220.725562</v>
      </c>
      <c r="D145">
        <f t="shared" si="38"/>
        <v>19050.705466714287</v>
      </c>
      <c r="E145">
        <f t="shared" si="39"/>
        <v>10720.755566674019</v>
      </c>
      <c r="F145">
        <f t="shared" si="40"/>
        <v>69388065.337180883</v>
      </c>
      <c r="G145">
        <f t="shared" si="41"/>
        <v>9289928.5612734891</v>
      </c>
      <c r="L145">
        <f>Input!J146</f>
        <v>426.26423285714554</v>
      </c>
      <c r="M145">
        <f t="shared" si="42"/>
        <v>420.01136371428856</v>
      </c>
      <c r="N145">
        <f t="shared" si="43"/>
        <v>28.344774536557082</v>
      </c>
      <c r="O145">
        <f t="shared" si="44"/>
        <v>158339.89531015052</v>
      </c>
      <c r="P145">
        <f t="shared" si="45"/>
        <v>17691.83763097148</v>
      </c>
    </row>
    <row r="146" spans="1:16" x14ac:dyDescent="0.25">
      <c r="A146">
        <f>Input!G147</f>
        <v>243</v>
      </c>
      <c r="B146">
        <f t="shared" si="37"/>
        <v>143</v>
      </c>
      <c r="C146" s="4">
        <f>Input!I147</f>
        <v>24646.989794857142</v>
      </c>
      <c r="D146">
        <f t="shared" si="38"/>
        <v>19476.969699571426</v>
      </c>
      <c r="E146">
        <f t="shared" si="39"/>
        <v>10742.191464306352</v>
      </c>
      <c r="F146">
        <f t="shared" si="40"/>
        <v>76296350.819260433</v>
      </c>
      <c r="G146">
        <f t="shared" si="41"/>
        <v>9421058.650544798</v>
      </c>
      <c r="L146">
        <f>Input!J147</f>
        <v>426.26423285714191</v>
      </c>
      <c r="M146">
        <f t="shared" si="42"/>
        <v>420.01136371428493</v>
      </c>
      <c r="N146">
        <f t="shared" si="43"/>
        <v>27.044999993530652</v>
      </c>
      <c r="O146">
        <f t="shared" si="44"/>
        <v>159375.99588821025</v>
      </c>
      <c r="P146">
        <f t="shared" si="45"/>
        <v>18039.294803599474</v>
      </c>
    </row>
    <row r="147" spans="1:16" x14ac:dyDescent="0.25">
      <c r="A147">
        <f>Input!G148</f>
        <v>244</v>
      </c>
      <c r="B147">
        <f t="shared" si="37"/>
        <v>144</v>
      </c>
      <c r="C147" s="4">
        <f>Input!I148</f>
        <v>25081.901742714283</v>
      </c>
      <c r="D147">
        <f t="shared" si="38"/>
        <v>19911.88164742857</v>
      </c>
      <c r="E147">
        <f t="shared" si="39"/>
        <v>10762.363734736604</v>
      </c>
      <c r="F147">
        <f t="shared" si="40"/>
        <v>83713678.034671158</v>
      </c>
      <c r="G147">
        <f t="shared" si="41"/>
        <v>9545298.0682765413</v>
      </c>
      <c r="L147">
        <f>Input!J148</f>
        <v>434.91194785714106</v>
      </c>
      <c r="M147">
        <f t="shared" si="42"/>
        <v>428.65907871428408</v>
      </c>
      <c r="N147">
        <f t="shared" si="43"/>
        <v>25.816947309482469</v>
      </c>
      <c r="O147">
        <f t="shared" si="44"/>
        <v>167358.71947308877</v>
      </c>
      <c r="P147">
        <f t="shared" si="45"/>
        <v>18370.683514338325</v>
      </c>
    </row>
    <row r="148" spans="1:16" x14ac:dyDescent="0.25">
      <c r="A148">
        <f>Input!G149</f>
        <v>245</v>
      </c>
      <c r="B148">
        <f t="shared" si="37"/>
        <v>145</v>
      </c>
      <c r="C148" s="4">
        <f>Input!I149</f>
        <v>25517.580407714286</v>
      </c>
      <c r="D148">
        <f t="shared" si="38"/>
        <v>20347.56031242857</v>
      </c>
      <c r="E148">
        <f t="shared" si="39"/>
        <v>10781.34239568717</v>
      </c>
      <c r="F148">
        <f t="shared" si="40"/>
        <v>91512525.230584159</v>
      </c>
      <c r="G148">
        <f t="shared" si="41"/>
        <v>9662929.171903098</v>
      </c>
      <c r="L148">
        <f>Input!J149</f>
        <v>435.67866500000309</v>
      </c>
      <c r="M148">
        <f t="shared" si="42"/>
        <v>429.42579585714611</v>
      </c>
      <c r="N148">
        <f t="shared" si="43"/>
        <v>24.657222833295577</v>
      </c>
      <c r="O148">
        <f t="shared" si="44"/>
        <v>168938.62592080008</v>
      </c>
      <c r="P148">
        <f t="shared" si="45"/>
        <v>18686.403094470232</v>
      </c>
    </row>
    <row r="149" spans="1:16" x14ac:dyDescent="0.25">
      <c r="A149">
        <f>Input!G150</f>
        <v>246</v>
      </c>
      <c r="B149">
        <f t="shared" si="37"/>
        <v>146</v>
      </c>
      <c r="C149" s="4">
        <f>Input!I150</f>
        <v>25969.378462571425</v>
      </c>
      <c r="D149">
        <f t="shared" si="38"/>
        <v>20799.358367285713</v>
      </c>
      <c r="E149">
        <f t="shared" si="39"/>
        <v>10799.194116450328</v>
      </c>
      <c r="F149">
        <f t="shared" si="40"/>
        <v>100003285.04368605</v>
      </c>
      <c r="G149">
        <f t="shared" si="41"/>
        <v>9774232.9050007574</v>
      </c>
      <c r="L149">
        <f>Input!J150</f>
        <v>451.7980548571395</v>
      </c>
      <c r="M149">
        <f t="shared" si="42"/>
        <v>445.54518571428252</v>
      </c>
      <c r="N149">
        <f t="shared" si="43"/>
        <v>23.562524649231811</v>
      </c>
      <c r="O149">
        <f t="shared" si="44"/>
        <v>183385.66933244781</v>
      </c>
      <c r="P149">
        <f t="shared" si="45"/>
        <v>18986.88804292625</v>
      </c>
    </row>
    <row r="150" spans="1:16" x14ac:dyDescent="0.25">
      <c r="A150">
        <f>Input!G151</f>
        <v>247</v>
      </c>
      <c r="B150">
        <f t="shared" si="37"/>
        <v>147</v>
      </c>
      <c r="C150" s="4">
        <f>Input!I151</f>
        <v>26416.069142</v>
      </c>
      <c r="D150">
        <f t="shared" si="38"/>
        <v>21246.049046714288</v>
      </c>
      <c r="E150">
        <f t="shared" si="39"/>
        <v>10815.982313207236</v>
      </c>
      <c r="F150">
        <f t="shared" si="40"/>
        <v>108786292.06541047</v>
      </c>
      <c r="G150">
        <f t="shared" si="41"/>
        <v>9879487.2116808277</v>
      </c>
      <c r="L150">
        <f>Input!J151</f>
        <v>446.69067942857509</v>
      </c>
      <c r="M150">
        <f t="shared" si="42"/>
        <v>440.43781028571811</v>
      </c>
      <c r="N150">
        <f t="shared" si="43"/>
        <v>22.529649454713397</v>
      </c>
      <c r="O150">
        <f t="shared" si="44"/>
        <v>179912.57934848717</v>
      </c>
      <c r="P150">
        <f t="shared" si="45"/>
        <v>19272.600646499373</v>
      </c>
    </row>
    <row r="151" spans="1:16" x14ac:dyDescent="0.25">
      <c r="A151">
        <f>Input!G152</f>
        <v>248</v>
      </c>
      <c r="B151">
        <f t="shared" si="37"/>
        <v>148</v>
      </c>
      <c r="C151" s="4">
        <f>Input!I152</f>
        <v>26853.354553142854</v>
      </c>
      <c r="D151">
        <f t="shared" si="38"/>
        <v>21683.334457857141</v>
      </c>
      <c r="E151">
        <f t="shared" si="39"/>
        <v>10831.767250390843</v>
      </c>
      <c r="F151">
        <f t="shared" si="40"/>
        <v>117756510.8581579</v>
      </c>
      <c r="G151">
        <f t="shared" si="41"/>
        <v>9978965.7050822899</v>
      </c>
      <c r="L151">
        <f>Input!J152</f>
        <v>437.28541114285326</v>
      </c>
      <c r="M151">
        <f t="shared" si="42"/>
        <v>431.03254199999628</v>
      </c>
      <c r="N151">
        <f t="shared" si="43"/>
        <v>21.555497804383688</v>
      </c>
      <c r="O151">
        <f t="shared" si="44"/>
        <v>172831.36084441145</v>
      </c>
      <c r="P151">
        <f t="shared" si="45"/>
        <v>19544.024367564056</v>
      </c>
    </row>
    <row r="152" spans="1:16" x14ac:dyDescent="0.25">
      <c r="A152">
        <f>Input!G153</f>
        <v>249</v>
      </c>
      <c r="B152">
        <f t="shared" si="37"/>
        <v>149</v>
      </c>
      <c r="C152" s="4">
        <f>Input!I153</f>
        <v>27290.63996428571</v>
      </c>
      <c r="D152">
        <f t="shared" si="38"/>
        <v>22120.619868999995</v>
      </c>
      <c r="E152">
        <f t="shared" si="39"/>
        <v>10846.606146558543</v>
      </c>
      <c r="F152">
        <f t="shared" si="40"/>
        <v>127103385.41379817</v>
      </c>
      <c r="G152">
        <f t="shared" si="41"/>
        <v>10072936.562850252</v>
      </c>
      <c r="L152">
        <f>Input!J153</f>
        <v>437.2854111428569</v>
      </c>
      <c r="M152">
        <f t="shared" si="42"/>
        <v>431.03254199999992</v>
      </c>
      <c r="N152">
        <f t="shared" si="43"/>
        <v>20.637077916943465</v>
      </c>
      <c r="O152">
        <f t="shared" si="44"/>
        <v>173595.83357993182</v>
      </c>
      <c r="P152">
        <f t="shared" si="45"/>
        <v>19801.657960484259</v>
      </c>
    </row>
    <row r="153" spans="1:16" x14ac:dyDescent="0.25">
      <c r="A153">
        <f>Input!G154</f>
        <v>250</v>
      </c>
      <c r="B153">
        <f t="shared" si="37"/>
        <v>150</v>
      </c>
      <c r="C153" s="4">
        <f>Input!I154</f>
        <v>27727.925375428571</v>
      </c>
      <c r="D153">
        <f t="shared" si="38"/>
        <v>22557.905280142855</v>
      </c>
      <c r="E153">
        <f t="shared" si="39"/>
        <v>10860.553283428921</v>
      </c>
      <c r="F153">
        <f t="shared" si="40"/>
        <v>136828043.73502746</v>
      </c>
      <c r="G153">
        <f t="shared" si="41"/>
        <v>10161661.624402678</v>
      </c>
      <c r="L153">
        <f>Input!J154</f>
        <v>437.28541114286054</v>
      </c>
      <c r="M153">
        <f t="shared" si="42"/>
        <v>431.03254200000356</v>
      </c>
      <c r="N153">
        <f t="shared" si="43"/>
        <v>19.771508225373424</v>
      </c>
      <c r="O153">
        <f t="shared" si="44"/>
        <v>174317.85912939289</v>
      </c>
      <c r="P153">
        <f t="shared" si="45"/>
        <v>20046.010273187592</v>
      </c>
    </row>
    <row r="154" spans="1:16" x14ac:dyDescent="0.25">
      <c r="A154">
        <f>Input!G155</f>
        <v>251</v>
      </c>
      <c r="B154">
        <f t="shared" si="37"/>
        <v>151</v>
      </c>
      <c r="C154" s="4">
        <f>Input!I155</f>
        <v>28157.167892428573</v>
      </c>
      <c r="D154">
        <f t="shared" si="38"/>
        <v>22987.147797142861</v>
      </c>
      <c r="E154">
        <f t="shared" si="39"/>
        <v>10873.660116909879</v>
      </c>
      <c r="F154">
        <f t="shared" si="40"/>
        <v>146736583.77915624</v>
      </c>
      <c r="G154">
        <f t="shared" si="41"/>
        <v>10245395.666719321</v>
      </c>
      <c r="L154">
        <f>Input!J155</f>
        <v>429.24251700000241</v>
      </c>
      <c r="M154">
        <f t="shared" si="42"/>
        <v>422.98964785714543</v>
      </c>
      <c r="N154">
        <f t="shared" si="43"/>
        <v>18.956018835578007</v>
      </c>
      <c r="O154">
        <f t="shared" si="44"/>
        <v>168335.01057602625</v>
      </c>
      <c r="P154">
        <f t="shared" si="45"/>
        <v>20277.595687477591</v>
      </c>
    </row>
    <row r="155" spans="1:16" x14ac:dyDescent="0.25">
      <c r="A155">
        <f>Input!G156</f>
        <v>252</v>
      </c>
      <c r="B155">
        <f t="shared" si="37"/>
        <v>152</v>
      </c>
      <c r="C155" s="4">
        <f>Input!I156</f>
        <v>28529.38314271429</v>
      </c>
      <c r="D155">
        <f t="shared" si="38"/>
        <v>23359.363047428575</v>
      </c>
      <c r="E155">
        <f t="shared" si="39"/>
        <v>10885.975389102665</v>
      </c>
      <c r="F155">
        <f t="shared" si="40"/>
        <v>155585399.67487714</v>
      </c>
      <c r="G155">
        <f t="shared" si="41"/>
        <v>10324385.837292725</v>
      </c>
      <c r="L155">
        <f>Input!J156</f>
        <v>372.21525028571705</v>
      </c>
      <c r="M155">
        <f t="shared" si="42"/>
        <v>365.96238114286007</v>
      </c>
      <c r="N155">
        <f t="shared" si="43"/>
        <v>18.187952043428883</v>
      </c>
      <c r="O155">
        <f t="shared" si="44"/>
        <v>125335.32790073406</v>
      </c>
      <c r="P155">
        <f t="shared" si="45"/>
        <v>20496.930150220105</v>
      </c>
    </row>
    <row r="156" spans="1:16" x14ac:dyDescent="0.25">
      <c r="A156">
        <f>Input!G157</f>
        <v>253</v>
      </c>
      <c r="B156">
        <f t="shared" si="37"/>
        <v>153</v>
      </c>
      <c r="C156" s="4">
        <f>Input!I157</f>
        <v>28936.571084285715</v>
      </c>
      <c r="D156">
        <f t="shared" si="38"/>
        <v>23766.550989000003</v>
      </c>
      <c r="E156">
        <f t="shared" si="39"/>
        <v>10897.545240409241</v>
      </c>
      <c r="F156">
        <f t="shared" si="40"/>
        <v>165611308.95726207</v>
      </c>
      <c r="G156">
        <f t="shared" si="41"/>
        <v>10398871.224737799</v>
      </c>
      <c r="L156">
        <f>Input!J157</f>
        <v>407.18794157142474</v>
      </c>
      <c r="M156">
        <f t="shared" si="42"/>
        <v>400.93507242856776</v>
      </c>
      <c r="N156">
        <f t="shared" si="43"/>
        <v>17.464762045798416</v>
      </c>
      <c r="O156">
        <f t="shared" si="44"/>
        <v>151884.15665956357</v>
      </c>
      <c r="P156">
        <f t="shared" si="45"/>
        <v>20704.527747284908</v>
      </c>
    </row>
    <row r="157" spans="1:16" x14ac:dyDescent="0.25">
      <c r="A157">
        <f>Input!G158</f>
        <v>254</v>
      </c>
      <c r="B157">
        <f t="shared" si="37"/>
        <v>154</v>
      </c>
      <c r="C157" s="4">
        <f>Input!I158</f>
        <v>29336.43702914286</v>
      </c>
      <c r="D157">
        <f t="shared" si="38"/>
        <v>24166.416933857145</v>
      </c>
      <c r="E157">
        <f t="shared" si="39"/>
        <v>10908.413320999049</v>
      </c>
      <c r="F157">
        <f t="shared" si="40"/>
        <v>175774659.79855832</v>
      </c>
      <c r="G157">
        <f t="shared" si="41"/>
        <v>10469082.549338091</v>
      </c>
      <c r="L157">
        <f>Input!J158</f>
        <v>399.86594485714522</v>
      </c>
      <c r="M157">
        <f t="shared" si="42"/>
        <v>393.61307571428824</v>
      </c>
      <c r="N157">
        <f t="shared" si="43"/>
        <v>16.784013967561584</v>
      </c>
      <c r="O157">
        <f t="shared" si="44"/>
        <v>146751.76577409173</v>
      </c>
      <c r="P157">
        <f t="shared" si="45"/>
        <v>20900.897772797147</v>
      </c>
    </row>
    <row r="158" spans="1:16" x14ac:dyDescent="0.25">
      <c r="A158">
        <f>Input!G159</f>
        <v>255</v>
      </c>
      <c r="B158">
        <f t="shared" si="37"/>
        <v>155</v>
      </c>
      <c r="C158" s="4">
        <f>Input!I159</f>
        <v>29732.805399428569</v>
      </c>
      <c r="D158">
        <f t="shared" si="38"/>
        <v>24562.785304142853</v>
      </c>
      <c r="E158">
        <f t="shared" si="39"/>
        <v>10918.620901006785</v>
      </c>
      <c r="F158">
        <f t="shared" si="40"/>
        <v>186163222.25980541</v>
      </c>
      <c r="G158">
        <f t="shared" si="41"/>
        <v>10535241.957501743</v>
      </c>
      <c r="L158">
        <f>Input!J159</f>
        <v>396.36837028570881</v>
      </c>
      <c r="M158">
        <f t="shared" si="42"/>
        <v>390.11550114285183</v>
      </c>
      <c r="N158">
        <f t="shared" si="43"/>
        <v>16.14338231377593</v>
      </c>
      <c r="O158">
        <f t="shared" si="44"/>
        <v>144571.04147825649</v>
      </c>
      <c r="P158">
        <f t="shared" si="45"/>
        <v>21086.54224763879</v>
      </c>
    </row>
    <row r="159" spans="1:16" x14ac:dyDescent="0.25">
      <c r="A159">
        <f>Input!G160</f>
        <v>256</v>
      </c>
      <c r="B159">
        <f t="shared" si="37"/>
        <v>156</v>
      </c>
      <c r="C159" s="4">
        <f>Input!I160</f>
        <v>30129.173769714285</v>
      </c>
      <c r="D159">
        <f t="shared" si="38"/>
        <v>24959.15367442857</v>
      </c>
      <c r="E159">
        <f t="shared" si="39"/>
        <v>10928.206978935945</v>
      </c>
      <c r="F159">
        <f t="shared" si="40"/>
        <v>196867465.1717554</v>
      </c>
      <c r="G159">
        <f t="shared" si="41"/>
        <v>10597562.905695502</v>
      </c>
      <c r="L159">
        <f>Input!J160</f>
        <v>396.36837028571608</v>
      </c>
      <c r="M159">
        <f t="shared" si="42"/>
        <v>390.1155011428591</v>
      </c>
      <c r="N159">
        <f t="shared" si="43"/>
        <v>15.540648944360875</v>
      </c>
      <c r="O159">
        <f t="shared" si="44"/>
        <v>145029.75334204888</v>
      </c>
      <c r="P159">
        <f t="shared" si="45"/>
        <v>21261.953843054824</v>
      </c>
    </row>
    <row r="160" spans="1:16" x14ac:dyDescent="0.25">
      <c r="A160">
        <f>Input!G161</f>
        <v>257</v>
      </c>
      <c r="B160">
        <f t="shared" si="37"/>
        <v>157</v>
      </c>
      <c r="C160" s="4">
        <f>Input!I161</f>
        <v>30525.542140000001</v>
      </c>
      <c r="D160">
        <f t="shared" si="38"/>
        <v>25355.522044714286</v>
      </c>
      <c r="E160">
        <f t="shared" si="39"/>
        <v>10937.20838783472</v>
      </c>
      <c r="F160">
        <f t="shared" si="40"/>
        <v>207887768.70815977</v>
      </c>
      <c r="G160">
        <f t="shared" si="41"/>
        <v>10656250.120917736</v>
      </c>
      <c r="L160">
        <f>Input!J161</f>
        <v>396.36837028571608</v>
      </c>
      <c r="M160">
        <f t="shared" si="42"/>
        <v>390.1155011428591</v>
      </c>
      <c r="N160">
        <f t="shared" si="43"/>
        <v>14.973700657603883</v>
      </c>
      <c r="O160">
        <f t="shared" si="44"/>
        <v>145461.89402073683</v>
      </c>
      <c r="P160">
        <f t="shared" si="45"/>
        <v>21427.614167508353</v>
      </c>
    </row>
    <row r="161" spans="1:16" x14ac:dyDescent="0.25">
      <c r="A161">
        <f>Input!G162</f>
        <v>258</v>
      </c>
      <c r="B161">
        <f t="shared" si="37"/>
        <v>158</v>
      </c>
      <c r="C161" s="4">
        <f>Input!I162</f>
        <v>30878.800230285713</v>
      </c>
      <c r="D161">
        <f t="shared" si="38"/>
        <v>25708.780135000001</v>
      </c>
      <c r="E161">
        <f t="shared" si="39"/>
        <v>10945.659898891952</v>
      </c>
      <c r="F161">
        <f t="shared" si="40"/>
        <v>217949719.10578296</v>
      </c>
      <c r="G161">
        <f t="shared" si="41"/>
        <v>10711499.626155518</v>
      </c>
      <c r="L161">
        <f>Input!J162</f>
        <v>353.25809028571166</v>
      </c>
      <c r="M161">
        <f t="shared" si="42"/>
        <v>347.00522114285468</v>
      </c>
      <c r="N161">
        <f t="shared" si="43"/>
        <v>14.440526458713423</v>
      </c>
      <c r="O161">
        <f t="shared" si="44"/>
        <v>114797.34155766203</v>
      </c>
      <c r="P161">
        <f t="shared" si="45"/>
        <v>21583.992377466919</v>
      </c>
    </row>
    <row r="162" spans="1:16" x14ac:dyDescent="0.25">
      <c r="A162">
        <f>Input!G163</f>
        <v>259</v>
      </c>
      <c r="B162">
        <f t="shared" si="37"/>
        <v>159</v>
      </c>
      <c r="C162" s="4">
        <f>Input!I163</f>
        <v>31272.254464142861</v>
      </c>
      <c r="D162">
        <f t="shared" si="38"/>
        <v>26102.234368857149</v>
      </c>
      <c r="E162">
        <f t="shared" si="39"/>
        <v>10953.594322172457</v>
      </c>
      <c r="F162">
        <f t="shared" si="40"/>
        <v>229481295.26401919</v>
      </c>
      <c r="G162">
        <f t="shared" si="41"/>
        <v>10763498.820549231</v>
      </c>
      <c r="L162">
        <f>Input!J163</f>
        <v>393.45423385714821</v>
      </c>
      <c r="M162">
        <f t="shared" si="42"/>
        <v>387.20136471429123</v>
      </c>
      <c r="N162">
        <f t="shared" si="43"/>
        <v>13.939214580398513</v>
      </c>
      <c r="O162">
        <f t="shared" si="44"/>
        <v>144031.64985663167</v>
      </c>
      <c r="P162">
        <f t="shared" si="45"/>
        <v>21731.544075485319</v>
      </c>
    </row>
    <row r="163" spans="1:16" x14ac:dyDescent="0.25">
      <c r="A163">
        <f>Input!G164</f>
        <v>260</v>
      </c>
      <c r="B163">
        <f t="shared" si="37"/>
        <v>160</v>
      </c>
      <c r="C163" s="4">
        <f>Input!I164</f>
        <v>31601.032586857145</v>
      </c>
      <c r="D163">
        <f t="shared" si="38"/>
        <v>26431.012491571433</v>
      </c>
      <c r="E163">
        <f t="shared" si="39"/>
        <v>10961.042604273662</v>
      </c>
      <c r="F163">
        <f t="shared" si="40"/>
        <v>239319968.31389982</v>
      </c>
      <c r="G163">
        <f t="shared" si="41"/>
        <v>10812426.605159864</v>
      </c>
      <c r="L163">
        <f>Input!J164</f>
        <v>328.77812271428411</v>
      </c>
      <c r="M163">
        <f t="shared" si="42"/>
        <v>322.52525357142713</v>
      </c>
      <c r="N163">
        <f t="shared" si="43"/>
        <v>13.467949314048052</v>
      </c>
      <c r="O163">
        <f t="shared" si="44"/>
        <v>99420.505449686942</v>
      </c>
      <c r="P163">
        <f t="shared" si="45"/>
        <v>21870.710461695588</v>
      </c>
    </row>
    <row r="164" spans="1:16" x14ac:dyDescent="0.25">
      <c r="A164">
        <f>Input!G165</f>
        <v>261</v>
      </c>
      <c r="B164">
        <f t="shared" si="37"/>
        <v>161</v>
      </c>
      <c r="C164" s="4">
        <f>Input!I165</f>
        <v>31919.797565857145</v>
      </c>
      <c r="D164">
        <f t="shared" si="38"/>
        <v>26749.777470571433</v>
      </c>
      <c r="E164">
        <f t="shared" si="39"/>
        <v>10968.033922740249</v>
      </c>
      <c r="F164">
        <f t="shared" si="40"/>
        <v>249063429.40951121</v>
      </c>
      <c r="G164">
        <f t="shared" si="41"/>
        <v>10858453.546305191</v>
      </c>
      <c r="L164">
        <f>Input!J165</f>
        <v>318.76497899999958</v>
      </c>
      <c r="M164">
        <f t="shared" si="42"/>
        <v>312.5121098571426</v>
      </c>
      <c r="N164">
        <f t="shared" si="43"/>
        <v>13.025007702472021</v>
      </c>
      <c r="O164">
        <f t="shared" si="44"/>
        <v>93476.930049012983</v>
      </c>
      <c r="P164">
        <f t="shared" si="45"/>
        <v>22001.917707557786</v>
      </c>
    </row>
    <row r="165" spans="1:16" x14ac:dyDescent="0.25">
      <c r="A165">
        <f>Input!G166</f>
        <v>262</v>
      </c>
      <c r="B165">
        <f t="shared" si="37"/>
        <v>162</v>
      </c>
      <c r="C165" s="4">
        <f>Input!I166</f>
        <v>32219.577893000001</v>
      </c>
      <c r="D165">
        <f t="shared" si="38"/>
        <v>27049.557797714289</v>
      </c>
      <c r="E165">
        <f t="shared" si="39"/>
        <v>10974.595777120978</v>
      </c>
      <c r="F165">
        <f t="shared" si="40"/>
        <v>258404403.9635174</v>
      </c>
      <c r="G165">
        <f t="shared" si="41"/>
        <v>10901742.069403617</v>
      </c>
      <c r="L165">
        <f>Input!J166</f>
        <v>299.78032714285655</v>
      </c>
      <c r="M165">
        <f t="shared" si="42"/>
        <v>293.52745799999957</v>
      </c>
      <c r="N165">
        <f t="shared" si="43"/>
        <v>12.608756138304667</v>
      </c>
      <c r="O165">
        <f t="shared" si="44"/>
        <v>82467.511193222381</v>
      </c>
      <c r="P165">
        <f t="shared" si="45"/>
        <v>22125.576523414456</v>
      </c>
    </row>
    <row r="166" spans="1:16" x14ac:dyDescent="0.25">
      <c r="A166">
        <f>Input!G167</f>
        <v>263</v>
      </c>
      <c r="B166">
        <f t="shared" si="37"/>
        <v>163</v>
      </c>
      <c r="C166" s="4">
        <f>Input!I167</f>
        <v>32519.358220142858</v>
      </c>
      <c r="D166">
        <f t="shared" si="38"/>
        <v>27349.338124857146</v>
      </c>
      <c r="E166">
        <f t="shared" si="39"/>
        <v>10980.754076592777</v>
      </c>
      <c r="F166">
        <f t="shared" si="40"/>
        <v>267930543.74509475</v>
      </c>
      <c r="G166">
        <f t="shared" si="41"/>
        <v>10942446.677145042</v>
      </c>
      <c r="L166">
        <f>Input!J167</f>
        <v>299.78032714285655</v>
      </c>
      <c r="M166">
        <f t="shared" si="42"/>
        <v>293.52745799999957</v>
      </c>
      <c r="N166">
        <f t="shared" si="43"/>
        <v>12.217646906009696</v>
      </c>
      <c r="O166">
        <f t="shared" si="44"/>
        <v>82692.295064999038</v>
      </c>
      <c r="P166">
        <f t="shared" si="45"/>
        <v>22242.081893990999</v>
      </c>
    </row>
    <row r="167" spans="1:16" x14ac:dyDescent="0.25">
      <c r="A167">
        <f>Input!G168</f>
        <v>264</v>
      </c>
      <c r="B167">
        <f t="shared" si="37"/>
        <v>164</v>
      </c>
      <c r="C167" s="4">
        <f>Input!I168</f>
        <v>32819.138547285707</v>
      </c>
      <c r="D167">
        <f t="shared" si="38"/>
        <v>27649.118451999995</v>
      </c>
      <c r="E167">
        <f t="shared" si="39"/>
        <v>10986.533224112371</v>
      </c>
      <c r="F167">
        <f t="shared" si="40"/>
        <v>277641746.47661895</v>
      </c>
      <c r="G167">
        <f t="shared" si="41"/>
        <v>10980714.186601724</v>
      </c>
      <c r="L167">
        <f>Input!J168</f>
        <v>299.78032714284927</v>
      </c>
      <c r="M167">
        <f t="shared" si="42"/>
        <v>293.52745799999229</v>
      </c>
      <c r="N167">
        <f t="shared" si="43"/>
        <v>11.850214699919185</v>
      </c>
      <c r="O167">
        <f t="shared" si="44"/>
        <v>82903.74965139835</v>
      </c>
      <c r="P167">
        <f t="shared" si="45"/>
        <v>22351.812958465169</v>
      </c>
    </row>
    <row r="168" spans="1:16" x14ac:dyDescent="0.25">
      <c r="A168">
        <f>Input!G169</f>
        <v>265</v>
      </c>
      <c r="B168">
        <f t="shared" ref="B168:B178" si="46">A168-$A$3</f>
        <v>165</v>
      </c>
      <c r="C168" s="4">
        <f>Input!I169</f>
        <v>33081.080921142857</v>
      </c>
      <c r="D168">
        <f t="shared" ref="D168:D178" si="47">C168-$C$3</f>
        <v>27911.060825857145</v>
      </c>
      <c r="E168">
        <f t="shared" ref="E168:E178" si="48">(_Ac/(1+EXP(-1*(B168-_Muc)/_sc)))</f>
        <v>10991.95619708563</v>
      </c>
      <c r="F168">
        <f t="shared" ref="F168:F178" si="49">(D168-E168)^2</f>
        <v>286256101.4393177</v>
      </c>
      <c r="G168">
        <f t="shared" ref="G168:G178" si="50">(E168-$H$4)^2</f>
        <v>11016683.980605148</v>
      </c>
      <c r="L168">
        <f>Input!J169</f>
        <v>261.94237385714951</v>
      </c>
      <c r="M168">
        <f t="shared" ref="M168:M178" si="51">L168-$L$3</f>
        <v>255.68950471429253</v>
      </c>
      <c r="N168">
        <f t="shared" ref="N168:N178" si="52">_Ac*EXP(-1*(B168-_Muc)/_sc)*(1/_sc)*(1/(1+EXP(-1*(B168-_Muc)/_sc))^2)+$L$3</f>
        <v>11.505073145831306</v>
      </c>
      <c r="O168">
        <f t="shared" ref="O168:O178" si="53">(L168-N168)^2</f>
        <v>62718.841587571216</v>
      </c>
      <c r="P168">
        <f t="shared" ref="P168:P178" si="54">(N168-$Q$4)^2</f>
        <v>22455.133014073832</v>
      </c>
    </row>
    <row r="169" spans="1:16" x14ac:dyDescent="0.25">
      <c r="A169">
        <f>Input!G170</f>
        <v>266</v>
      </c>
      <c r="B169">
        <f t="shared" si="46"/>
        <v>166</v>
      </c>
      <c r="C169" s="4">
        <f>Input!I170</f>
        <v>33340.179415428567</v>
      </c>
      <c r="D169">
        <f t="shared" si="47"/>
        <v>28170.159320142855</v>
      </c>
      <c r="E169">
        <f t="shared" si="48"/>
        <v>10997.04462457011</v>
      </c>
      <c r="F169">
        <f t="shared" si="49"/>
        <v>294915868.3472966</v>
      </c>
      <c r="G169">
        <f t="shared" si="50"/>
        <v>11050488.269352386</v>
      </c>
      <c r="L169">
        <f>Input!J170</f>
        <v>259.09849428571033</v>
      </c>
      <c r="M169">
        <f t="shared" si="51"/>
        <v>252.84562514285335</v>
      </c>
      <c r="N169">
        <f t="shared" si="52"/>
        <v>11.180911349338267</v>
      </c>
      <c r="O169">
        <f t="shared" si="53"/>
        <v>61463.127929012924</v>
      </c>
      <c r="P169">
        <f t="shared" si="54"/>
        <v>22552.389624421488</v>
      </c>
    </row>
    <row r="170" spans="1:16" x14ac:dyDescent="0.25">
      <c r="A170">
        <f>Input!G171</f>
        <v>267</v>
      </c>
      <c r="B170">
        <f t="shared" si="46"/>
        <v>167</v>
      </c>
      <c r="C170" s="4">
        <f>Input!I171</f>
        <v>33583.711411857141</v>
      </c>
      <c r="D170">
        <f t="shared" si="47"/>
        <v>28413.691316571429</v>
      </c>
      <c r="E170">
        <f t="shared" si="48"/>
        <v>11001.818861047475</v>
      </c>
      <c r="F170">
        <f t="shared" si="49"/>
        <v>303173302.40743375</v>
      </c>
      <c r="G170">
        <f t="shared" si="50"/>
        <v>11082252.358774761</v>
      </c>
      <c r="L170">
        <f>Input!J171</f>
        <v>243.53199642857362</v>
      </c>
      <c r="M170">
        <f t="shared" si="51"/>
        <v>237.27912728571664</v>
      </c>
      <c r="N170">
        <f t="shared" si="52"/>
        <v>10.876490490206663</v>
      </c>
      <c r="O170">
        <f t="shared" si="53"/>
        <v>54128.584443437503</v>
      </c>
      <c r="P170">
        <f t="shared" si="54"/>
        <v>22643.914815697368</v>
      </c>
    </row>
    <row r="171" spans="1:16" x14ac:dyDescent="0.25">
      <c r="A171">
        <f>Input!G172</f>
        <v>268</v>
      </c>
      <c r="B171">
        <f t="shared" si="46"/>
        <v>168</v>
      </c>
      <c r="C171" s="4">
        <f>Input!I172</f>
        <v>33815.195867428571</v>
      </c>
      <c r="D171">
        <f t="shared" si="47"/>
        <v>28645.175772142858</v>
      </c>
      <c r="E171">
        <f t="shared" si="48"/>
        <v>11006.298056820124</v>
      </c>
      <c r="F171">
        <f t="shared" si="49"/>
        <v>311130007.05610895</v>
      </c>
      <c r="G171">
        <f t="shared" si="50"/>
        <v>11112094.92270714</v>
      </c>
      <c r="L171">
        <f>Input!J172</f>
        <v>231.48445557142986</v>
      </c>
      <c r="M171">
        <f t="shared" si="51"/>
        <v>225.23158642857288</v>
      </c>
      <c r="N171">
        <f t="shared" si="52"/>
        <v>10.590640478742618</v>
      </c>
      <c r="O171">
        <f t="shared" si="53"/>
        <v>48794.077546202301</v>
      </c>
      <c r="P171">
        <f t="shared" si="54"/>
        <v>22730.025345894381</v>
      </c>
    </row>
    <row r="172" spans="1:16" x14ac:dyDescent="0.25">
      <c r="A172">
        <f>Input!G173</f>
        <v>269</v>
      </c>
      <c r="B172">
        <f t="shared" si="46"/>
        <v>169</v>
      </c>
      <c r="C172" s="4">
        <f>Input!I173</f>
        <v>34033.536162714285</v>
      </c>
      <c r="D172">
        <f t="shared" si="47"/>
        <v>28863.516067428573</v>
      </c>
      <c r="E172">
        <f t="shared" si="48"/>
        <v>11010.500225100661</v>
      </c>
      <c r="F172">
        <f t="shared" si="49"/>
        <v>318730174.66641146</v>
      </c>
      <c r="G172">
        <f t="shared" si="50"/>
        <v>11140128.276344093</v>
      </c>
      <c r="L172">
        <f>Input!J173</f>
        <v>218.34029528571409</v>
      </c>
      <c r="M172">
        <f t="shared" si="51"/>
        <v>212.08742614285711</v>
      </c>
      <c r="N172">
        <f t="shared" si="52"/>
        <v>10.322256687099692</v>
      </c>
      <c r="O172">
        <f t="shared" si="53"/>
        <v>43271.504382414627</v>
      </c>
      <c r="P172">
        <f t="shared" si="54"/>
        <v>22811.023033854435</v>
      </c>
    </row>
    <row r="173" spans="1:16" x14ac:dyDescent="0.25">
      <c r="A173">
        <f>Input!G174</f>
        <v>270</v>
      </c>
      <c r="B173">
        <f t="shared" si="46"/>
        <v>170</v>
      </c>
      <c r="C173" s="4">
        <f>Input!I174</f>
        <v>34251.876457999999</v>
      </c>
      <c r="D173">
        <f t="shared" si="47"/>
        <v>29081.856362714287</v>
      </c>
      <c r="E173">
        <f t="shared" si="48"/>
        <v>11014.442305874569</v>
      </c>
      <c r="F173">
        <f t="shared" si="49"/>
        <v>326431450.70128947</v>
      </c>
      <c r="G173">
        <f t="shared" si="50"/>
        <v>11166458.648864895</v>
      </c>
      <c r="L173">
        <f>Input!J174</f>
        <v>218.34029528571409</v>
      </c>
      <c r="M173">
        <f t="shared" si="51"/>
        <v>212.08742614285711</v>
      </c>
      <c r="N173">
        <f t="shared" si="52"/>
        <v>10.070296765888557</v>
      </c>
      <c r="O173">
        <f t="shared" si="53"/>
        <v>43376.392283448135</v>
      </c>
      <c r="P173">
        <f t="shared" si="54"/>
        <v>22887.19513654651</v>
      </c>
    </row>
    <row r="174" spans="1:16" x14ac:dyDescent="0.25">
      <c r="A174">
        <f>Input!G175</f>
        <v>271</v>
      </c>
      <c r="B174">
        <f t="shared" si="46"/>
        <v>171</v>
      </c>
      <c r="C174" s="4">
        <f>Input!I175</f>
        <v>34470.216753285713</v>
      </c>
      <c r="D174">
        <f t="shared" si="47"/>
        <v>29300.196658000001</v>
      </c>
      <c r="E174">
        <f t="shared" si="48"/>
        <v>11018.140226625608</v>
      </c>
      <c r="F174">
        <f t="shared" si="49"/>
        <v>334233587.35995781</v>
      </c>
      <c r="G174">
        <f t="shared" si="50"/>
        <v>11191186.453457901</v>
      </c>
      <c r="L174">
        <f>Input!J175</f>
        <v>218.34029528571409</v>
      </c>
      <c r="M174">
        <f t="shared" si="51"/>
        <v>212.08742614285711</v>
      </c>
      <c r="N174">
        <f t="shared" si="52"/>
        <v>9.8337775541848504</v>
      </c>
      <c r="O174">
        <f t="shared" si="53"/>
        <v>43474.967936528519</v>
      </c>
      <c r="P174">
        <f t="shared" si="54"/>
        <v>22958.81476442056</v>
      </c>
    </row>
    <row r="175" spans="1:16" x14ac:dyDescent="0.25">
      <c r="A175">
        <f>Input!G176</f>
        <v>272</v>
      </c>
      <c r="B175">
        <f t="shared" si="46"/>
        <v>172</v>
      </c>
      <c r="C175" s="4">
        <f>Input!I176</f>
        <v>34670.513228999996</v>
      </c>
      <c r="D175">
        <f t="shared" si="47"/>
        <v>29500.493133714284</v>
      </c>
      <c r="E175">
        <f t="shared" si="48"/>
        <v>11021.608960020545</v>
      </c>
      <c r="F175">
        <f t="shared" si="49"/>
        <v>341469160.30478895</v>
      </c>
      <c r="G175">
        <f t="shared" si="50"/>
        <v>11214406.553279972</v>
      </c>
      <c r="L175">
        <f>Input!J176</f>
        <v>200.29647571428359</v>
      </c>
      <c r="M175">
        <f t="shared" si="51"/>
        <v>194.04360657142661</v>
      </c>
      <c r="N175">
        <f t="shared" si="52"/>
        <v>9.6117720890714011</v>
      </c>
      <c r="O175">
        <f t="shared" si="53"/>
        <v>36360.656196635013</v>
      </c>
      <c r="P175">
        <f t="shared" si="54"/>
        <v>23026.141325980316</v>
      </c>
    </row>
    <row r="176" spans="1:16" x14ac:dyDescent="0.25">
      <c r="A176">
        <f>Input!G177</f>
        <v>273</v>
      </c>
      <c r="B176">
        <f t="shared" si="46"/>
        <v>173</v>
      </c>
      <c r="C176" s="4">
        <f>Input!I177</f>
        <v>34858.679688428565</v>
      </c>
      <c r="D176">
        <f t="shared" si="47"/>
        <v>29688.659593142853</v>
      </c>
      <c r="E176">
        <f t="shared" si="48"/>
        <v>11024.862578655115</v>
      </c>
      <c r="F176">
        <f t="shared" si="49"/>
        <v>348337318.99800146</v>
      </c>
      <c r="G176">
        <f t="shared" si="50"/>
        <v>11236208.522154318</v>
      </c>
      <c r="L176">
        <f>Input!J177</f>
        <v>188.16645942856849</v>
      </c>
      <c r="M176">
        <f t="shared" si="51"/>
        <v>181.91359028571151</v>
      </c>
      <c r="N176">
        <f t="shared" si="52"/>
        <v>9.4034067191596442</v>
      </c>
      <c r="O176">
        <f t="shared" si="53"/>
        <v>31956.229013986882</v>
      </c>
      <c r="P176">
        <f t="shared" si="54"/>
        <v>23089.420993889191</v>
      </c>
    </row>
    <row r="177" spans="1:16" x14ac:dyDescent="0.25">
      <c r="A177">
        <f>Input!G178</f>
        <v>274</v>
      </c>
      <c r="B177">
        <f t="shared" si="46"/>
        <v>174</v>
      </c>
      <c r="C177" s="4">
        <f>Input!I178</f>
        <v>35044.124454428573</v>
      </c>
      <c r="D177">
        <f t="shared" si="47"/>
        <v>29874.104359142861</v>
      </c>
      <c r="E177">
        <f t="shared" si="48"/>
        <v>11027.914306966784</v>
      </c>
      <c r="F177">
        <f t="shared" si="49"/>
        <v>355178879.48274052</v>
      </c>
      <c r="G177">
        <f t="shared" si="50"/>
        <v>11256676.899042664</v>
      </c>
      <c r="L177">
        <f>Input!J178</f>
        <v>185.4447660000078</v>
      </c>
      <c r="M177">
        <f t="shared" si="51"/>
        <v>179.19189685715082</v>
      </c>
      <c r="N177">
        <f t="shared" si="52"/>
        <v>9.2078583250837447</v>
      </c>
      <c r="O177">
        <f t="shared" si="53"/>
        <v>31059.447626819707</v>
      </c>
      <c r="P177">
        <f t="shared" si="54"/>
        <v>23148.88718597377</v>
      </c>
    </row>
    <row r="178" spans="1:16" x14ac:dyDescent="0.25">
      <c r="A178">
        <f>Input!G179</f>
        <v>275</v>
      </c>
      <c r="B178">
        <f t="shared" si="46"/>
        <v>175</v>
      </c>
      <c r="C178" s="4">
        <f>Input!I179</f>
        <v>35222.965066428573</v>
      </c>
      <c r="D178">
        <f t="shared" si="47"/>
        <v>30052.944971142861</v>
      </c>
      <c r="E178">
        <f t="shared" si="48"/>
        <v>11030.776570422286</v>
      </c>
      <c r="F178">
        <f t="shared" si="49"/>
        <v>361842890.66537243</v>
      </c>
      <c r="G178">
        <f t="shared" si="50"/>
        <v>11275891.435530135</v>
      </c>
      <c r="L178">
        <f>Input!J179</f>
        <v>178.84061199999996</v>
      </c>
      <c r="M178">
        <f t="shared" si="51"/>
        <v>172.58774285714298</v>
      </c>
      <c r="N178">
        <f t="shared" si="52"/>
        <v>9.024351648721936</v>
      </c>
      <c r="O178">
        <f t="shared" si="53"/>
        <v>28837.562279693044</v>
      </c>
      <c r="P178">
        <f t="shared" si="54"/>
        <v>23204.761055428604</v>
      </c>
    </row>
    <row r="179" spans="1:16" x14ac:dyDescent="0.25">
      <c r="C179" s="4"/>
    </row>
    <row r="180" spans="1:16" x14ac:dyDescent="0.25">
      <c r="C180" s="4"/>
    </row>
    <row r="181" spans="1:16" x14ac:dyDescent="0.25">
      <c r="C181" s="4"/>
    </row>
    <row r="182" spans="1:16" x14ac:dyDescent="0.25">
      <c r="C182" s="4"/>
    </row>
    <row r="183" spans="1:16" x14ac:dyDescent="0.25">
      <c r="C183" s="4"/>
    </row>
    <row r="184" spans="1:16" x14ac:dyDescent="0.25">
      <c r="C184" s="4"/>
    </row>
    <row r="185" spans="1:16" x14ac:dyDescent="0.25">
      <c r="C185" s="4"/>
    </row>
    <row r="186" spans="1:16" x14ac:dyDescent="0.25">
      <c r="C186" s="4"/>
    </row>
    <row r="187" spans="1:16" x14ac:dyDescent="0.25">
      <c r="C187" s="4"/>
    </row>
    <row r="188" spans="1:16" x14ac:dyDescent="0.25">
      <c r="C188" s="4"/>
    </row>
    <row r="189" spans="1:16" x14ac:dyDescent="0.25">
      <c r="C189" s="4"/>
    </row>
    <row r="190" spans="1:16" x14ac:dyDescent="0.25">
      <c r="C190" s="4"/>
    </row>
    <row r="191" spans="1:16" x14ac:dyDescent="0.25">
      <c r="C191" s="4"/>
    </row>
    <row r="192" spans="1:16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7" priority="1" operator="greaterThan">
      <formula>0.05</formula>
    </cfRule>
    <cfRule type="cellIs" dxfId="16" priority="2" operator="between">
      <formula>0.05</formula>
      <formula>0.025</formula>
    </cfRule>
    <cfRule type="cellIs" dxfId="15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abSelected="1" zoomScale="80" zoomScaleNormal="80" workbookViewId="0">
      <selection activeCell="AA12" sqref="AA12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100</v>
      </c>
      <c r="B3">
        <f>A3-$A$3</f>
        <v>0</v>
      </c>
      <c r="C3" s="3"/>
      <c r="D3" s="3"/>
      <c r="E3" s="15">
        <f>Input!I4</f>
        <v>5170.020095285714</v>
      </c>
      <c r="F3" s="3"/>
      <c r="G3" s="3"/>
      <c r="H3" s="3"/>
      <c r="I3" s="3"/>
      <c r="J3" s="2" t="s">
        <v>11</v>
      </c>
      <c r="K3" s="23">
        <f>SUM(H4:H161)</f>
        <v>274536.51046151441</v>
      </c>
      <c r="L3">
        <f>1-(K3/K5)</f>
        <v>0.99418083463533713</v>
      </c>
      <c r="N3" s="15">
        <f>Input!J4</f>
        <v>6.25286914285698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7295.638034871251</v>
      </c>
      <c r="U3">
        <f>1-(T3/T5)</f>
        <v>0.9605434429776919</v>
      </c>
      <c r="W3">
        <f>COUNT(B4:B500)</f>
        <v>73</v>
      </c>
      <c r="Y3">
        <v>1044879.2855390812</v>
      </c>
      <c r="Z3">
        <v>7.2231647759137578</v>
      </c>
      <c r="AA3">
        <v>1.0392810843459928</v>
      </c>
    </row>
    <row r="4" spans="1:27" ht="14.45" x14ac:dyDescent="0.3">
      <c r="A4">
        <f>Input!G5</f>
        <v>101</v>
      </c>
      <c r="B4">
        <f t="shared" ref="B4:B67" si="0">A4-$A$3</f>
        <v>1</v>
      </c>
      <c r="C4">
        <f>LN(B4)</f>
        <v>0</v>
      </c>
      <c r="D4">
        <f>((C4-$Z$3)/$AA$3)</f>
        <v>-6.9501551454284476</v>
      </c>
      <c r="E4" s="4">
        <f>Input!I5</f>
        <v>5176.8350201428566</v>
      </c>
      <c r="F4">
        <f>E4-$E$4</f>
        <v>0</v>
      </c>
      <c r="G4">
        <f>P4</f>
        <v>1.4043854269484534E-5</v>
      </c>
      <c r="H4">
        <f>(F4-G4)^2</f>
        <v>1.9722984274251896E-10</v>
      </c>
      <c r="I4">
        <f>(G4-$J$4)^2</f>
        <v>506175.2318162524</v>
      </c>
      <c r="J4">
        <f>AVERAGE(F3:F161)</f>
        <v>711.45994391780891</v>
      </c>
      <c r="K4" t="s">
        <v>5</v>
      </c>
      <c r="L4" t="s">
        <v>6</v>
      </c>
      <c r="N4" s="4">
        <f>Input!J5</f>
        <v>6.8149248571426142</v>
      </c>
      <c r="O4">
        <f>N4-$N$4</f>
        <v>0</v>
      </c>
      <c r="P4">
        <f>$Y$3*((1/B4*$AA$3)*(1/SQRT(2*PI()))*EXP(-1*D4*D4/2))</f>
        <v>1.4043854269484534E-5</v>
      </c>
      <c r="Q4">
        <f>(O4-P4)^2</f>
        <v>1.9722984274251896E-10</v>
      </c>
      <c r="R4">
        <f>(O4-S4)^2</f>
        <v>1051.2441417540044</v>
      </c>
      <c r="S4">
        <f>AVERAGE(O3:O167)</f>
        <v>32.422895332681264</v>
      </c>
      <c r="T4" t="s">
        <v>5</v>
      </c>
      <c r="U4" t="s">
        <v>6</v>
      </c>
    </row>
    <row r="5" spans="1:27" ht="14.45" x14ac:dyDescent="0.3">
      <c r="A5">
        <f>Input!G6</f>
        <v>102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-6.2832064334771136</v>
      </c>
      <c r="E5" s="4">
        <f>Input!I6</f>
        <v>5183.845442571429</v>
      </c>
      <c r="F5">
        <f t="shared" ref="F5:F68" si="3">E5-$E$4</f>
        <v>7.0104224285723831</v>
      </c>
      <c r="G5">
        <f>G4+P5</f>
        <v>5.9346201617495732E-4</v>
      </c>
      <c r="H5">
        <f t="shared" ref="H5:H68" si="4">(F5-G5)^2</f>
        <v>49.137702140370479</v>
      </c>
      <c r="I5">
        <f t="shared" ref="I5:I68" si="5">(G5-$J$4)^2</f>
        <v>506174.40735097858</v>
      </c>
      <c r="K5">
        <f>SUM(I4:I161)</f>
        <v>47177987.435904182</v>
      </c>
      <c r="L5">
        <f>1-((1-L3)*(W3-1)/(W3-1-1))</f>
        <v>0.99409887455977852</v>
      </c>
      <c r="N5" s="4">
        <f>Input!J6</f>
        <v>7.0104224285723831</v>
      </c>
      <c r="O5">
        <f t="shared" ref="O5:O68" si="6">N5-$N$4</f>
        <v>0.19549757142976887</v>
      </c>
      <c r="P5">
        <f t="shared" ref="P5:P68" si="7">$Y$3*((1/B5*$AA$3)*(1/SQRT(2*PI()))*EXP(-1*D5*D5/2))</f>
        <v>5.7941816190547281E-4</v>
      </c>
      <c r="Q5">
        <f t="shared" ref="Q5:Q68" si="8">(O5-P5)^2</f>
        <v>3.7993086473354289E-2</v>
      </c>
      <c r="R5">
        <f t="shared" ref="R5:R68" si="9">(O5-S5)^2</f>
        <v>3.8219300434937584E-2</v>
      </c>
      <c r="T5">
        <f>SUM(R4:R167)</f>
        <v>184903.05757662578</v>
      </c>
      <c r="U5">
        <f>1-((1-U3)*(Y3-1)/(Y3-1-1))</f>
        <v>0.96054340521578663</v>
      </c>
    </row>
    <row r="6" spans="1:27" ht="14.45" x14ac:dyDescent="0.3">
      <c r="A6">
        <f>Input!G7</f>
        <v>103</v>
      </c>
      <c r="B6">
        <f t="shared" si="0"/>
        <v>3</v>
      </c>
      <c r="C6">
        <f t="shared" si="1"/>
        <v>1.0986122886681098</v>
      </c>
      <c r="D6">
        <f t="shared" si="2"/>
        <v>-5.8930664470813072</v>
      </c>
      <c r="E6" s="4">
        <f>Input!I7</f>
        <v>5191.1094010000006</v>
      </c>
      <c r="F6">
        <f t="shared" si="3"/>
        <v>14.274380857144024</v>
      </c>
      <c r="G6">
        <f t="shared" ref="G6:G69" si="10">G5+P6</f>
        <v>4.747286664345653E-3</v>
      </c>
      <c r="H6">
        <f t="shared" si="4"/>
        <v>203.62244223576062</v>
      </c>
      <c r="I6">
        <f t="shared" si="5"/>
        <v>506168.49681346054</v>
      </c>
      <c r="N6" s="4">
        <f>Input!J7</f>
        <v>7.263958428571641</v>
      </c>
      <c r="O6">
        <f t="shared" si="6"/>
        <v>0.44903357142902678</v>
      </c>
      <c r="P6">
        <f t="shared" si="7"/>
        <v>4.1538246481706955E-3</v>
      </c>
      <c r="Q6">
        <f t="shared" si="8"/>
        <v>0.19791798909579861</v>
      </c>
      <c r="R6">
        <f t="shared" si="9"/>
        <v>0.2016311482703069</v>
      </c>
    </row>
    <row r="7" spans="1:27" ht="14.45" x14ac:dyDescent="0.3">
      <c r="A7">
        <f>Input!G8</f>
        <v>104</v>
      </c>
      <c r="B7">
        <f t="shared" si="0"/>
        <v>4</v>
      </c>
      <c r="C7">
        <f t="shared" si="1"/>
        <v>1.3862943611198906</v>
      </c>
      <c r="D7">
        <f t="shared" si="2"/>
        <v>-5.6162577215257796</v>
      </c>
      <c r="E7" s="4">
        <f>Input!I8</f>
        <v>5198.4161245714286</v>
      </c>
      <c r="F7">
        <f t="shared" si="3"/>
        <v>21.581104428571962</v>
      </c>
      <c r="G7">
        <f t="shared" si="10"/>
        <v>2.0069262345431601E-2</v>
      </c>
      <c r="H7">
        <f t="shared" si="4"/>
        <v>464.87823743925713</v>
      </c>
      <c r="I7">
        <f t="shared" si="5"/>
        <v>506146.69524978154</v>
      </c>
      <c r="N7" s="4">
        <f>Input!J8</f>
        <v>7.3067235714279377</v>
      </c>
      <c r="O7">
        <f t="shared" si="6"/>
        <v>0.49179871428532351</v>
      </c>
      <c r="P7">
        <f t="shared" si="7"/>
        <v>1.5321975681085948E-2</v>
      </c>
      <c r="Q7">
        <f t="shared" si="8"/>
        <v>0.22703008243093092</v>
      </c>
      <c r="R7">
        <f t="shared" si="9"/>
        <v>0.24186597537269727</v>
      </c>
      <c r="T7" s="17"/>
      <c r="U7" s="18"/>
    </row>
    <row r="8" spans="1:27" ht="14.45" x14ac:dyDescent="0.3">
      <c r="A8">
        <f>Input!G9</f>
        <v>105</v>
      </c>
      <c r="B8">
        <f t="shared" si="0"/>
        <v>5</v>
      </c>
      <c r="C8">
        <f t="shared" si="1"/>
        <v>1.6094379124341003</v>
      </c>
      <c r="D8">
        <f t="shared" si="2"/>
        <v>-5.4015481932997069</v>
      </c>
      <c r="E8" s="4">
        <f>Input!I9</f>
        <v>5205.6312085714289</v>
      </c>
      <c r="F8">
        <f t="shared" si="3"/>
        <v>28.79618842857235</v>
      </c>
      <c r="G8">
        <f t="shared" si="10"/>
        <v>6.00724251306754E-2</v>
      </c>
      <c r="H8">
        <f t="shared" si="4"/>
        <v>825.76436296325687</v>
      </c>
      <c r="I8">
        <f t="shared" si="5"/>
        <v>506089.77715979912</v>
      </c>
      <c r="N8" s="4">
        <f>Input!J9</f>
        <v>7.2150840000003882</v>
      </c>
      <c r="O8">
        <f t="shared" si="6"/>
        <v>0.40015914285777399</v>
      </c>
      <c r="P8">
        <f t="shared" si="7"/>
        <v>4.0003162785243802E-2</v>
      </c>
      <c r="Q8">
        <f t="shared" si="8"/>
        <v>0.12971232998200477</v>
      </c>
      <c r="R8">
        <f t="shared" si="9"/>
        <v>0.16012733961266837</v>
      </c>
      <c r="T8" s="19" t="s">
        <v>28</v>
      </c>
      <c r="U8" s="24">
        <f>SQRT((U5-L5)^2)</f>
        <v>3.3555469343991895E-2</v>
      </c>
    </row>
    <row r="9" spans="1:27" ht="14.45" x14ac:dyDescent="0.3">
      <c r="A9">
        <f>Input!G10</f>
        <v>106</v>
      </c>
      <c r="B9">
        <f t="shared" si="0"/>
        <v>6</v>
      </c>
      <c r="C9">
        <f t="shared" si="1"/>
        <v>1.791759469228055</v>
      </c>
      <c r="D9">
        <f t="shared" si="2"/>
        <v>-5.2261177351299732</v>
      </c>
      <c r="E9" s="4">
        <f>Input!I10</f>
        <v>5212.971533285714</v>
      </c>
      <c r="F9">
        <f t="shared" si="3"/>
        <v>36.136513142857439</v>
      </c>
      <c r="G9">
        <f t="shared" si="10"/>
        <v>0.144749518040661</v>
      </c>
      <c r="H9">
        <f t="shared" si="4"/>
        <v>1295.4070488246841</v>
      </c>
      <c r="I9">
        <f t="shared" si="5"/>
        <v>505969.30578398018</v>
      </c>
      <c r="N9" s="4">
        <f>Input!J10</f>
        <v>7.3403247142850887</v>
      </c>
      <c r="O9">
        <f t="shared" si="6"/>
        <v>0.5253998571424745</v>
      </c>
      <c r="P9">
        <f t="shared" si="7"/>
        <v>8.4677092909985582E-2</v>
      </c>
      <c r="Q9">
        <f t="shared" si="8"/>
        <v>0.19423655491272601</v>
      </c>
      <c r="R9">
        <f t="shared" si="9"/>
        <v>0.27604500988533259</v>
      </c>
      <c r="T9" s="21"/>
      <c r="U9" s="22"/>
    </row>
    <row r="10" spans="1:27" ht="14.45" x14ac:dyDescent="0.3">
      <c r="A10">
        <f>Input!G11</f>
        <v>107</v>
      </c>
      <c r="B10">
        <f t="shared" si="0"/>
        <v>7</v>
      </c>
      <c r="C10">
        <f t="shared" si="1"/>
        <v>1.9459101490553132</v>
      </c>
      <c r="D10">
        <f t="shared" si="2"/>
        <v>-5.0777933961718915</v>
      </c>
      <c r="E10" s="4">
        <f>Input!I11</f>
        <v>5220.7944927142862</v>
      </c>
      <c r="F10">
        <f t="shared" si="3"/>
        <v>43.959472571429615</v>
      </c>
      <c r="G10">
        <f t="shared" si="10"/>
        <v>0.30059341397559258</v>
      </c>
      <c r="H10">
        <f t="shared" si="4"/>
        <v>1906.0977292851733</v>
      </c>
      <c r="I10">
        <f t="shared" si="5"/>
        <v>505747.62180903414</v>
      </c>
      <c r="N10" s="4">
        <f>Input!J11</f>
        <v>7.822959428572176</v>
      </c>
      <c r="O10">
        <f t="shared" si="6"/>
        <v>1.0080345714295618</v>
      </c>
      <c r="P10">
        <f t="shared" si="7"/>
        <v>0.15584389593493159</v>
      </c>
      <c r="Q10">
        <f t="shared" si="8"/>
        <v>0.72622894739999422</v>
      </c>
      <c r="R10">
        <f t="shared" si="9"/>
        <v>1.0161336971971802</v>
      </c>
      <c r="Z10">
        <f>Z3+AA3</f>
        <v>8.262445860259751</v>
      </c>
      <c r="AA10">
        <f>EXP(Z10)</f>
        <v>3875.5615997722844</v>
      </c>
    </row>
    <row r="11" spans="1:27" ht="14.45" x14ac:dyDescent="0.3">
      <c r="A11">
        <f>Input!G12</f>
        <v>108</v>
      </c>
      <c r="B11">
        <f t="shared" si="0"/>
        <v>8</v>
      </c>
      <c r="C11">
        <f t="shared" si="1"/>
        <v>2.0794415416798357</v>
      </c>
      <c r="D11">
        <f t="shared" si="2"/>
        <v>-4.9493090095744465</v>
      </c>
      <c r="E11" s="4">
        <f>Input!I12</f>
        <v>5228.0217954285708</v>
      </c>
      <c r="F11">
        <f t="shared" si="3"/>
        <v>51.186775285714248</v>
      </c>
      <c r="G11">
        <f t="shared" si="10"/>
        <v>0.56028286487642442</v>
      </c>
      <c r="H11">
        <f t="shared" si="4"/>
        <v>2563.0417348371493</v>
      </c>
      <c r="I11">
        <f t="shared" si="5"/>
        <v>505378.32808517432</v>
      </c>
      <c r="N11" s="4">
        <f>Input!J12</f>
        <v>7.2273027142846331</v>
      </c>
      <c r="O11">
        <f t="shared" si="6"/>
        <v>0.41237785714201891</v>
      </c>
      <c r="P11">
        <f t="shared" si="7"/>
        <v>0.25968945090083179</v>
      </c>
      <c r="Q11">
        <f t="shared" si="8"/>
        <v>2.3313749400473791E-2</v>
      </c>
      <c r="R11">
        <f t="shared" si="9"/>
        <v>0.17005549706104336</v>
      </c>
      <c r="Z11">
        <f>Z3+AA3*2</f>
        <v>9.3017269446057433</v>
      </c>
      <c r="AA11">
        <f>EXP(Z11)</f>
        <v>10956.924881260735</v>
      </c>
    </row>
    <row r="12" spans="1:27" ht="14.45" x14ac:dyDescent="0.3">
      <c r="A12">
        <f>Input!G13</f>
        <v>109</v>
      </c>
      <c r="B12">
        <f t="shared" si="0"/>
        <v>9</v>
      </c>
      <c r="C12">
        <f t="shared" si="1"/>
        <v>2.1972245773362196</v>
      </c>
      <c r="D12">
        <f t="shared" si="2"/>
        <v>-4.8359777487341677</v>
      </c>
      <c r="E12" s="4">
        <f>Input!I13</f>
        <v>5235.1482945714288</v>
      </c>
      <c r="F12">
        <f t="shared" si="3"/>
        <v>58.313274428572186</v>
      </c>
      <c r="G12">
        <f t="shared" si="10"/>
        <v>0.96217868650685023</v>
      </c>
      <c r="H12">
        <f t="shared" si="4"/>
        <v>3289.1481828155443</v>
      </c>
      <c r="I12">
        <f t="shared" si="5"/>
        <v>504807.07439867448</v>
      </c>
      <c r="N12" s="4">
        <f>Input!J13</f>
        <v>7.1264991428579378</v>
      </c>
      <c r="O12">
        <f t="shared" si="6"/>
        <v>0.31157428571532364</v>
      </c>
      <c r="P12">
        <f t="shared" si="7"/>
        <v>0.40189582163042575</v>
      </c>
      <c r="Q12">
        <f t="shared" si="8"/>
        <v>8.1579798500630817E-3</v>
      </c>
      <c r="R12">
        <f t="shared" si="9"/>
        <v>9.7078535519014131E-2</v>
      </c>
    </row>
    <row r="13" spans="1:27" ht="14.45" x14ac:dyDescent="0.3">
      <c r="A13">
        <f>Input!G14</f>
        <v>110</v>
      </c>
      <c r="B13">
        <f t="shared" si="0"/>
        <v>10</v>
      </c>
      <c r="C13">
        <f t="shared" si="1"/>
        <v>2.3025850929940459</v>
      </c>
      <c r="D13">
        <f t="shared" si="2"/>
        <v>-4.7345994813483729</v>
      </c>
      <c r="E13" s="4">
        <f>Input!I14</f>
        <v>5242.308395</v>
      </c>
      <c r="F13">
        <f t="shared" si="3"/>
        <v>65.473374857143426</v>
      </c>
      <c r="G13">
        <f t="shared" si="10"/>
        <v>1.5497259304084039</v>
      </c>
      <c r="H13">
        <f t="shared" si="4"/>
        <v>4086.2328921084713</v>
      </c>
      <c r="I13">
        <f t="shared" si="5"/>
        <v>503972.51760291855</v>
      </c>
      <c r="N13" s="4">
        <f>Input!J14</f>
        <v>7.1601004285712406</v>
      </c>
      <c r="O13">
        <f t="shared" si="6"/>
        <v>0.34517557142862643</v>
      </c>
      <c r="P13">
        <f t="shared" si="7"/>
        <v>0.58754724390155366</v>
      </c>
      <c r="Q13">
        <f t="shared" si="8"/>
        <v>5.8744027617323911E-2</v>
      </c>
      <c r="R13">
        <f t="shared" si="9"/>
        <v>0.11914617511107878</v>
      </c>
    </row>
    <row r="14" spans="1:27" ht="14.45" x14ac:dyDescent="0.3">
      <c r="A14">
        <f>Input!G15</f>
        <v>111</v>
      </c>
      <c r="B14">
        <f t="shared" si="0"/>
        <v>11</v>
      </c>
      <c r="C14">
        <f t="shared" si="1"/>
        <v>2.3978952727983707</v>
      </c>
      <c r="D14">
        <f t="shared" si="2"/>
        <v>-4.6428916832945841</v>
      </c>
      <c r="E14" s="4">
        <f>Input!I15</f>
        <v>5249.6242825714289</v>
      </c>
      <c r="F14">
        <f t="shared" si="3"/>
        <v>72.789262428572329</v>
      </c>
      <c r="G14">
        <f t="shared" si="10"/>
        <v>2.3708227333852796</v>
      </c>
      <c r="H14">
        <f t="shared" si="4"/>
        <v>4958.7566491046946</v>
      </c>
      <c r="I14">
        <f t="shared" si="5"/>
        <v>502807.38178209827</v>
      </c>
      <c r="N14" s="4">
        <f>Input!J15</f>
        <v>7.3158875714289024</v>
      </c>
      <c r="O14">
        <f t="shared" si="6"/>
        <v>0.50096271428628825</v>
      </c>
      <c r="P14">
        <f t="shared" si="7"/>
        <v>0.82109680297687582</v>
      </c>
      <c r="Q14">
        <f t="shared" si="8"/>
        <v>0.10248583474175299</v>
      </c>
      <c r="R14">
        <f t="shared" si="9"/>
        <v>0.25096364110508529</v>
      </c>
    </row>
    <row r="15" spans="1:27" ht="14.45" x14ac:dyDescent="0.3">
      <c r="A15">
        <f>Input!G16</f>
        <v>112</v>
      </c>
      <c r="B15">
        <f t="shared" si="0"/>
        <v>12</v>
      </c>
      <c r="C15">
        <f t="shared" si="1"/>
        <v>2.4849066497880004</v>
      </c>
      <c r="D15">
        <f t="shared" si="2"/>
        <v>-4.5591690231786393</v>
      </c>
      <c r="E15" s="4">
        <f>Input!I16</f>
        <v>5257.0287550000003</v>
      </c>
      <c r="F15">
        <f t="shared" si="3"/>
        <v>80.193734857143681</v>
      </c>
      <c r="G15">
        <f t="shared" si="10"/>
        <v>3.4771932528965399</v>
      </c>
      <c r="H15">
        <f t="shared" si="4"/>
        <v>5885.4277557161822</v>
      </c>
      <c r="I15">
        <f t="shared" si="5"/>
        <v>501239.5752390555</v>
      </c>
      <c r="N15" s="4">
        <f>Input!J16</f>
        <v>7.4044724285713528</v>
      </c>
      <c r="O15">
        <f t="shared" si="6"/>
        <v>0.58954757142873859</v>
      </c>
      <c r="P15">
        <f t="shared" si="7"/>
        <v>1.1063705195112603</v>
      </c>
      <c r="Q15">
        <f t="shared" si="8"/>
        <v>0.26710595966470896</v>
      </c>
      <c r="R15">
        <f t="shared" si="9"/>
        <v>0.34756633897752365</v>
      </c>
    </row>
    <row r="16" spans="1:27" ht="14.45" x14ac:dyDescent="0.3">
      <c r="A16">
        <f>Input!G17</f>
        <v>113</v>
      </c>
      <c r="B16">
        <f t="shared" si="0"/>
        <v>13</v>
      </c>
      <c r="C16">
        <f t="shared" si="1"/>
        <v>2.5649493574615367</v>
      </c>
      <c r="D16">
        <f t="shared" si="2"/>
        <v>-4.482151641760689</v>
      </c>
      <c r="E16" s="4">
        <f>Input!I17</f>
        <v>5264.3690797142854</v>
      </c>
      <c r="F16">
        <f t="shared" si="3"/>
        <v>87.53405957142877</v>
      </c>
      <c r="G16">
        <f t="shared" si="10"/>
        <v>4.9237868785793886</v>
      </c>
      <c r="H16">
        <f t="shared" si="4"/>
        <v>6824.4571543869361</v>
      </c>
      <c r="I16">
        <f t="shared" si="5"/>
        <v>499193.34120376286</v>
      </c>
      <c r="N16" s="4">
        <f>Input!J17</f>
        <v>7.3403247142850887</v>
      </c>
      <c r="O16">
        <f t="shared" si="6"/>
        <v>0.5253998571424745</v>
      </c>
      <c r="P16">
        <f t="shared" si="7"/>
        <v>1.4465936256828489</v>
      </c>
      <c r="Q16">
        <f t="shared" si="8"/>
        <v>0.84859795919761682</v>
      </c>
      <c r="R16">
        <f t="shared" si="9"/>
        <v>0.27604500988533259</v>
      </c>
    </row>
    <row r="17" spans="1:18" ht="14.45" x14ac:dyDescent="0.3">
      <c r="A17">
        <f>Input!G18</f>
        <v>114</v>
      </c>
      <c r="B17">
        <f t="shared" si="0"/>
        <v>14</v>
      </c>
      <c r="C17">
        <f t="shared" si="1"/>
        <v>2.6390573296152584</v>
      </c>
      <c r="D17">
        <f t="shared" si="2"/>
        <v>-4.4108446842205584</v>
      </c>
      <c r="E17" s="4">
        <f>Input!I18</f>
        <v>5271.1442941428568</v>
      </c>
      <c r="F17">
        <f t="shared" si="3"/>
        <v>94.309274000000187</v>
      </c>
      <c r="G17">
        <f t="shared" si="10"/>
        <v>6.768216077906728</v>
      </c>
      <c r="H17">
        <f t="shared" si="4"/>
        <v>7663.4368221193217</v>
      </c>
      <c r="I17">
        <f t="shared" si="5"/>
        <v>496590.43128598685</v>
      </c>
      <c r="N17" s="4">
        <f>Input!J18</f>
        <v>6.7752144285714166</v>
      </c>
      <c r="O17">
        <f t="shared" si="6"/>
        <v>-3.9710428571197554E-2</v>
      </c>
      <c r="P17">
        <f t="shared" si="7"/>
        <v>1.8444291993273394</v>
      </c>
      <c r="Q17">
        <f t="shared" si="8"/>
        <v>3.5499821374176372</v>
      </c>
      <c r="R17">
        <f t="shared" si="9"/>
        <v>1.5769181373081829E-3</v>
      </c>
    </row>
    <row r="18" spans="1:18" ht="14.45" x14ac:dyDescent="0.3">
      <c r="A18">
        <f>Input!G19</f>
        <v>115</v>
      </c>
      <c r="B18">
        <f t="shared" si="0"/>
        <v>15</v>
      </c>
      <c r="C18">
        <f t="shared" si="1"/>
        <v>2.7080502011022101</v>
      </c>
      <c r="D18">
        <f t="shared" si="2"/>
        <v>-4.3444594949525674</v>
      </c>
      <c r="E18" s="4">
        <f>Input!I19</f>
        <v>5278.2616292857138</v>
      </c>
      <c r="F18">
        <f t="shared" si="3"/>
        <v>101.42660914285716</v>
      </c>
      <c r="G18">
        <f t="shared" si="10"/>
        <v>9.0702389444703613</v>
      </c>
      <c r="H18">
        <f t="shared" si="4"/>
        <v>8529.699116221469</v>
      </c>
      <c r="I18">
        <f t="shared" si="5"/>
        <v>493351.29765253357</v>
      </c>
      <c r="N18" s="4">
        <f>Input!J19</f>
        <v>7.1173351428569731</v>
      </c>
      <c r="O18">
        <f t="shared" si="6"/>
        <v>0.30241028571435891</v>
      </c>
      <c r="P18">
        <f t="shared" si="7"/>
        <v>2.3020228665636338</v>
      </c>
      <c r="Q18">
        <f t="shared" si="8"/>
        <v>3.9984504734906978</v>
      </c>
      <c r="R18">
        <f t="shared" si="9"/>
        <v>9.1451980905840183E-2</v>
      </c>
    </row>
    <row r="19" spans="1:18" ht="14.45" x14ac:dyDescent="0.3">
      <c r="A19">
        <f>Input!G20</f>
        <v>116</v>
      </c>
      <c r="B19">
        <f t="shared" si="0"/>
        <v>16</v>
      </c>
      <c r="C19">
        <f t="shared" si="1"/>
        <v>2.7725887222397811</v>
      </c>
      <c r="D19">
        <f t="shared" si="2"/>
        <v>-4.2823602976231125</v>
      </c>
      <c r="E19" s="4">
        <f>Input!I20</f>
        <v>5285.9929492857136</v>
      </c>
      <c r="F19">
        <f t="shared" si="3"/>
        <v>109.15792914285703</v>
      </c>
      <c r="G19">
        <f t="shared" si="10"/>
        <v>11.891288545849317</v>
      </c>
      <c r="H19">
        <f t="shared" si="4"/>
        <v>9460.7993730274684</v>
      </c>
      <c r="I19">
        <f t="shared" si="5"/>
        <v>489396.30357893161</v>
      </c>
      <c r="N19" s="4">
        <f>Input!J20</f>
        <v>7.7313199999998687</v>
      </c>
      <c r="O19">
        <f t="shared" si="6"/>
        <v>0.91639514285725454</v>
      </c>
      <c r="P19">
        <f t="shared" si="7"/>
        <v>2.821049601378955</v>
      </c>
      <c r="Q19">
        <f t="shared" si="8"/>
        <v>3.6277086063665918</v>
      </c>
      <c r="R19">
        <f t="shared" si="9"/>
        <v>0.83978005785236798</v>
      </c>
    </row>
    <row r="20" spans="1:18" ht="14.45" x14ac:dyDescent="0.3">
      <c r="A20">
        <f>Input!G21</f>
        <v>117</v>
      </c>
      <c r="B20">
        <f t="shared" si="0"/>
        <v>17</v>
      </c>
      <c r="C20">
        <f t="shared" si="1"/>
        <v>2.8332133440562162</v>
      </c>
      <c r="D20">
        <f t="shared" si="2"/>
        <v>-4.2240270683075947</v>
      </c>
      <c r="E20" s="4">
        <f>Input!I21</f>
        <v>5293.6234657142859</v>
      </c>
      <c r="F20">
        <f t="shared" si="3"/>
        <v>116.78844557142929</v>
      </c>
      <c r="G20">
        <f t="shared" si="10"/>
        <v>15.294048710412744</v>
      </c>
      <c r="H20">
        <f t="shared" si="4"/>
        <v>10301.112594181526</v>
      </c>
      <c r="I20">
        <f t="shared" si="5"/>
        <v>484646.95364991529</v>
      </c>
      <c r="N20" s="4">
        <f>Input!J21</f>
        <v>7.630516428572264</v>
      </c>
      <c r="O20">
        <f t="shared" si="6"/>
        <v>0.81559157142964978</v>
      </c>
      <c r="P20">
        <f t="shared" si="7"/>
        <v>3.4027601645634267</v>
      </c>
      <c r="Q20">
        <f t="shared" si="8"/>
        <v>6.6934413292978068</v>
      </c>
      <c r="R20">
        <f t="shared" si="9"/>
        <v>0.66518961138708554</v>
      </c>
    </row>
    <row r="21" spans="1:18" ht="14.45" x14ac:dyDescent="0.3">
      <c r="A21">
        <f>Input!G22</f>
        <v>118</v>
      </c>
      <c r="B21">
        <f t="shared" si="0"/>
        <v>18</v>
      </c>
      <c r="C21">
        <f t="shared" si="1"/>
        <v>2.8903717578961645</v>
      </c>
      <c r="D21">
        <f t="shared" si="2"/>
        <v>-4.1690290367828338</v>
      </c>
      <c r="E21" s="4">
        <f>Input!I22</f>
        <v>5301.1562334285718</v>
      </c>
      <c r="F21">
        <f t="shared" si="3"/>
        <v>124.3212132857152</v>
      </c>
      <c r="G21">
        <f t="shared" si="10"/>
        <v>19.34207442213669</v>
      </c>
      <c r="H21">
        <f t="shared" si="4"/>
        <v>11020.6195965385</v>
      </c>
      <c r="I21">
        <f t="shared" si="5"/>
        <v>479027.14527522842</v>
      </c>
      <c r="N21" s="4">
        <f>Input!J22</f>
        <v>7.5327677142859102</v>
      </c>
      <c r="O21">
        <f t="shared" si="6"/>
        <v>0.71784285714329599</v>
      </c>
      <c r="P21">
        <f t="shared" si="7"/>
        <v>4.0480257117239482</v>
      </c>
      <c r="Q21">
        <f t="shared" si="8"/>
        <v>11.090117844942942</v>
      </c>
      <c r="R21">
        <f t="shared" si="9"/>
        <v>0.51529836755165048</v>
      </c>
    </row>
    <row r="22" spans="1:18" ht="14.45" x14ac:dyDescent="0.3">
      <c r="A22">
        <f>Input!G23</f>
        <v>119</v>
      </c>
      <c r="B22">
        <f t="shared" si="0"/>
        <v>19</v>
      </c>
      <c r="C22">
        <f t="shared" si="1"/>
        <v>2.9444389791664403</v>
      </c>
      <c r="D22">
        <f t="shared" si="2"/>
        <v>-4.1170053618746163</v>
      </c>
      <c r="E22" s="4">
        <f>Input!I23</f>
        <v>5308.8508975714294</v>
      </c>
      <c r="F22">
        <f t="shared" si="3"/>
        <v>132.01587742857282</v>
      </c>
      <c r="G22">
        <f t="shared" si="10"/>
        <v>24.099454164209334</v>
      </c>
      <c r="H22">
        <f t="shared" si="4"/>
        <v>11645.954410173254</v>
      </c>
      <c r="I22">
        <f t="shared" si="5"/>
        <v>472464.44287430833</v>
      </c>
      <c r="N22" s="4">
        <f>Input!J23</f>
        <v>7.6946641428576186</v>
      </c>
      <c r="O22">
        <f t="shared" si="6"/>
        <v>0.87973928571500437</v>
      </c>
      <c r="P22">
        <f t="shared" si="7"/>
        <v>4.7573797420726418</v>
      </c>
      <c r="Q22">
        <f t="shared" si="8"/>
        <v>15.036095508781466</v>
      </c>
      <c r="R22">
        <f t="shared" si="9"/>
        <v>0.77394121083034606</v>
      </c>
    </row>
    <row r="23" spans="1:18" ht="14.45" x14ac:dyDescent="0.3">
      <c r="A23">
        <f>Input!G24</f>
        <v>120</v>
      </c>
      <c r="B23">
        <f t="shared" si="0"/>
        <v>20</v>
      </c>
      <c r="C23">
        <f t="shared" si="1"/>
        <v>2.9957322735539909</v>
      </c>
      <c r="D23">
        <f t="shared" si="2"/>
        <v>-4.067650769397039</v>
      </c>
      <c r="E23" s="4">
        <f>Input!I24</f>
        <v>5316.7105128571429</v>
      </c>
      <c r="F23">
        <f t="shared" si="3"/>
        <v>139.87549271428634</v>
      </c>
      <c r="G23">
        <f t="shared" si="10"/>
        <v>29.630511138703937</v>
      </c>
      <c r="H23">
        <f t="shared" si="4"/>
        <v>12153.955962600503</v>
      </c>
      <c r="I23">
        <f t="shared" si="5"/>
        <v>464891.37540387607</v>
      </c>
      <c r="N23" s="4">
        <f>Input!J24</f>
        <v>7.8596152857135166</v>
      </c>
      <c r="O23">
        <f t="shared" si="6"/>
        <v>1.0446904285709024</v>
      </c>
      <c r="P23">
        <f t="shared" si="7"/>
        <v>5.5310569744946028</v>
      </c>
      <c r="Q23">
        <f t="shared" si="8"/>
        <v>20.127484784383352</v>
      </c>
      <c r="R23">
        <f t="shared" si="9"/>
        <v>1.0913780915476559</v>
      </c>
    </row>
    <row r="24" spans="1:18" x14ac:dyDescent="0.25">
      <c r="A24">
        <f>Input!G25</f>
        <v>121</v>
      </c>
      <c r="B24">
        <f t="shared" si="0"/>
        <v>21</v>
      </c>
      <c r="C24">
        <f t="shared" si="1"/>
        <v>3.044522437723423</v>
      </c>
      <c r="D24">
        <f t="shared" si="2"/>
        <v>-4.0207046978247512</v>
      </c>
      <c r="E24" s="4">
        <f>Input!I25</f>
        <v>5324.7045327142851</v>
      </c>
      <c r="F24">
        <f t="shared" si="3"/>
        <v>147.86951257142846</v>
      </c>
      <c r="G24">
        <f t="shared" si="10"/>
        <v>35.999540141114309</v>
      </c>
      <c r="H24">
        <f t="shared" si="4"/>
        <v>12514.890731559248</v>
      </c>
      <c r="I24">
        <f t="shared" si="5"/>
        <v>456246.75707017537</v>
      </c>
      <c r="N24" s="4">
        <f>Input!J25</f>
        <v>7.9940198571421206</v>
      </c>
      <c r="O24">
        <f t="shared" si="6"/>
        <v>1.1790949999995064</v>
      </c>
      <c r="P24">
        <f t="shared" si="7"/>
        <v>6.36902900241037</v>
      </c>
      <c r="Q24">
        <f t="shared" si="8"/>
        <v>26.935414949380444</v>
      </c>
      <c r="R24">
        <f t="shared" si="9"/>
        <v>1.3902650190238359</v>
      </c>
    </row>
    <row r="25" spans="1:18" x14ac:dyDescent="0.25">
      <c r="A25">
        <f>Input!G26</f>
        <v>122</v>
      </c>
      <c r="B25">
        <f t="shared" si="0"/>
        <v>22</v>
      </c>
      <c r="C25">
        <f t="shared" si="1"/>
        <v>3.0910424533583161</v>
      </c>
      <c r="D25">
        <f t="shared" si="2"/>
        <v>-3.9759429713432506</v>
      </c>
      <c r="E25" s="4">
        <f>Input!I26</f>
        <v>5332.7688095714284</v>
      </c>
      <c r="F25">
        <f t="shared" si="3"/>
        <v>155.9337894285718</v>
      </c>
      <c r="G25">
        <f t="shared" si="10"/>
        <v>43.270576886134066</v>
      </c>
      <c r="H25">
        <f t="shared" si="4"/>
        <v>12692.9994603825</v>
      </c>
      <c r="I25">
        <f t="shared" si="5"/>
        <v>446477.03021419025</v>
      </c>
      <c r="N25" s="4">
        <f>Input!J26</f>
        <v>8.0642768571433407</v>
      </c>
      <c r="O25">
        <f t="shared" si="6"/>
        <v>1.2493520000007265</v>
      </c>
      <c r="P25">
        <f t="shared" si="7"/>
        <v>7.2710367450197531</v>
      </c>
      <c r="Q25">
        <f t="shared" si="8"/>
        <v>36.26068716839486</v>
      </c>
      <c r="R25">
        <f t="shared" si="9"/>
        <v>1.5608804199058155</v>
      </c>
    </row>
    <row r="26" spans="1:18" x14ac:dyDescent="0.25">
      <c r="A26">
        <f>Input!G27</f>
        <v>123</v>
      </c>
      <c r="B26">
        <f t="shared" si="0"/>
        <v>23</v>
      </c>
      <c r="C26">
        <f t="shared" si="1"/>
        <v>3.1354942159291497</v>
      </c>
      <c r="D26">
        <f t="shared" si="2"/>
        <v>-3.9331713254041669</v>
      </c>
      <c r="E26" s="4">
        <f>Input!I27</f>
        <v>5339.1102635714287</v>
      </c>
      <c r="F26">
        <f t="shared" si="3"/>
        <v>162.27524342857214</v>
      </c>
      <c r="G26">
        <f t="shared" si="10"/>
        <v>51.507196699384394</v>
      </c>
      <c r="H26">
        <f t="shared" si="4"/>
        <v>12269.56017619952</v>
      </c>
      <c r="I26">
        <f t="shared" si="5"/>
        <v>435537.62856114574</v>
      </c>
      <c r="N26" s="4">
        <f>Input!J27</f>
        <v>6.3414540000003399</v>
      </c>
      <c r="O26">
        <f t="shared" si="6"/>
        <v>-0.47347085714227433</v>
      </c>
      <c r="P26">
        <f t="shared" si="7"/>
        <v>8.2366198132503321</v>
      </c>
      <c r="Q26">
        <f t="shared" si="8"/>
        <v>75.865679486460323</v>
      </c>
      <c r="R26">
        <f t="shared" si="9"/>
        <v>0.22417465256303995</v>
      </c>
    </row>
    <row r="27" spans="1:18" x14ac:dyDescent="0.25">
      <c r="A27">
        <f>Input!G28</f>
        <v>124</v>
      </c>
      <c r="B27">
        <f t="shared" si="0"/>
        <v>24</v>
      </c>
      <c r="C27">
        <f t="shared" si="1"/>
        <v>3.1780538303479458</v>
      </c>
      <c r="D27">
        <f t="shared" si="2"/>
        <v>-3.8922203112273057</v>
      </c>
      <c r="E27" s="4">
        <f>Input!I28</f>
        <v>5344.5322678571438</v>
      </c>
      <c r="F27">
        <f t="shared" si="3"/>
        <v>167.69724771428719</v>
      </c>
      <c r="G27">
        <f t="shared" si="10"/>
        <v>60.772339665833599</v>
      </c>
      <c r="H27">
        <f t="shared" si="4"/>
        <v>11432.935961170255</v>
      </c>
      <c r="I27">
        <f t="shared" si="5"/>
        <v>423394.35832717532</v>
      </c>
      <c r="N27" s="4">
        <f>Input!J28</f>
        <v>5.4220042857150474</v>
      </c>
      <c r="O27">
        <f t="shared" si="6"/>
        <v>-1.3929205714275668</v>
      </c>
      <c r="P27">
        <f t="shared" si="7"/>
        <v>9.265142966449206</v>
      </c>
      <c r="Q27">
        <f t="shared" si="8"/>
        <v>113.59431837741835</v>
      </c>
      <c r="R27">
        <f t="shared" si="9"/>
        <v>1.9402277183060992</v>
      </c>
    </row>
    <row r="28" spans="1:18" x14ac:dyDescent="0.25">
      <c r="A28">
        <f>Input!G29</f>
        <v>125</v>
      </c>
      <c r="B28">
        <f t="shared" si="0"/>
        <v>25</v>
      </c>
      <c r="C28">
        <f t="shared" si="1"/>
        <v>3.2188758248682006</v>
      </c>
      <c r="D28">
        <f t="shared" si="2"/>
        <v>-3.8529412411709671</v>
      </c>
      <c r="E28" s="4">
        <f>Input!I29</f>
        <v>5353.1433269999998</v>
      </c>
      <c r="F28">
        <f t="shared" si="3"/>
        <v>176.30830685714318</v>
      </c>
      <c r="G28">
        <f t="shared" si="10"/>
        <v>71.12815953125579</v>
      </c>
      <c r="H28">
        <f t="shared" si="4"/>
        <v>11062.863391495377</v>
      </c>
      <c r="I28">
        <f t="shared" si="5"/>
        <v>410024.79409566725</v>
      </c>
      <c r="N28" s="4">
        <f>Input!J29</f>
        <v>8.6110591428559928</v>
      </c>
      <c r="O28">
        <f t="shared" si="6"/>
        <v>1.7961342857133786</v>
      </c>
      <c r="P28">
        <f t="shared" si="7"/>
        <v>10.355819865422184</v>
      </c>
      <c r="Q28">
        <f t="shared" si="8"/>
        <v>73.268217223474863</v>
      </c>
      <c r="R28">
        <f t="shared" si="9"/>
        <v>3.2260983723151089</v>
      </c>
    </row>
    <row r="29" spans="1:18" x14ac:dyDescent="0.25">
      <c r="A29">
        <f>Input!G30</f>
        <v>126</v>
      </c>
      <c r="B29">
        <f t="shared" si="0"/>
        <v>26</v>
      </c>
      <c r="C29">
        <f t="shared" si="1"/>
        <v>3.2580965380214821</v>
      </c>
      <c r="D29">
        <f t="shared" si="2"/>
        <v>-3.8152029298093555</v>
      </c>
      <c r="E29" s="4">
        <f>Input!I30</f>
        <v>5361.8765721428572</v>
      </c>
      <c r="F29">
        <f t="shared" si="3"/>
        <v>185.04155200000059</v>
      </c>
      <c r="G29">
        <f t="shared" si="10"/>
        <v>82.635893870037307</v>
      </c>
      <c r="H29">
        <f t="shared" si="4"/>
        <v>10486.918817030915</v>
      </c>
      <c r="I29">
        <f t="shared" si="5"/>
        <v>395419.68591848237</v>
      </c>
      <c r="N29" s="4">
        <f>Input!J30</f>
        <v>8.7332451428574132</v>
      </c>
      <c r="O29">
        <f t="shared" si="6"/>
        <v>1.918320285714799</v>
      </c>
      <c r="P29">
        <f t="shared" si="7"/>
        <v>11.507734338781518</v>
      </c>
      <c r="Q29">
        <f t="shared" si="8"/>
        <v>91.956861881153472</v>
      </c>
      <c r="R29">
        <f t="shared" si="9"/>
        <v>3.6799527185849077</v>
      </c>
    </row>
    <row r="30" spans="1:18" x14ac:dyDescent="0.25">
      <c r="A30">
        <f>Input!G31</f>
        <v>127</v>
      </c>
      <c r="B30">
        <f t="shared" si="0"/>
        <v>27</v>
      </c>
      <c r="C30">
        <f t="shared" si="1"/>
        <v>3.2958368660043291</v>
      </c>
      <c r="D30">
        <f t="shared" si="2"/>
        <v>-3.7788890503870274</v>
      </c>
      <c r="E30" s="4">
        <f>Input!I31</f>
        <v>5370.5945441428566</v>
      </c>
      <c r="F30">
        <f t="shared" si="3"/>
        <v>193.75952400000006</v>
      </c>
      <c r="G30">
        <f t="shared" si="10"/>
        <v>95.355753249396017</v>
      </c>
      <c r="H30">
        <f t="shared" si="4"/>
        <v>9683.3020979374342</v>
      </c>
      <c r="I30">
        <f t="shared" si="5"/>
        <v>379584.37375918007</v>
      </c>
      <c r="N30" s="4">
        <f>Input!J31</f>
        <v>8.7179719999994632</v>
      </c>
      <c r="O30">
        <f t="shared" si="6"/>
        <v>1.903047142856849</v>
      </c>
      <c r="P30">
        <f t="shared" si="7"/>
        <v>12.719859379358711</v>
      </c>
      <c r="Q30">
        <f t="shared" si="8"/>
        <v>117.00342695973642</v>
      </c>
      <c r="R30">
        <f t="shared" si="9"/>
        <v>3.6215884279356159</v>
      </c>
    </row>
    <row r="31" spans="1:18" x14ac:dyDescent="0.25">
      <c r="A31">
        <f>Input!G32</f>
        <v>128</v>
      </c>
      <c r="B31">
        <f t="shared" si="0"/>
        <v>28</v>
      </c>
      <c r="C31">
        <f t="shared" si="1"/>
        <v>3.3322045101752038</v>
      </c>
      <c r="D31">
        <f t="shared" si="2"/>
        <v>-3.743895972269224</v>
      </c>
      <c r="E31" s="4">
        <f>Input!I32</f>
        <v>5379.6149265714284</v>
      </c>
      <c r="F31">
        <f t="shared" si="3"/>
        <v>202.77990642857185</v>
      </c>
      <c r="G31">
        <f t="shared" si="10"/>
        <v>109.3468273295252</v>
      </c>
      <c r="H31">
        <f t="shared" si="4"/>
        <v>8729.7402699287086</v>
      </c>
      <c r="I31">
        <f t="shared" si="5"/>
        <v>362540.20516765607</v>
      </c>
      <c r="N31" s="4">
        <f>Input!J32</f>
        <v>9.0203824285717928</v>
      </c>
      <c r="O31">
        <f t="shared" si="6"/>
        <v>2.2054575714291786</v>
      </c>
      <c r="P31">
        <f t="shared" si="7"/>
        <v>13.991074080129181</v>
      </c>
      <c r="Q31">
        <f t="shared" si="8"/>
        <v>138.90075649014202</v>
      </c>
      <c r="R31">
        <f t="shared" si="9"/>
        <v>4.8640430993742907</v>
      </c>
    </row>
    <row r="32" spans="1:18" x14ac:dyDescent="0.25">
      <c r="A32">
        <f>Input!G33</f>
        <v>129</v>
      </c>
      <c r="B32">
        <f t="shared" si="0"/>
        <v>29</v>
      </c>
      <c r="C32">
        <f t="shared" si="1"/>
        <v>3.3672958299864741</v>
      </c>
      <c r="D32">
        <f t="shared" si="2"/>
        <v>-3.7101309780440546</v>
      </c>
      <c r="E32" s="4">
        <f>Input!I33</f>
        <v>5389.887715571429</v>
      </c>
      <c r="F32">
        <f t="shared" si="3"/>
        <v>213.05269542857241</v>
      </c>
      <c r="G32">
        <f t="shared" si="10"/>
        <v>124.66700603715466</v>
      </c>
      <c r="H32">
        <f t="shared" si="4"/>
        <v>7812.0300891961751</v>
      </c>
      <c r="I32">
        <f t="shared" si="5"/>
        <v>344325.9519466093</v>
      </c>
      <c r="N32" s="4">
        <f>Input!J33</f>
        <v>10.272789000000557</v>
      </c>
      <c r="O32">
        <f t="shared" si="6"/>
        <v>3.4578641428579431</v>
      </c>
      <c r="P32">
        <f t="shared" si="7"/>
        <v>15.320178707629472</v>
      </c>
      <c r="Q32">
        <f t="shared" si="8"/>
        <v>140.71450683359075</v>
      </c>
      <c r="R32">
        <f t="shared" si="9"/>
        <v>11.956824430462698</v>
      </c>
    </row>
    <row r="33" spans="1:18" x14ac:dyDescent="0.25">
      <c r="A33">
        <f>Input!G34</f>
        <v>130</v>
      </c>
      <c r="B33">
        <f t="shared" si="0"/>
        <v>30</v>
      </c>
      <c r="C33">
        <f t="shared" si="1"/>
        <v>3.4011973816621555</v>
      </c>
      <c r="D33">
        <f t="shared" si="2"/>
        <v>-3.677510783001233</v>
      </c>
      <c r="E33" s="4">
        <f>Input!I34</f>
        <v>5400.1605045714296</v>
      </c>
      <c r="F33">
        <f t="shared" si="3"/>
        <v>223.32548442857296</v>
      </c>
      <c r="G33">
        <f t="shared" si="10"/>
        <v>141.37291413435656</v>
      </c>
      <c r="H33">
        <f t="shared" si="4"/>
        <v>6716.2237778284807</v>
      </c>
      <c r="I33">
        <f t="shared" si="5"/>
        <v>324999.22152731894</v>
      </c>
      <c r="N33" s="4">
        <f>Input!J34</f>
        <v>10.272789000000557</v>
      </c>
      <c r="O33">
        <f t="shared" si="6"/>
        <v>3.4578641428579431</v>
      </c>
      <c r="P33">
        <f t="shared" si="7"/>
        <v>16.705908097201892</v>
      </c>
      <c r="Q33">
        <f t="shared" si="8"/>
        <v>175.51066861622925</v>
      </c>
      <c r="R33">
        <f t="shared" si="9"/>
        <v>11.956824430462698</v>
      </c>
    </row>
    <row r="34" spans="1:18" x14ac:dyDescent="0.25">
      <c r="A34">
        <f>Input!G35</f>
        <v>131</v>
      </c>
      <c r="B34">
        <f t="shared" si="0"/>
        <v>31</v>
      </c>
      <c r="C34">
        <f t="shared" si="1"/>
        <v>3.4339872044851463</v>
      </c>
      <c r="D34">
        <f t="shared" si="2"/>
        <v>-3.6459602974618708</v>
      </c>
      <c r="E34" s="4">
        <f>Input!I35</f>
        <v>5410.4332935714283</v>
      </c>
      <c r="F34">
        <f t="shared" si="3"/>
        <v>233.5982734285717</v>
      </c>
      <c r="G34">
        <f t="shared" si="10"/>
        <v>159.51985767420337</v>
      </c>
      <c r="H34">
        <f t="shared" si="4"/>
        <v>5487.6116806770469</v>
      </c>
      <c r="I34">
        <f t="shared" si="5"/>
        <v>304637.85880259867</v>
      </c>
      <c r="N34" s="4">
        <f>Input!J35</f>
        <v>10.272788999998738</v>
      </c>
      <c r="O34">
        <f t="shared" si="6"/>
        <v>3.4578641428561241</v>
      </c>
      <c r="P34">
        <f t="shared" si="7"/>
        <v>18.146943539846816</v>
      </c>
      <c r="Q34">
        <f t="shared" si="8"/>
        <v>215.76905353109643</v>
      </c>
      <c r="R34">
        <f t="shared" si="9"/>
        <v>11.956824430450117</v>
      </c>
    </row>
    <row r="35" spans="1:18" x14ac:dyDescent="0.25">
      <c r="A35">
        <f>Input!G36</f>
        <v>132</v>
      </c>
      <c r="B35">
        <f t="shared" si="0"/>
        <v>32</v>
      </c>
      <c r="C35">
        <f t="shared" si="1"/>
        <v>3.4657359027997265</v>
      </c>
      <c r="D35">
        <f t="shared" si="2"/>
        <v>-3.6154115856717786</v>
      </c>
      <c r="E35" s="4">
        <f>Input!I36</f>
        <v>5423.1528575714301</v>
      </c>
      <c r="F35">
        <f t="shared" si="3"/>
        <v>246.31783742857351</v>
      </c>
      <c r="G35">
        <f t="shared" si="10"/>
        <v>179.16178099003361</v>
      </c>
      <c r="H35">
        <f t="shared" si="4"/>
        <v>4509.9359163763575</v>
      </c>
      <c r="I35">
        <f t="shared" si="5"/>
        <v>283341.33425628446</v>
      </c>
      <c r="N35" s="4">
        <f>Input!J36</f>
        <v>12.71956400000181</v>
      </c>
      <c r="O35">
        <f t="shared" si="6"/>
        <v>5.904639142859196</v>
      </c>
      <c r="P35">
        <f t="shared" si="7"/>
        <v>19.641923315830233</v>
      </c>
      <c r="Q35">
        <f t="shared" si="8"/>
        <v>188.71297644896055</v>
      </c>
      <c r="R35">
        <f t="shared" si="9"/>
        <v>34.864763407384984</v>
      </c>
    </row>
    <row r="36" spans="1:18" x14ac:dyDescent="0.25">
      <c r="A36">
        <f>Input!G37</f>
        <v>133</v>
      </c>
      <c r="B36">
        <f t="shared" si="0"/>
        <v>33</v>
      </c>
      <c r="C36">
        <f t="shared" si="1"/>
        <v>3.4965075614664802</v>
      </c>
      <c r="D36">
        <f t="shared" si="2"/>
        <v>-3.5858029849474446</v>
      </c>
      <c r="E36" s="4">
        <f>Input!I37</f>
        <v>5436.8651828571437</v>
      </c>
      <c r="F36">
        <f t="shared" si="3"/>
        <v>260.03016271428714</v>
      </c>
      <c r="G36">
        <f t="shared" si="10"/>
        <v>200.35123300602839</v>
      </c>
      <c r="H36">
        <f t="shared" si="4"/>
        <v>3561.5746511232887</v>
      </c>
      <c r="I36">
        <f t="shared" si="5"/>
        <v>261232.11436990203</v>
      </c>
      <c r="N36" s="4">
        <f>Input!J37</f>
        <v>13.712325285713632</v>
      </c>
      <c r="O36">
        <f t="shared" si="6"/>
        <v>6.897400428571018</v>
      </c>
      <c r="P36">
        <f t="shared" si="7"/>
        <v>21.189452015994785</v>
      </c>
      <c r="Q36">
        <f t="shared" si="8"/>
        <v>204.26273857758221</v>
      </c>
      <c r="R36">
        <f t="shared" si="9"/>
        <v>47.574132672051661</v>
      </c>
    </row>
    <row r="37" spans="1:18" x14ac:dyDescent="0.25">
      <c r="A37">
        <f>Input!G38</f>
        <v>134</v>
      </c>
      <c r="B37">
        <f t="shared" si="0"/>
        <v>34</v>
      </c>
      <c r="C37">
        <f t="shared" si="1"/>
        <v>3.5263605246161616</v>
      </c>
      <c r="D37">
        <f t="shared" si="2"/>
        <v>-3.5570783563562607</v>
      </c>
      <c r="E37" s="4">
        <f>Input!I38</f>
        <v>5452.0803961428564</v>
      </c>
      <c r="F37">
        <f t="shared" si="3"/>
        <v>275.24537599999985</v>
      </c>
      <c r="G37">
        <f t="shared" si="10"/>
        <v>223.1393417842917</v>
      </c>
      <c r="H37">
        <f t="shared" si="4"/>
        <v>2715.0388016885486</v>
      </c>
      <c r="I37">
        <f t="shared" si="5"/>
        <v>238457.01046804085</v>
      </c>
      <c r="N37" s="4">
        <f>Input!J38</f>
        <v>15.215213285712707</v>
      </c>
      <c r="O37">
        <f t="shared" si="6"/>
        <v>8.4002884285700929</v>
      </c>
      <c r="P37">
        <f t="shared" si="7"/>
        <v>22.788108778263314</v>
      </c>
      <c r="Q37">
        <f t="shared" si="8"/>
        <v>207.00937441504638</v>
      </c>
      <c r="R37">
        <f t="shared" si="9"/>
        <v>70.564845683168599</v>
      </c>
    </row>
    <row r="38" spans="1:18" x14ac:dyDescent="0.25">
      <c r="A38">
        <f>Input!G39</f>
        <v>135</v>
      </c>
      <c r="B38">
        <f t="shared" si="0"/>
        <v>35</v>
      </c>
      <c r="C38">
        <f t="shared" si="1"/>
        <v>3.5553480614894135</v>
      </c>
      <c r="D38">
        <f t="shared" si="2"/>
        <v>-3.5291864440431508</v>
      </c>
      <c r="E38" s="4">
        <f>Input!I39</f>
        <v>5469.7943132857135</v>
      </c>
      <c r="F38">
        <f t="shared" si="3"/>
        <v>292.95929314285695</v>
      </c>
      <c r="G38">
        <f t="shared" si="10"/>
        <v>247.57579633855894</v>
      </c>
      <c r="H38">
        <f t="shared" si="4"/>
        <v>2059.6617821857271</v>
      </c>
      <c r="I38">
        <f t="shared" si="5"/>
        <v>215188.5023753274</v>
      </c>
      <c r="N38" s="4">
        <f>Input!J39</f>
        <v>17.713917142857099</v>
      </c>
      <c r="O38">
        <f t="shared" si="6"/>
        <v>10.898992285714485</v>
      </c>
      <c r="P38">
        <f t="shared" si="7"/>
        <v>24.436454554267243</v>
      </c>
      <c r="Q38">
        <f t="shared" si="8"/>
        <v>183.26288467248961</v>
      </c>
      <c r="R38">
        <f t="shared" si="9"/>
        <v>118.78803284406385</v>
      </c>
    </row>
    <row r="39" spans="1:18" x14ac:dyDescent="0.25">
      <c r="A39">
        <f>Input!G40</f>
        <v>136</v>
      </c>
      <c r="B39">
        <f t="shared" si="0"/>
        <v>36</v>
      </c>
      <c r="C39">
        <f t="shared" si="1"/>
        <v>3.5835189384561099</v>
      </c>
      <c r="D39">
        <f t="shared" si="2"/>
        <v>-3.5020803248315002</v>
      </c>
      <c r="E39" s="4">
        <f>Input!I40</f>
        <v>5489.1821788571424</v>
      </c>
      <c r="F39">
        <f t="shared" si="3"/>
        <v>312.3471587142858</v>
      </c>
      <c r="G39">
        <f t="shared" si="10"/>
        <v>273.70883484801652</v>
      </c>
      <c r="H39">
        <f t="shared" si="4"/>
        <v>1492.9200711947137</v>
      </c>
      <c r="I39">
        <f t="shared" si="5"/>
        <v>191626.03349183328</v>
      </c>
      <c r="N39" s="4">
        <f>Input!J40</f>
        <v>19.387865571428847</v>
      </c>
      <c r="O39">
        <f t="shared" si="6"/>
        <v>12.572940714286233</v>
      </c>
      <c r="P39">
        <f t="shared" si="7"/>
        <v>26.133038509457556</v>
      </c>
      <c r="Q39">
        <f t="shared" si="8"/>
        <v>183.87625221461019</v>
      </c>
      <c r="R39">
        <f t="shared" si="9"/>
        <v>158.07883820495641</v>
      </c>
    </row>
    <row r="40" spans="1:18" x14ac:dyDescent="0.25">
      <c r="A40">
        <f>Input!G41</f>
        <v>137</v>
      </c>
      <c r="B40">
        <f t="shared" si="0"/>
        <v>37</v>
      </c>
      <c r="C40">
        <f t="shared" si="1"/>
        <v>3.6109179126442243</v>
      </c>
      <c r="D40">
        <f t="shared" si="2"/>
        <v>-3.4757169332516789</v>
      </c>
      <c r="E40" s="4">
        <f>Input!I41</f>
        <v>5508.5700444285712</v>
      </c>
      <c r="F40">
        <f t="shared" si="3"/>
        <v>331.73502428571464</v>
      </c>
      <c r="G40">
        <f t="shared" si="10"/>
        <v>301.5852384974844</v>
      </c>
      <c r="H40">
        <f t="shared" si="4"/>
        <v>909.00958307617054</v>
      </c>
      <c r="I40">
        <f t="shared" si="5"/>
        <v>167997.27414339781</v>
      </c>
      <c r="N40" s="4">
        <f>Input!J41</f>
        <v>19.387865571428847</v>
      </c>
      <c r="O40">
        <f t="shared" si="6"/>
        <v>12.572940714286233</v>
      </c>
      <c r="P40">
        <f t="shared" si="7"/>
        <v>27.876403649467896</v>
      </c>
      <c r="Q40">
        <f t="shared" si="8"/>
        <v>234.19597780847897</v>
      </c>
      <c r="R40">
        <f t="shared" si="9"/>
        <v>158.07883820495641</v>
      </c>
    </row>
    <row r="41" spans="1:18" x14ac:dyDescent="0.25">
      <c r="A41">
        <f>Input!G42</f>
        <v>138</v>
      </c>
      <c r="B41">
        <f t="shared" si="0"/>
        <v>38</v>
      </c>
      <c r="C41">
        <f t="shared" si="1"/>
        <v>3.6375861597263857</v>
      </c>
      <c r="D41">
        <f t="shared" si="2"/>
        <v>-3.4500566499232823</v>
      </c>
      <c r="E41" s="4">
        <f>Input!I42</f>
        <v>5527.9579100000001</v>
      </c>
      <c r="F41">
        <f t="shared" si="3"/>
        <v>351.12288985714349</v>
      </c>
      <c r="G41">
        <f t="shared" si="10"/>
        <v>331.25033025336677</v>
      </c>
      <c r="H41">
        <f t="shared" si="4"/>
        <v>394.91862520565843</v>
      </c>
      <c r="I41">
        <f t="shared" si="5"/>
        <v>144559.35032286434</v>
      </c>
      <c r="N41" s="4">
        <f>Input!J42</f>
        <v>19.387865571428847</v>
      </c>
      <c r="O41">
        <f t="shared" si="6"/>
        <v>12.572940714286233</v>
      </c>
      <c r="P41">
        <f t="shared" si="7"/>
        <v>29.66509175588239</v>
      </c>
      <c r="Q41">
        <f t="shared" si="8"/>
        <v>292.14162722873658</v>
      </c>
      <c r="R41">
        <f t="shared" si="9"/>
        <v>158.07883820495641</v>
      </c>
    </row>
    <row r="42" spans="1:18" x14ac:dyDescent="0.25">
      <c r="A42">
        <f>Input!G43</f>
        <v>139</v>
      </c>
      <c r="B42">
        <f t="shared" si="0"/>
        <v>39</v>
      </c>
      <c r="C42">
        <f t="shared" si="1"/>
        <v>3.6635616461296463</v>
      </c>
      <c r="D42">
        <f t="shared" si="2"/>
        <v>-3.4250629434135496</v>
      </c>
      <c r="E42" s="4">
        <f>Input!I43</f>
        <v>5555.0923687142849</v>
      </c>
      <c r="F42">
        <f t="shared" si="3"/>
        <v>378.25734857142834</v>
      </c>
      <c r="G42">
        <f t="shared" si="10"/>
        <v>362.74797795922922</v>
      </c>
      <c r="H42">
        <f t="shared" si="4"/>
        <v>240.54057678654573</v>
      </c>
      <c r="I42">
        <f t="shared" si="5"/>
        <v>121600.03520269765</v>
      </c>
      <c r="N42" s="4">
        <f>Input!J43</f>
        <v>27.134458714284847</v>
      </c>
      <c r="O42">
        <f t="shared" si="6"/>
        <v>20.319533857142233</v>
      </c>
      <c r="P42">
        <f t="shared" si="7"/>
        <v>31.497647705862452</v>
      </c>
      <c r="Q42">
        <f t="shared" si="8"/>
        <v>124.95022921495075</v>
      </c>
      <c r="R42">
        <f t="shared" si="9"/>
        <v>412.88345617154948</v>
      </c>
    </row>
    <row r="43" spans="1:18" x14ac:dyDescent="0.25">
      <c r="A43">
        <f>Input!G44</f>
        <v>140</v>
      </c>
      <c r="B43">
        <f t="shared" si="0"/>
        <v>40</v>
      </c>
      <c r="C43">
        <f t="shared" si="1"/>
        <v>3.6888794541139363</v>
      </c>
      <c r="D43">
        <f t="shared" si="2"/>
        <v>-3.4007020574457059</v>
      </c>
      <c r="E43" s="4">
        <f>Input!I44</f>
        <v>5584.3406455714276</v>
      </c>
      <c r="F43">
        <f t="shared" si="3"/>
        <v>407.50562542857097</v>
      </c>
      <c r="G43">
        <f t="shared" si="10"/>
        <v>396.12060120147635</v>
      </c>
      <c r="H43">
        <f t="shared" si="4"/>
        <v>129.61877665153142</v>
      </c>
      <c r="I43">
        <f t="shared" si="5"/>
        <v>99438.901064768652</v>
      </c>
      <c r="N43" s="4">
        <f>Input!J44</f>
        <v>29.248276857142628</v>
      </c>
      <c r="O43">
        <f t="shared" si="6"/>
        <v>22.433352000000014</v>
      </c>
      <c r="P43">
        <f t="shared" si="7"/>
        <v>33.37262324224713</v>
      </c>
      <c r="Q43">
        <f t="shared" si="8"/>
        <v>119.66765531145477</v>
      </c>
      <c r="R43">
        <f t="shared" si="9"/>
        <v>503.25528195590459</v>
      </c>
    </row>
    <row r="44" spans="1:18" x14ac:dyDescent="0.25">
      <c r="A44">
        <f>Input!G45</f>
        <v>141</v>
      </c>
      <c r="B44">
        <f t="shared" si="0"/>
        <v>41</v>
      </c>
      <c r="C44">
        <f t="shared" si="1"/>
        <v>3.713572066704308</v>
      </c>
      <c r="D44">
        <f t="shared" si="2"/>
        <v>-3.3769427367361304</v>
      </c>
      <c r="E44" s="4">
        <f>Input!I45</f>
        <v>5615.0612637142849</v>
      </c>
      <c r="F44">
        <f t="shared" si="3"/>
        <v>438.22624357142831</v>
      </c>
      <c r="G44">
        <f t="shared" si="10"/>
        <v>431.40918145517378</v>
      </c>
      <c r="H44">
        <f t="shared" si="4"/>
        <v>46.472335896872735</v>
      </c>
      <c r="I44">
        <f t="shared" si="5"/>
        <v>78428.429555903291</v>
      </c>
      <c r="N44" s="4">
        <f>Input!J45</f>
        <v>30.720618142857347</v>
      </c>
      <c r="O44">
        <f t="shared" si="6"/>
        <v>23.905693285714733</v>
      </c>
      <c r="P44">
        <f t="shared" si="7"/>
        <v>35.288580253697418</v>
      </c>
      <c r="Q44">
        <f t="shared" si="8"/>
        <v>129.57011572587004</v>
      </c>
      <c r="R44">
        <f t="shared" si="9"/>
        <v>571.48217147066646</v>
      </c>
    </row>
    <row r="45" spans="1:18" x14ac:dyDescent="0.25">
      <c r="A45">
        <f>Input!G46</f>
        <v>142</v>
      </c>
      <c r="B45">
        <f t="shared" si="0"/>
        <v>42</v>
      </c>
      <c r="C45">
        <f t="shared" si="1"/>
        <v>3.7376696182833684</v>
      </c>
      <c r="D45">
        <f t="shared" si="2"/>
        <v>-3.3537559858734176</v>
      </c>
      <c r="E45" s="4">
        <f>Input!I46</f>
        <v>5649.6124134285719</v>
      </c>
      <c r="F45">
        <f t="shared" si="3"/>
        <v>472.77739328571533</v>
      </c>
      <c r="G45">
        <f t="shared" si="10"/>
        <v>468.65327507330994</v>
      </c>
      <c r="H45">
        <f t="shared" si="4"/>
        <v>17.008351029893849</v>
      </c>
      <c r="I45">
        <f t="shared" si="5"/>
        <v>58955.078435362186</v>
      </c>
      <c r="N45" s="4">
        <f>Input!J46</f>
        <v>34.551149714287021</v>
      </c>
      <c r="O45">
        <f t="shared" si="6"/>
        <v>27.736224857144407</v>
      </c>
      <c r="P45">
        <f t="shared" si="7"/>
        <v>37.244093618136183</v>
      </c>
      <c r="Q45">
        <f t="shared" si="8"/>
        <v>90.399568376243295</v>
      </c>
      <c r="R45">
        <f t="shared" si="9"/>
        <v>769.29816932607525</v>
      </c>
    </row>
    <row r="46" spans="1:18" x14ac:dyDescent="0.25">
      <c r="A46">
        <f>Input!G47</f>
        <v>143</v>
      </c>
      <c r="B46">
        <f t="shared" si="0"/>
        <v>43</v>
      </c>
      <c r="C46">
        <f t="shared" si="1"/>
        <v>3.7612001156935624</v>
      </c>
      <c r="D46">
        <f t="shared" si="2"/>
        <v>-3.3311148565729631</v>
      </c>
      <c r="E46" s="4">
        <f>Input!I47</f>
        <v>5686.7752891428581</v>
      </c>
      <c r="F46">
        <f t="shared" si="3"/>
        <v>509.94026900000154</v>
      </c>
      <c r="G46">
        <f t="shared" si="10"/>
        <v>507.89102873038803</v>
      </c>
      <c r="H46">
        <f t="shared" si="4"/>
        <v>4.1993856826056346</v>
      </c>
      <c r="I46">
        <f t="shared" si="5"/>
        <v>41440.303230583355</v>
      </c>
      <c r="N46" s="4">
        <f>Input!J47</f>
        <v>37.162875714286201</v>
      </c>
      <c r="O46">
        <f t="shared" si="6"/>
        <v>30.347950857143587</v>
      </c>
      <c r="P46">
        <f t="shared" si="7"/>
        <v>39.237753657078095</v>
      </c>
      <c r="Q46">
        <f t="shared" si="8"/>
        <v>79.028593821723405</v>
      </c>
      <c r="R46">
        <f t="shared" si="9"/>
        <v>920.99812122760216</v>
      </c>
    </row>
    <row r="47" spans="1:18" x14ac:dyDescent="0.25">
      <c r="A47">
        <f>Input!G48</f>
        <v>144</v>
      </c>
      <c r="B47">
        <f t="shared" si="0"/>
        <v>44</v>
      </c>
      <c r="C47">
        <f t="shared" si="1"/>
        <v>3.784189633918261</v>
      </c>
      <c r="D47">
        <f t="shared" si="2"/>
        <v>-3.308994259391917</v>
      </c>
      <c r="E47" s="4">
        <f>Input!I48</f>
        <v>5723.9381648571434</v>
      </c>
      <c r="F47">
        <f t="shared" si="3"/>
        <v>547.10314471428683</v>
      </c>
      <c r="G47">
        <f t="shared" si="10"/>
        <v>549.15919697376819</v>
      </c>
      <c r="H47">
        <f t="shared" si="4"/>
        <v>4.2273508937184134</v>
      </c>
      <c r="I47">
        <f t="shared" si="5"/>
        <v>26341.532458593545</v>
      </c>
      <c r="N47" s="4">
        <f>Input!J48</f>
        <v>37.162875714285292</v>
      </c>
      <c r="O47">
        <f t="shared" si="6"/>
        <v>30.347950857142678</v>
      </c>
      <c r="P47">
        <f t="shared" si="7"/>
        <v>41.268168243380138</v>
      </c>
      <c r="Q47">
        <f t="shared" si="8"/>
        <v>119.25114776268292</v>
      </c>
      <c r="R47">
        <f t="shared" si="9"/>
        <v>920.99812122754702</v>
      </c>
    </row>
    <row r="48" spans="1:18" x14ac:dyDescent="0.25">
      <c r="A48">
        <f>Input!G49</f>
        <v>145</v>
      </c>
      <c r="B48">
        <f t="shared" si="0"/>
        <v>45</v>
      </c>
      <c r="C48">
        <f t="shared" si="1"/>
        <v>3.8066624897703196</v>
      </c>
      <c r="D48">
        <f t="shared" si="2"/>
        <v>-3.2873707966054271</v>
      </c>
      <c r="E48" s="4">
        <f>Input!I49</f>
        <v>5761.1010405714287</v>
      </c>
      <c r="F48">
        <f t="shared" si="3"/>
        <v>584.26602042857212</v>
      </c>
      <c r="G48">
        <f t="shared" si="10"/>
        <v>592.49316157418968</v>
      </c>
      <c r="H48">
        <f t="shared" si="4"/>
        <v>67.685851429913512</v>
      </c>
      <c r="I48">
        <f t="shared" si="5"/>
        <v>14153.095301194073</v>
      </c>
      <c r="N48" s="4">
        <f>Input!J49</f>
        <v>37.162875714285292</v>
      </c>
      <c r="O48">
        <f t="shared" si="6"/>
        <v>30.347950857142678</v>
      </c>
      <c r="P48">
        <f t="shared" si="7"/>
        <v>43.33396460042151</v>
      </c>
      <c r="Q48">
        <f t="shared" si="8"/>
        <v>168.6365529406267</v>
      </c>
      <c r="R48">
        <f t="shared" si="9"/>
        <v>920.99812122754702</v>
      </c>
    </row>
    <row r="49" spans="1:18" x14ac:dyDescent="0.25">
      <c r="A49">
        <f>Input!G50</f>
        <v>146</v>
      </c>
      <c r="B49">
        <f t="shared" si="0"/>
        <v>46</v>
      </c>
      <c r="C49">
        <f t="shared" si="1"/>
        <v>3.8286413964890951</v>
      </c>
      <c r="D49">
        <f t="shared" si="2"/>
        <v>-3.2662226134528329</v>
      </c>
      <c r="E49" s="4">
        <f>Input!I50</f>
        <v>5803.7011938571432</v>
      </c>
      <c r="F49">
        <f t="shared" si="3"/>
        <v>626.86617371428656</v>
      </c>
      <c r="G49">
        <f t="shared" si="10"/>
        <v>637.92695240086812</v>
      </c>
      <c r="H49">
        <f t="shared" si="4"/>
        <v>122.34082515353683</v>
      </c>
      <c r="I49">
        <f t="shared" si="5"/>
        <v>5407.100841430487</v>
      </c>
      <c r="N49" s="4">
        <f>Input!J50</f>
        <v>42.600153285714441</v>
      </c>
      <c r="O49">
        <f t="shared" si="6"/>
        <v>35.785228428571827</v>
      </c>
      <c r="P49">
        <f t="shared" si="7"/>
        <v>45.433790826678482</v>
      </c>
      <c r="Q49">
        <f t="shared" si="8"/>
        <v>93.094756350157652</v>
      </c>
      <c r="R49">
        <f t="shared" si="9"/>
        <v>1280.5825736850652</v>
      </c>
    </row>
    <row r="50" spans="1:18" x14ac:dyDescent="0.25">
      <c r="A50">
        <f>Input!G51</f>
        <v>147</v>
      </c>
      <c r="B50">
        <f t="shared" si="0"/>
        <v>47</v>
      </c>
      <c r="C50">
        <f t="shared" si="1"/>
        <v>3.8501476017100584</v>
      </c>
      <c r="D50">
        <f t="shared" si="2"/>
        <v>-3.2455292653828094</v>
      </c>
      <c r="E50" s="4">
        <f>Input!I51</f>
        <v>5847.7370327142853</v>
      </c>
      <c r="F50">
        <f t="shared" si="3"/>
        <v>670.90201257142871</v>
      </c>
      <c r="G50">
        <f t="shared" si="10"/>
        <v>685.49326957691846</v>
      </c>
      <c r="H50">
        <f t="shared" si="4"/>
        <v>212.90478100025376</v>
      </c>
      <c r="I50">
        <f t="shared" si="5"/>
        <v>674.26817632585846</v>
      </c>
      <c r="N50" s="4">
        <f>Input!J51</f>
        <v>44.035838857142153</v>
      </c>
      <c r="O50">
        <f t="shared" si="6"/>
        <v>37.220913999999539</v>
      </c>
      <c r="P50">
        <f t="shared" si="7"/>
        <v>47.566317176050319</v>
      </c>
      <c r="Q50">
        <f t="shared" si="8"/>
        <v>107.02736687504158</v>
      </c>
      <c r="R50">
        <f t="shared" si="9"/>
        <v>1385.3964389953617</v>
      </c>
    </row>
    <row r="51" spans="1:18" x14ac:dyDescent="0.25">
      <c r="A51">
        <f>Input!G52</f>
        <v>148</v>
      </c>
      <c r="B51">
        <f t="shared" si="0"/>
        <v>48</v>
      </c>
      <c r="C51">
        <f t="shared" si="1"/>
        <v>3.8712010109078911</v>
      </c>
      <c r="D51">
        <f t="shared" si="2"/>
        <v>-3.2252715992759722</v>
      </c>
      <c r="E51" s="4">
        <f>Input!I52</f>
        <v>5893.831705999999</v>
      </c>
      <c r="F51">
        <f t="shared" si="3"/>
        <v>716.99668585714244</v>
      </c>
      <c r="G51">
        <f t="shared" si="10"/>
        <v>735.2235066979905</v>
      </c>
      <c r="H51">
        <f t="shared" si="4"/>
        <v>332.21699796437332</v>
      </c>
      <c r="I51">
        <f t="shared" si="5"/>
        <v>564.70691600763166</v>
      </c>
      <c r="N51" s="4">
        <f>Input!J52</f>
        <v>46.094673285713725</v>
      </c>
      <c r="O51">
        <f t="shared" si="6"/>
        <v>39.279748428571111</v>
      </c>
      <c r="P51">
        <f t="shared" si="7"/>
        <v>49.730237121071994</v>
      </c>
      <c r="Q51">
        <f t="shared" si="8"/>
        <v>109.21271391208882</v>
      </c>
      <c r="R51">
        <f t="shared" si="9"/>
        <v>1542.8986366118347</v>
      </c>
    </row>
    <row r="52" spans="1:18" x14ac:dyDescent="0.25">
      <c r="A52">
        <f>Input!G53</f>
        <v>149</v>
      </c>
      <c r="B52">
        <f t="shared" si="0"/>
        <v>49</v>
      </c>
      <c r="C52">
        <f t="shared" si="1"/>
        <v>3.8918202981106265</v>
      </c>
      <c r="D52">
        <f t="shared" si="2"/>
        <v>-3.2054316469153354</v>
      </c>
      <c r="E52" s="4">
        <f>Input!I53</f>
        <v>5940.4578884285711</v>
      </c>
      <c r="F52">
        <f t="shared" si="3"/>
        <v>763.6228682857145</v>
      </c>
      <c r="G52">
        <f t="shared" si="10"/>
        <v>787.14777492125768</v>
      </c>
      <c r="H52">
        <f t="shared" si="4"/>
        <v>553.42123221102327</v>
      </c>
      <c r="I52">
        <f t="shared" si="5"/>
        <v>5728.6477620066198</v>
      </c>
      <c r="N52" s="4">
        <f>Input!J53</f>
        <v>46.626182428572065</v>
      </c>
      <c r="O52">
        <f t="shared" si="6"/>
        <v>39.811257571429451</v>
      </c>
      <c r="P52">
        <f t="shared" si="7"/>
        <v>51.924268223267177</v>
      </c>
      <c r="Q52">
        <f t="shared" si="8"/>
        <v>146.72502705153423</v>
      </c>
      <c r="R52">
        <f t="shared" si="9"/>
        <v>1584.9362294186988</v>
      </c>
    </row>
    <row r="53" spans="1:18" x14ac:dyDescent="0.25">
      <c r="A53">
        <f>Input!G54</f>
        <v>150</v>
      </c>
      <c r="B53">
        <f t="shared" si="0"/>
        <v>50</v>
      </c>
      <c r="C53">
        <f t="shared" si="1"/>
        <v>3.912023005428146</v>
      </c>
      <c r="D53">
        <f t="shared" si="2"/>
        <v>-3.1859925292196327</v>
      </c>
      <c r="E53" s="4">
        <f>Input!I54</f>
        <v>5989.640813142857</v>
      </c>
      <c r="F53">
        <f t="shared" si="3"/>
        <v>812.80579300000045</v>
      </c>
      <c r="G53">
        <f t="shared" si="10"/>
        <v>841.29492775358983</v>
      </c>
      <c r="H53">
        <f t="shared" si="4"/>
        <v>811.63079900817434</v>
      </c>
      <c r="I53">
        <f t="shared" si="5"/>
        <v>16857.123027637492</v>
      </c>
      <c r="N53" s="4">
        <f>Input!J54</f>
        <v>49.182924714285946</v>
      </c>
      <c r="O53">
        <f t="shared" si="6"/>
        <v>42.367999857143332</v>
      </c>
      <c r="P53">
        <f t="shared" si="7"/>
        <v>54.147152832332189</v>
      </c>
      <c r="Q53">
        <f t="shared" si="8"/>
        <v>138.74844481290052</v>
      </c>
      <c r="R53">
        <f t="shared" si="9"/>
        <v>1795.0474118948973</v>
      </c>
    </row>
    <row r="54" spans="1:18" x14ac:dyDescent="0.25">
      <c r="A54">
        <f>Input!G55</f>
        <v>151</v>
      </c>
      <c r="B54">
        <f t="shared" si="0"/>
        <v>51</v>
      </c>
      <c r="C54">
        <f t="shared" si="1"/>
        <v>3.9318256327243257</v>
      </c>
      <c r="D54">
        <f t="shared" si="2"/>
        <v>-3.1669383699604547</v>
      </c>
      <c r="E54" s="4">
        <f>Input!I55</f>
        <v>6038.823737857143</v>
      </c>
      <c r="F54">
        <f t="shared" si="3"/>
        <v>861.98871771428639</v>
      </c>
      <c r="G54">
        <f t="shared" si="10"/>
        <v>897.69258638713086</v>
      </c>
      <c r="H54">
        <f t="shared" si="4"/>
        <v>1274.7662382077244</v>
      </c>
      <c r="I54">
        <f t="shared" si="5"/>
        <v>34682.597121106293</v>
      </c>
      <c r="N54" s="4">
        <f>Input!J55</f>
        <v>49.182924714285946</v>
      </c>
      <c r="O54">
        <f t="shared" si="6"/>
        <v>42.367999857143332</v>
      </c>
      <c r="P54">
        <f t="shared" si="7"/>
        <v>56.397658633541049</v>
      </c>
      <c r="Q54">
        <f t="shared" si="8"/>
        <v>196.83132538215349</v>
      </c>
      <c r="R54">
        <f t="shared" si="9"/>
        <v>1795.0474118948973</v>
      </c>
    </row>
    <row r="55" spans="1:18" x14ac:dyDescent="0.25">
      <c r="A55">
        <f>Input!G56</f>
        <v>152</v>
      </c>
      <c r="B55">
        <f t="shared" si="0"/>
        <v>52</v>
      </c>
      <c r="C55">
        <f t="shared" si="1"/>
        <v>3.9512437185814275</v>
      </c>
      <c r="D55">
        <f t="shared" si="2"/>
        <v>-3.148254217858022</v>
      </c>
      <c r="E55" s="4">
        <f>Input!I56</f>
        <v>6088.0066625714289</v>
      </c>
      <c r="F55">
        <f t="shared" si="3"/>
        <v>911.17164242857234</v>
      </c>
      <c r="G55">
        <f t="shared" si="10"/>
        <v>956.36716544784758</v>
      </c>
      <c r="H55">
        <f t="shared" si="4"/>
        <v>2042.6353009858383</v>
      </c>
      <c r="I55">
        <f t="shared" si="5"/>
        <v>59979.547157563436</v>
      </c>
      <c r="N55" s="4">
        <f>Input!J56</f>
        <v>49.182924714285946</v>
      </c>
      <c r="O55">
        <f t="shared" si="6"/>
        <v>42.367999857143332</v>
      </c>
      <c r="P55">
        <f t="shared" si="7"/>
        <v>58.674579060716738</v>
      </c>
      <c r="Q55">
        <f t="shared" si="8"/>
        <v>265.90452532241272</v>
      </c>
      <c r="R55">
        <f t="shared" si="9"/>
        <v>1795.0474118948973</v>
      </c>
    </row>
    <row r="56" spans="1:18" x14ac:dyDescent="0.25">
      <c r="A56">
        <f>Input!G57</f>
        <v>153</v>
      </c>
      <c r="B56">
        <f t="shared" si="0"/>
        <v>53</v>
      </c>
      <c r="C56">
        <f t="shared" si="1"/>
        <v>3.970291913552122</v>
      </c>
      <c r="D56">
        <f t="shared" si="2"/>
        <v>-3.1299259760978235</v>
      </c>
      <c r="E56" s="4">
        <f>Input!I57</f>
        <v>6143.8212331428576</v>
      </c>
      <c r="F56">
        <f t="shared" si="3"/>
        <v>966.98621300000104</v>
      </c>
      <c r="G56">
        <f t="shared" si="10"/>
        <v>1017.3438990381283</v>
      </c>
      <c r="H56">
        <f t="shared" si="4"/>
        <v>2535.8965431145925</v>
      </c>
      <c r="I56">
        <f t="shared" si="5"/>
        <v>93564.994000049541</v>
      </c>
      <c r="N56" s="4">
        <f>Input!J57</f>
        <v>55.814570571428703</v>
      </c>
      <c r="O56">
        <f t="shared" si="6"/>
        <v>48.999645714286089</v>
      </c>
      <c r="P56">
        <f t="shared" si="7"/>
        <v>60.976733590280688</v>
      </c>
      <c r="Q56">
        <f t="shared" si="8"/>
        <v>143.45063398929682</v>
      </c>
      <c r="R56">
        <f t="shared" si="9"/>
        <v>2400.9652801255552</v>
      </c>
    </row>
    <row r="57" spans="1:18" x14ac:dyDescent="0.25">
      <c r="A57">
        <f>Input!G58</f>
        <v>154</v>
      </c>
      <c r="B57">
        <f t="shared" si="0"/>
        <v>54</v>
      </c>
      <c r="C57">
        <f t="shared" si="1"/>
        <v>3.9889840465642745</v>
      </c>
      <c r="D57">
        <f t="shared" si="2"/>
        <v>-3.1119403384356934</v>
      </c>
      <c r="E57" s="4">
        <f>Input!I58</f>
        <v>6211.646688714286</v>
      </c>
      <c r="F57">
        <f t="shared" si="3"/>
        <v>1034.8116685714294</v>
      </c>
      <c r="G57">
        <f t="shared" si="10"/>
        <v>1080.6468669683863</v>
      </c>
      <c r="H57">
        <f t="shared" si="4"/>
        <v>2100.8654120884016</v>
      </c>
      <c r="I57">
        <f t="shared" si="5"/>
        <v>136298.98415155298</v>
      </c>
      <c r="N57" s="4">
        <f>Input!J58</f>
        <v>67.825455571428392</v>
      </c>
      <c r="O57">
        <f t="shared" si="6"/>
        <v>61.010530714285778</v>
      </c>
      <c r="P57">
        <f t="shared" si="7"/>
        <v>63.302967930258028</v>
      </c>
      <c r="Q57">
        <f t="shared" si="8"/>
        <v>5.2552683891745984</v>
      </c>
      <c r="R57">
        <f t="shared" si="9"/>
        <v>3722.2848580388081</v>
      </c>
    </row>
    <row r="58" spans="1:18" x14ac:dyDescent="0.25">
      <c r="A58">
        <f>Input!G59</f>
        <v>155</v>
      </c>
      <c r="B58">
        <f t="shared" si="0"/>
        <v>55</v>
      </c>
      <c r="C58">
        <f t="shared" si="1"/>
        <v>4.0073331852324712</v>
      </c>
      <c r="D58">
        <f t="shared" si="2"/>
        <v>-3.0942847311658435</v>
      </c>
      <c r="E58" s="4">
        <f>Input!I59</f>
        <v>6282.2885318571434</v>
      </c>
      <c r="F58">
        <f t="shared" si="3"/>
        <v>1105.4535117142868</v>
      </c>
      <c r="G58">
        <f t="shared" si="10"/>
        <v>1146.2990210850367</v>
      </c>
      <c r="H58">
        <f t="shared" si="4"/>
        <v>1668.3556357560117</v>
      </c>
      <c r="I58">
        <f t="shared" si="5"/>
        <v>189085.02303164624</v>
      </c>
      <c r="N58" s="4">
        <f>Input!J59</f>
        <v>70.641843142857397</v>
      </c>
      <c r="O58">
        <f t="shared" si="6"/>
        <v>63.826918285714783</v>
      </c>
      <c r="P58">
        <f t="shared" si="7"/>
        <v>65.652154116650351</v>
      </c>
      <c r="Q58">
        <f t="shared" si="8"/>
        <v>3.3314858385310551</v>
      </c>
      <c r="R58">
        <f t="shared" si="9"/>
        <v>4073.875497851312</v>
      </c>
    </row>
    <row r="59" spans="1:18" x14ac:dyDescent="0.25">
      <c r="A59">
        <f>Input!G60</f>
        <v>156</v>
      </c>
      <c r="B59">
        <f t="shared" si="0"/>
        <v>56</v>
      </c>
      <c r="C59">
        <f t="shared" si="1"/>
        <v>4.0253516907351496</v>
      </c>
      <c r="D59">
        <f t="shared" si="2"/>
        <v>-3.07694726031789</v>
      </c>
      <c r="E59" s="4">
        <f>Input!I60</f>
        <v>6356.8983658571433</v>
      </c>
      <c r="F59">
        <f t="shared" si="3"/>
        <v>1180.0633457142867</v>
      </c>
      <c r="G59">
        <f t="shared" si="10"/>
        <v>1214.3222116133202</v>
      </c>
      <c r="H59">
        <f t="shared" si="4"/>
        <v>1173.6698926879592</v>
      </c>
      <c r="I59">
        <f t="shared" si="5"/>
        <v>252870.46027187203</v>
      </c>
      <c r="N59" s="4">
        <f>Input!J60</f>
        <v>74.609833999999864</v>
      </c>
      <c r="O59">
        <f t="shared" si="6"/>
        <v>67.79490914285725</v>
      </c>
      <c r="P59">
        <f t="shared" si="7"/>
        <v>68.023190528283521</v>
      </c>
      <c r="Q59">
        <f t="shared" si="8"/>
        <v>5.2112390932137834E-2</v>
      </c>
      <c r="R59">
        <f t="shared" si="9"/>
        <v>4596.1497056882699</v>
      </c>
    </row>
    <row r="60" spans="1:18" x14ac:dyDescent="0.25">
      <c r="A60">
        <f>Input!G61</f>
        <v>157</v>
      </c>
      <c r="B60">
        <f t="shared" si="0"/>
        <v>57</v>
      </c>
      <c r="C60">
        <f t="shared" si="1"/>
        <v>4.0430512678345503</v>
      </c>
      <c r="D60">
        <f t="shared" si="2"/>
        <v>-3.0599166635274759</v>
      </c>
      <c r="E60" s="4">
        <f>Input!I61</f>
        <v>6435.8305300000002</v>
      </c>
      <c r="F60">
        <f t="shared" si="3"/>
        <v>1258.9955098571436</v>
      </c>
      <c r="G60">
        <f t="shared" si="10"/>
        <v>1284.7372134433847</v>
      </c>
      <c r="H60">
        <f t="shared" si="4"/>
        <v>662.63530352189798</v>
      </c>
      <c r="I60">
        <f t="shared" si="5"/>
        <v>328646.82775469963</v>
      </c>
      <c r="N60" s="4">
        <f>Input!J61</f>
        <v>78.932164142856891</v>
      </c>
      <c r="O60">
        <f t="shared" si="6"/>
        <v>72.117239285714277</v>
      </c>
      <c r="P60">
        <f t="shared" si="7"/>
        <v>70.41500183006444</v>
      </c>
      <c r="Q60">
        <f t="shared" si="8"/>
        <v>2.8976123554172286</v>
      </c>
      <c r="R60">
        <f t="shared" si="9"/>
        <v>5200.896202192971</v>
      </c>
    </row>
    <row r="61" spans="1:18" x14ac:dyDescent="0.25">
      <c r="A61">
        <f>Input!G62</f>
        <v>158</v>
      </c>
      <c r="B61">
        <f t="shared" si="0"/>
        <v>58</v>
      </c>
      <c r="C61">
        <f t="shared" si="1"/>
        <v>4.0604430105464191</v>
      </c>
      <c r="D61">
        <f t="shared" si="2"/>
        <v>-3.043182266092721</v>
      </c>
      <c r="E61" s="4">
        <f>Input!I62</f>
        <v>6514.762694142858</v>
      </c>
      <c r="F61">
        <f t="shared" si="3"/>
        <v>1337.9276740000014</v>
      </c>
      <c r="G61">
        <f t="shared" si="10"/>
        <v>1357.56375229692</v>
      </c>
      <c r="H61">
        <f t="shared" si="4"/>
        <v>385.57557088271926</v>
      </c>
      <c r="I61">
        <f t="shared" si="5"/>
        <v>417450.13120199111</v>
      </c>
      <c r="N61" s="4">
        <f>Input!J62</f>
        <v>78.9321641428578</v>
      </c>
      <c r="O61">
        <f t="shared" si="6"/>
        <v>72.117239285715186</v>
      </c>
      <c r="P61">
        <f t="shared" si="7"/>
        <v>72.826538853535226</v>
      </c>
      <c r="Q61">
        <f t="shared" si="8"/>
        <v>0.50310587690969488</v>
      </c>
      <c r="R61">
        <f t="shared" si="9"/>
        <v>5200.896202193102</v>
      </c>
    </row>
    <row r="62" spans="1:18" x14ac:dyDescent="0.25">
      <c r="A62">
        <f>Input!G63</f>
        <v>159</v>
      </c>
      <c r="B62">
        <f t="shared" si="0"/>
        <v>59</v>
      </c>
      <c r="C62">
        <f t="shared" si="1"/>
        <v>4.0775374439057197</v>
      </c>
      <c r="D62">
        <f t="shared" si="2"/>
        <v>-3.0267339407871008</v>
      </c>
      <c r="E62" s="4">
        <f>Input!I63</f>
        <v>6593.6948582857149</v>
      </c>
      <c r="F62">
        <f t="shared" si="3"/>
        <v>1416.8598381428583</v>
      </c>
      <c r="G62">
        <f t="shared" si="10"/>
        <v>1432.8205307195956</v>
      </c>
      <c r="H62">
        <f t="shared" si="4"/>
        <v>254.74370752911719</v>
      </c>
      <c r="I62">
        <f t="shared" si="5"/>
        <v>520361.096191018</v>
      </c>
      <c r="N62" s="4">
        <f>Input!J63</f>
        <v>78.932164142856891</v>
      </c>
      <c r="O62">
        <f t="shared" si="6"/>
        <v>72.117239285714277</v>
      </c>
      <c r="P62">
        <f t="shared" si="7"/>
        <v>75.256778422675552</v>
      </c>
      <c r="Q62">
        <f t="shared" si="8"/>
        <v>9.8567059925115501</v>
      </c>
      <c r="R62">
        <f t="shared" si="9"/>
        <v>5200.896202192971</v>
      </c>
    </row>
    <row r="63" spans="1:18" x14ac:dyDescent="0.25">
      <c r="A63">
        <f>Input!G64</f>
        <v>160</v>
      </c>
      <c r="B63">
        <f t="shared" si="0"/>
        <v>60</v>
      </c>
      <c r="C63">
        <f t="shared" si="1"/>
        <v>4.0943445622221004</v>
      </c>
      <c r="D63">
        <f t="shared" si="2"/>
        <v>-3.0105620710498995</v>
      </c>
      <c r="E63" s="4">
        <f>Input!I64</f>
        <v>6672.889722285714</v>
      </c>
      <c r="F63">
        <f t="shared" si="3"/>
        <v>1496.0547021428574</v>
      </c>
      <c r="G63">
        <f t="shared" si="10"/>
        <v>1510.5252538516577</v>
      </c>
      <c r="H63">
        <f t="shared" si="4"/>
        <v>209.39686675706207</v>
      </c>
      <c r="I63">
        <f t="shared" si="5"/>
        <v>638505.36953967775</v>
      </c>
      <c r="N63" s="4">
        <f>Input!J64</f>
        <v>79.194863999999143</v>
      </c>
      <c r="O63">
        <f t="shared" si="6"/>
        <v>72.379939142856529</v>
      </c>
      <c r="P63">
        <f t="shared" si="7"/>
        <v>77.704723132062199</v>
      </c>
      <c r="Q63">
        <f t="shared" si="8"/>
        <v>28.353324531701052</v>
      </c>
      <c r="R63">
        <f t="shared" si="9"/>
        <v>5238.8555903236147</v>
      </c>
    </row>
    <row r="64" spans="1:18" x14ac:dyDescent="0.25">
      <c r="A64">
        <f>Input!G65</f>
        <v>161</v>
      </c>
      <c r="B64">
        <f t="shared" si="0"/>
        <v>61</v>
      </c>
      <c r="C64">
        <f t="shared" si="1"/>
        <v>4.1108738641733114</v>
      </c>
      <c r="D64">
        <f t="shared" si="2"/>
        <v>-2.9946575172191978</v>
      </c>
      <c r="E64" s="4">
        <f>Input!I65</f>
        <v>6745.5842905714289</v>
      </c>
      <c r="F64">
        <f t="shared" si="3"/>
        <v>1568.7492704285723</v>
      </c>
      <c r="G64">
        <f t="shared" si="10"/>
        <v>1590.6946549354057</v>
      </c>
      <c r="H64">
        <f t="shared" si="4"/>
        <v>481.59990115275934</v>
      </c>
      <c r="I64">
        <f t="shared" si="5"/>
        <v>773053.67705819686</v>
      </c>
      <c r="N64" s="4">
        <f>Input!J65</f>
        <v>72.694568285714922</v>
      </c>
      <c r="O64">
        <f t="shared" si="6"/>
        <v>65.879643428572308</v>
      </c>
      <c r="P64">
        <f t="shared" si="7"/>
        <v>80.169401083747957</v>
      </c>
      <c r="Q64">
        <f t="shared" si="8"/>
        <v>204.19717384365106</v>
      </c>
      <c r="R64">
        <f t="shared" si="9"/>
        <v>4340.1274182758307</v>
      </c>
    </row>
    <row r="65" spans="1:18" x14ac:dyDescent="0.25">
      <c r="A65">
        <f>Input!G66</f>
        <v>162</v>
      </c>
      <c r="B65">
        <f t="shared" si="0"/>
        <v>62</v>
      </c>
      <c r="C65">
        <f t="shared" si="1"/>
        <v>4.1271343850450917</v>
      </c>
      <c r="D65">
        <f t="shared" si="2"/>
        <v>-2.9790115855105372</v>
      </c>
      <c r="E65" s="4">
        <f>Input!I66</f>
        <v>6818.947827142857</v>
      </c>
      <c r="F65">
        <f t="shared" si="3"/>
        <v>1642.1128070000004</v>
      </c>
      <c r="G65">
        <f t="shared" si="10"/>
        <v>1673.3445205239434</v>
      </c>
      <c r="H65">
        <f t="shared" si="4"/>
        <v>975.41992964164228</v>
      </c>
      <c r="I65">
        <f t="shared" si="5"/>
        <v>925221.93871276255</v>
      </c>
      <c r="N65" s="4">
        <f>Input!J66</f>
        <v>73.363536571428085</v>
      </c>
      <c r="O65">
        <f t="shared" si="6"/>
        <v>66.548611714285471</v>
      </c>
      <c r="P65">
        <f t="shared" si="7"/>
        <v>82.649865588537736</v>
      </c>
      <c r="Q65">
        <f t="shared" si="8"/>
        <v>259.25037632312359</v>
      </c>
      <c r="R65">
        <f t="shared" si="9"/>
        <v>4428.7177210987338</v>
      </c>
    </row>
    <row r="66" spans="1:18" x14ac:dyDescent="0.25">
      <c r="A66">
        <f>Input!G67</f>
        <v>163</v>
      </c>
      <c r="B66">
        <f t="shared" si="0"/>
        <v>63</v>
      </c>
      <c r="C66">
        <f t="shared" si="1"/>
        <v>4.1431347263915326</v>
      </c>
      <c r="D66">
        <f t="shared" si="2"/>
        <v>-2.9636159994776117</v>
      </c>
      <c r="E66" s="4">
        <f>Input!I67</f>
        <v>6902.8865631428571</v>
      </c>
      <c r="F66">
        <f t="shared" si="3"/>
        <v>1726.0515430000005</v>
      </c>
      <c r="G66">
        <f t="shared" si="10"/>
        <v>1758.489715360693</v>
      </c>
      <c r="H66">
        <f t="shared" si="4"/>
        <v>1052.2350261019969</v>
      </c>
      <c r="I66">
        <f t="shared" si="5"/>
        <v>1096271.3422877381</v>
      </c>
      <c r="N66" s="4">
        <f>Input!J67</f>
        <v>83.938736000000063</v>
      </c>
      <c r="O66">
        <f t="shared" si="6"/>
        <v>77.123811142857448</v>
      </c>
      <c r="P66">
        <f t="shared" si="7"/>
        <v>85.145194836749681</v>
      </c>
      <c r="Q66">
        <f t="shared" si="8"/>
        <v>64.342596364640201</v>
      </c>
      <c r="R66">
        <f t="shared" si="9"/>
        <v>5948.0822451991426</v>
      </c>
    </row>
    <row r="67" spans="1:18" x14ac:dyDescent="0.25">
      <c r="A67">
        <f>Input!G68</f>
        <v>164</v>
      </c>
      <c r="B67">
        <f t="shared" si="0"/>
        <v>64</v>
      </c>
      <c r="C67">
        <f t="shared" si="1"/>
        <v>4.1588830833596715</v>
      </c>
      <c r="D67">
        <f t="shared" si="2"/>
        <v>-2.9484628737204455</v>
      </c>
      <c r="E67" s="4">
        <f>Input!I68</f>
        <v>6989.7944192857149</v>
      </c>
      <c r="F67">
        <f t="shared" si="3"/>
        <v>1812.9593991428583</v>
      </c>
      <c r="G67">
        <f t="shared" si="10"/>
        <v>1846.1442069036848</v>
      </c>
      <c r="H67">
        <f t="shared" si="4"/>
        <v>1101.2314661230118</v>
      </c>
      <c r="I67">
        <f t="shared" si="5"/>
        <v>1287508.3766678004</v>
      </c>
      <c r="N67" s="4">
        <f>Input!J68</f>
        <v>86.907856142857781</v>
      </c>
      <c r="O67">
        <f t="shared" si="6"/>
        <v>80.092931285715167</v>
      </c>
      <c r="P67">
        <f t="shared" si="7"/>
        <v>87.654491542991735</v>
      </c>
      <c r="Q67">
        <f t="shared" si="8"/>
        <v>57.177193524424482</v>
      </c>
      <c r="R67">
        <f t="shared" si="9"/>
        <v>6414.8776419382912</v>
      </c>
    </row>
    <row r="68" spans="1:18" x14ac:dyDescent="0.25">
      <c r="A68">
        <f>Input!G69</f>
        <v>165</v>
      </c>
      <c r="B68">
        <f t="shared" ref="B68:B76" si="11">A68-$A$3</f>
        <v>65</v>
      </c>
      <c r="C68">
        <f t="shared" si="1"/>
        <v>4.1743872698956368</v>
      </c>
      <c r="D68">
        <f t="shared" si="2"/>
        <v>-2.9335446896319493</v>
      </c>
      <c r="E68" s="4">
        <f>Input!I69</f>
        <v>7076.7022754285717</v>
      </c>
      <c r="F68">
        <f t="shared" si="3"/>
        <v>1899.8672552857151</v>
      </c>
      <c r="G68">
        <f t="shared" si="10"/>
        <v>1936.3210894726951</v>
      </c>
      <c r="H68">
        <f t="shared" si="4"/>
        <v>1328.8820269318301</v>
      </c>
      <c r="I68">
        <f t="shared" si="5"/>
        <v>1500284.8258900282</v>
      </c>
      <c r="N68" s="4">
        <f>Input!J69</f>
        <v>86.907856142856872</v>
      </c>
      <c r="O68">
        <f t="shared" si="6"/>
        <v>80.092931285714258</v>
      </c>
      <c r="P68">
        <f t="shared" si="7"/>
        <v>90.176882569010274</v>
      </c>
      <c r="Q68">
        <f t="shared" si="8"/>
        <v>101.68607348388738</v>
      </c>
      <c r="R68">
        <f t="shared" si="9"/>
        <v>6414.8776419381456</v>
      </c>
    </row>
    <row r="69" spans="1:18" x14ac:dyDescent="0.25">
      <c r="A69">
        <f>Input!G70</f>
        <v>166</v>
      </c>
      <c r="B69">
        <f t="shared" si="11"/>
        <v>66</v>
      </c>
      <c r="C69">
        <f t="shared" ref="C69:C76" si="12">LN(B69)</f>
        <v>4.1896547420264252</v>
      </c>
      <c r="D69">
        <f t="shared" ref="D69:D76" si="13">((C69-$Z$3)/$AA$3)</f>
        <v>-2.9188542729961111</v>
      </c>
      <c r="E69" s="4">
        <f>Input!I70</f>
        <v>7163.6101315714268</v>
      </c>
      <c r="F69">
        <f t="shared" ref="F69:F76" si="14">E69-$E$4</f>
        <v>1986.7751114285702</v>
      </c>
      <c r="G69">
        <f t="shared" si="10"/>
        <v>2029.0326080009186</v>
      </c>
      <c r="H69">
        <f t="shared" ref="H69:H76" si="15">(F69-G69)^2</f>
        <v>1785.6960165620344</v>
      </c>
      <c r="I69">
        <f t="shared" ref="I69:I76" si="16">(G69-$J$4)^2</f>
        <v>1735997.7251390629</v>
      </c>
      <c r="N69" s="4">
        <f>Input!J70</f>
        <v>86.907856142855053</v>
      </c>
      <c r="O69">
        <f t="shared" ref="O69:O76" si="17">N69-$N$4</f>
        <v>80.092931285712439</v>
      </c>
      <c r="P69">
        <f t="shared" ref="P69:P76" si="18">$Y$3*((1/B69*$AA$3)*(1/SQRT(2*PI()))*EXP(-1*D69*D69/2))</f>
        <v>92.711518528223351</v>
      </c>
      <c r="Q69">
        <f t="shared" ref="Q69:Q76" si="19">(O69-P69)^2</f>
        <v>159.22874399685915</v>
      </c>
      <c r="R69">
        <f t="shared" ref="R69:R76" si="20">(O69-S69)^2</f>
        <v>6414.8776419378546</v>
      </c>
    </row>
    <row r="70" spans="1:18" x14ac:dyDescent="0.25">
      <c r="A70">
        <f>Input!G71</f>
        <v>167</v>
      </c>
      <c r="B70">
        <f t="shared" si="11"/>
        <v>67</v>
      </c>
      <c r="C70">
        <f t="shared" si="12"/>
        <v>4.2046926193909657</v>
      </c>
      <c r="D70">
        <f t="shared" si="13"/>
        <v>-2.9043847732707277</v>
      </c>
      <c r="E70" s="4">
        <f>Input!I71</f>
        <v>7273.8891172857157</v>
      </c>
      <c r="F70">
        <f t="shared" si="14"/>
        <v>2097.0540971428591</v>
      </c>
      <c r="G70">
        <f t="shared" ref="G70:G76" si="21">G69+P70</f>
        <v>2124.2901813760823</v>
      </c>
      <c r="H70">
        <f t="shared" si="15"/>
        <v>741.80428435922988</v>
      </c>
      <c r="I70">
        <f t="shared" si="16"/>
        <v>1996089.2798764012</v>
      </c>
      <c r="N70" s="4">
        <f>Input!J71</f>
        <v>110.27898571428886</v>
      </c>
      <c r="O70">
        <f t="shared" si="17"/>
        <v>103.46406085714625</v>
      </c>
      <c r="P70">
        <f t="shared" si="18"/>
        <v>95.257573375163773</v>
      </c>
      <c r="Q70">
        <f t="shared" si="19"/>
        <v>67.346436791935119</v>
      </c>
      <c r="R70">
        <f t="shared" si="20"/>
        <v>10704.811889051263</v>
      </c>
    </row>
    <row r="71" spans="1:18" x14ac:dyDescent="0.25">
      <c r="A71">
        <f>Input!G72</f>
        <v>168</v>
      </c>
      <c r="B71">
        <f t="shared" si="11"/>
        <v>68</v>
      </c>
      <c r="C71">
        <f t="shared" si="12"/>
        <v>4.219507705176107</v>
      </c>
      <c r="D71">
        <f t="shared" si="13"/>
        <v>-2.8901296444049267</v>
      </c>
      <c r="E71" s="4">
        <f>Input!I72</f>
        <v>7388.6950947142859</v>
      </c>
      <c r="F71">
        <f t="shared" si="14"/>
        <v>2211.8600745714293</v>
      </c>
      <c r="G71">
        <f t="shared" si="21"/>
        <v>2222.1044253587856</v>
      </c>
      <c r="H71">
        <f t="shared" si="15"/>
        <v>104.94672305440815</v>
      </c>
      <c r="I71">
        <f t="shared" si="16"/>
        <v>2282046.7493080776</v>
      </c>
      <c r="N71" s="4">
        <f>Input!J72</f>
        <v>114.80597742857026</v>
      </c>
      <c r="O71">
        <f t="shared" si="17"/>
        <v>107.99105257142764</v>
      </c>
      <c r="P71">
        <f t="shared" si="18"/>
        <v>97.814243982703545</v>
      </c>
      <c r="Q71">
        <f t="shared" si="19"/>
        <v>103.56743305152861</v>
      </c>
      <c r="R71">
        <f t="shared" si="20"/>
        <v>11662.067435484849</v>
      </c>
    </row>
    <row r="72" spans="1:18" x14ac:dyDescent="0.25">
      <c r="A72">
        <f>Input!G73</f>
        <v>169</v>
      </c>
      <c r="B72">
        <f t="shared" si="11"/>
        <v>69</v>
      </c>
      <c r="C72">
        <f t="shared" si="12"/>
        <v>4.2341065045972597</v>
      </c>
      <c r="D72">
        <f t="shared" si="13"/>
        <v>-2.8760826270570266</v>
      </c>
      <c r="E72" s="4">
        <f>Input!I73</f>
        <v>7514.1892937142857</v>
      </c>
      <c r="F72">
        <f t="shared" si="14"/>
        <v>2337.3542735714291</v>
      </c>
      <c r="G72">
        <f t="shared" si="21"/>
        <v>2322.4851750684015</v>
      </c>
      <c r="H72">
        <f t="shared" si="15"/>
        <v>221.09009029273597</v>
      </c>
      <c r="I72">
        <f t="shared" si="16"/>
        <v>2595402.2954038205</v>
      </c>
      <c r="N72" s="4">
        <f>Input!J73</f>
        <v>125.49419899999975</v>
      </c>
      <c r="O72">
        <f t="shared" si="17"/>
        <v>118.67927414285714</v>
      </c>
      <c r="P72">
        <f t="shared" si="18"/>
        <v>100.38074970961571</v>
      </c>
      <c r="Q72">
        <f t="shared" si="19"/>
        <v>334.83599643393342</v>
      </c>
      <c r="R72">
        <f t="shared" si="20"/>
        <v>14084.770111075439</v>
      </c>
    </row>
    <row r="73" spans="1:18" x14ac:dyDescent="0.25">
      <c r="A73">
        <f>Input!G74</f>
        <v>170</v>
      </c>
      <c r="B73">
        <f t="shared" si="11"/>
        <v>70</v>
      </c>
      <c r="C73">
        <f t="shared" si="12"/>
        <v>4.2484952420493594</v>
      </c>
      <c r="D73">
        <f t="shared" si="13"/>
        <v>-2.8622377320918169</v>
      </c>
      <c r="E73" s="4">
        <f>Input!I74</f>
        <v>7638.1225662857132</v>
      </c>
      <c r="F73">
        <f t="shared" si="14"/>
        <v>2461.2875461428566</v>
      </c>
      <c r="G73">
        <f t="shared" si="21"/>
        <v>2425.4415070291507</v>
      </c>
      <c r="H73">
        <f t="shared" si="15"/>
        <v>1284.9385201413372</v>
      </c>
      <c r="I73">
        <f t="shared" si="16"/>
        <v>2937732.7986855982</v>
      </c>
      <c r="N73" s="4">
        <f>Input!J74</f>
        <v>123.93327257142755</v>
      </c>
      <c r="O73">
        <f t="shared" si="17"/>
        <v>117.11834771428494</v>
      </c>
      <c r="P73">
        <f t="shared" si="18"/>
        <v>102.95633196074934</v>
      </c>
      <c r="Q73">
        <f t="shared" si="19"/>
        <v>200.56269020339047</v>
      </c>
      <c r="R73">
        <f t="shared" si="20"/>
        <v>13716.707371324152</v>
      </c>
    </row>
    <row r="74" spans="1:18" x14ac:dyDescent="0.25">
      <c r="A74">
        <f>Input!G75</f>
        <v>171</v>
      </c>
      <c r="B74">
        <f t="shared" si="11"/>
        <v>71</v>
      </c>
      <c r="C74">
        <f t="shared" si="12"/>
        <v>4.2626798770413155</v>
      </c>
      <c r="D74">
        <f t="shared" si="13"/>
        <v>-2.8485892252483747</v>
      </c>
      <c r="E74" s="4">
        <f>Input!I75</f>
        <v>7770.2087005714284</v>
      </c>
      <c r="F74">
        <f t="shared" si="14"/>
        <v>2593.3736804285718</v>
      </c>
      <c r="G74">
        <f t="shared" si="21"/>
        <v>2530.9817607709838</v>
      </c>
      <c r="H74">
        <f t="shared" si="15"/>
        <v>3892.7516385589165</v>
      </c>
      <c r="I74">
        <f t="shared" si="16"/>
        <v>3310659.6420046785</v>
      </c>
      <c r="N74" s="4">
        <f>Input!J75</f>
        <v>132.08613428571516</v>
      </c>
      <c r="O74">
        <f t="shared" si="17"/>
        <v>125.27120942857255</v>
      </c>
      <c r="P74">
        <f t="shared" si="18"/>
        <v>105.54025374183311</v>
      </c>
      <c r="Q74">
        <f t="shared" si="19"/>
        <v>389.31061231207525</v>
      </c>
      <c r="R74">
        <f t="shared" si="20"/>
        <v>15692.875911697283</v>
      </c>
    </row>
    <row r="75" spans="1:18" x14ac:dyDescent="0.25">
      <c r="A75">
        <f>Input!G76</f>
        <v>172</v>
      </c>
      <c r="B75">
        <f t="shared" si="11"/>
        <v>72</v>
      </c>
      <c r="C75">
        <f t="shared" si="12"/>
        <v>4.2766661190160553</v>
      </c>
      <c r="D75">
        <f t="shared" si="13"/>
        <v>-2.8351316128801662</v>
      </c>
      <c r="E75" s="4">
        <f>Input!I76</f>
        <v>7902.2948348571426</v>
      </c>
      <c r="F75">
        <f t="shared" si="14"/>
        <v>2725.459814714286</v>
      </c>
      <c r="G75">
        <f t="shared" si="21"/>
        <v>2639.113559981683</v>
      </c>
      <c r="H75">
        <f t="shared" si="15"/>
        <v>7455.6757063475707</v>
      </c>
      <c r="I75">
        <f t="shared" si="16"/>
        <v>3715848.4635241297</v>
      </c>
      <c r="N75" s="4">
        <f>Input!J76</f>
        <v>132.08613428571425</v>
      </c>
      <c r="O75">
        <f t="shared" si="17"/>
        <v>125.27120942857164</v>
      </c>
      <c r="P75">
        <f t="shared" si="18"/>
        <v>108.13179921069931</v>
      </c>
      <c r="Q75">
        <f t="shared" si="19"/>
        <v>293.75938261650623</v>
      </c>
      <c r="R75">
        <f t="shared" si="20"/>
        <v>15692.875911697056</v>
      </c>
    </row>
    <row r="76" spans="1:18" x14ac:dyDescent="0.25">
      <c r="A76">
        <f>Input!G77</f>
        <v>173</v>
      </c>
      <c r="B76">
        <f t="shared" si="11"/>
        <v>73</v>
      </c>
      <c r="C76">
        <f t="shared" si="12"/>
        <v>4.290459441148391</v>
      </c>
      <c r="D76">
        <f t="shared" si="13"/>
        <v>-2.8218596286786877</v>
      </c>
      <c r="E76" s="4">
        <f>Input!I77</f>
        <v>8034.3809691428569</v>
      </c>
      <c r="F76">
        <f t="shared" si="14"/>
        <v>2857.5459490000003</v>
      </c>
      <c r="G76">
        <f t="shared" si="21"/>
        <v>2749.8438332081955</v>
      </c>
      <c r="H76">
        <f t="shared" si="15"/>
        <v>11599.745746031324</v>
      </c>
      <c r="I76">
        <f t="shared" si="16"/>
        <v>4155008.8801186029</v>
      </c>
      <c r="N76" s="4">
        <f>Input!J77</f>
        <v>132.08613428571425</v>
      </c>
      <c r="O76">
        <f t="shared" si="17"/>
        <v>125.27120942857164</v>
      </c>
      <c r="P76">
        <f t="shared" si="18"/>
        <v>110.73027322651251</v>
      </c>
      <c r="Q76">
        <f t="shared" si="19"/>
        <v>211.43882563235377</v>
      </c>
      <c r="R76">
        <f t="shared" si="20"/>
        <v>15692.875911697056</v>
      </c>
    </row>
    <row r="77" spans="1:18" x14ac:dyDescent="0.25">
      <c r="E77" s="4"/>
      <c r="N77" s="4"/>
    </row>
    <row r="78" spans="1:18" x14ac:dyDescent="0.25">
      <c r="E78" s="4"/>
      <c r="N78" s="4"/>
    </row>
    <row r="79" spans="1:18" x14ac:dyDescent="0.25">
      <c r="E79" s="4"/>
      <c r="N79" s="4"/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100</v>
      </c>
      <c r="B3">
        <f>A3-$A$3</f>
        <v>0</v>
      </c>
      <c r="C3" s="4">
        <f t="shared" ref="C3:C34" si="0">((B3-$Y$3)/$Z$3)</f>
        <v>-3.3746007128405742</v>
      </c>
      <c r="D3" s="4">
        <f>Input!I4</f>
        <v>5170.020095285714</v>
      </c>
      <c r="E3">
        <f>D3-$D$3</f>
        <v>0</v>
      </c>
      <c r="F3">
        <f>O3</f>
        <v>0</v>
      </c>
      <c r="G3">
        <f>(E3-F3)^2</f>
        <v>0</v>
      </c>
      <c r="H3">
        <f>(F3-$I$4)^2</f>
        <v>971917.37538670236</v>
      </c>
      <c r="I3" s="2" t="s">
        <v>11</v>
      </c>
      <c r="J3" s="23">
        <f>SUM(G3:G161)</f>
        <v>111143106.29176852</v>
      </c>
      <c r="K3">
        <f>1-(J3/J5)</f>
        <v>-1.8768278210461298</v>
      </c>
      <c r="M3" s="4">
        <f>Input!J4</f>
        <v>6.25286914285698</v>
      </c>
      <c r="N3">
        <f>M3-$M$3</f>
        <v>0</v>
      </c>
      <c r="O3" s="4">
        <v>0</v>
      </c>
      <c r="P3">
        <f>(N3-O3)^2</f>
        <v>0</v>
      </c>
      <c r="Q3">
        <f>(N3-$R$4)^2</f>
        <v>1946.373087797341</v>
      </c>
      <c r="R3" s="2" t="s">
        <v>11</v>
      </c>
      <c r="S3" s="23">
        <f>SUM(P4:P167)</f>
        <v>364678.65750382841</v>
      </c>
      <c r="T3">
        <f>1-(S3/S5)</f>
        <v>-0.74710251995184396</v>
      </c>
      <c r="V3">
        <f>COUNT(B4:B500)</f>
        <v>81</v>
      </c>
      <c r="X3">
        <v>571.76536563210573</v>
      </c>
      <c r="Y3">
        <v>32.910918114868579</v>
      </c>
      <c r="Z3">
        <v>9.7525369415233047</v>
      </c>
    </row>
    <row r="4" spans="1:26" ht="14.45" x14ac:dyDescent="0.3">
      <c r="A4">
        <f>Input!G5</f>
        <v>101</v>
      </c>
      <c r="B4">
        <f t="shared" ref="B4:B67" si="1">A4-$A$3</f>
        <v>1</v>
      </c>
      <c r="C4">
        <f t="shared" si="0"/>
        <v>-3.2720632904246378</v>
      </c>
      <c r="D4" s="4">
        <f>Input!I5</f>
        <v>5176.8350201428566</v>
      </c>
      <c r="E4">
        <f t="shared" ref="E4:E67" si="2">D4-$D$3</f>
        <v>6.8149248571426142</v>
      </c>
      <c r="F4">
        <f>O4</f>
        <v>0.1106994547791684</v>
      </c>
      <c r="G4">
        <f>(E4-F4)^2</f>
        <v>44.946638245695304</v>
      </c>
      <c r="H4">
        <f t="shared" ref="H4:H67" si="3">(F4-$I$4)^2</f>
        <v>971699.11960002303</v>
      </c>
      <c r="I4">
        <f>AVERAGE(E3:E161)</f>
        <v>985.85869950348479</v>
      </c>
      <c r="J4" t="s">
        <v>5</v>
      </c>
      <c r="K4" t="s">
        <v>6</v>
      </c>
      <c r="M4" s="4">
        <f>Input!J5</f>
        <v>6.8149248571426142</v>
      </c>
      <c r="N4">
        <f>M4-$M$3</f>
        <v>0.56205571428563417</v>
      </c>
      <c r="O4">
        <f>$X$3*((1/$Z$3)*(1/SQRT(2*PI()))*EXP(-1*C4*C4/2))</f>
        <v>0.1106994547791684</v>
      </c>
      <c r="P4">
        <f>(N4-O4)^2</f>
        <v>0.20372247299566804</v>
      </c>
      <c r="Q4">
        <f t="shared" ref="Q4:Q67" si="4">(N4-$R$4)^2</f>
        <v>1897.0957628275444</v>
      </c>
      <c r="R4">
        <f>AVERAGE(N3:N167)</f>
        <v>44.117718524390412</v>
      </c>
      <c r="S4" t="s">
        <v>5</v>
      </c>
      <c r="T4" t="s">
        <v>6</v>
      </c>
    </row>
    <row r="5" spans="1:26" ht="14.45" x14ac:dyDescent="0.3">
      <c r="A5">
        <f>Input!G6</f>
        <v>102</v>
      </c>
      <c r="B5">
        <f t="shared" si="1"/>
        <v>2</v>
      </c>
      <c r="C5">
        <f t="shared" si="0"/>
        <v>-3.1695258680087015</v>
      </c>
      <c r="D5" s="4">
        <f>Input!I6</f>
        <v>5183.845442571429</v>
      </c>
      <c r="E5">
        <f t="shared" si="2"/>
        <v>13.825347285714997</v>
      </c>
      <c r="F5">
        <f>F4+O5</f>
        <v>0.26471767195634255</v>
      </c>
      <c r="G5">
        <f t="shared" ref="G5:G68" si="5">(E5-F5)^2</f>
        <v>183.89067552154822</v>
      </c>
      <c r="H5">
        <f t="shared" si="3"/>
        <v>971395.49702252727</v>
      </c>
      <c r="J5">
        <f>SUM(H3:H161)</f>
        <v>38633909.710784301</v>
      </c>
      <c r="K5">
        <f>1-((1-K3)*(V3-1)/(V3-1-1))</f>
        <v>-1.9132433630846881</v>
      </c>
      <c r="M5" s="4">
        <f>Input!J6</f>
        <v>7.0104224285723831</v>
      </c>
      <c r="N5">
        <f t="shared" ref="N5:N68" si="6">M5-$M$3</f>
        <v>0.75755328571540304</v>
      </c>
      <c r="O5">
        <f t="shared" ref="O5:O68" si="7">$X$3*((1/$Z$3)*(1/SQRT(2*PI()))*EXP(-1*C5*C5/2))</f>
        <v>0.15401821717717418</v>
      </c>
      <c r="P5">
        <f t="shared" ref="P5:P68" si="8">(N5-O5)^2</f>
        <v>0.36425457895544455</v>
      </c>
      <c r="Q5">
        <f t="shared" si="4"/>
        <v>1880.1039295252006</v>
      </c>
      <c r="S5">
        <f>SUM(Q4:Q167)</f>
        <v>208733.40478833503</v>
      </c>
      <c r="T5">
        <f>1-((1-T3)*(X3-1)/(X3-1-1))</f>
        <v>-0.75016887432389945</v>
      </c>
    </row>
    <row r="6" spans="1:26" ht="14.45" x14ac:dyDescent="0.3">
      <c r="A6">
        <f>Input!G7</f>
        <v>103</v>
      </c>
      <c r="B6">
        <f t="shared" si="1"/>
        <v>3</v>
      </c>
      <c r="C6">
        <f t="shared" si="0"/>
        <v>-3.0669884455927652</v>
      </c>
      <c r="D6" s="4">
        <f>Input!I7</f>
        <v>5191.1094010000006</v>
      </c>
      <c r="E6">
        <f t="shared" si="2"/>
        <v>21.089305714286638</v>
      </c>
      <c r="F6">
        <f t="shared" ref="F6:F69" si="9">F5+O6</f>
        <v>0.47676488227534097</v>
      </c>
      <c r="G6">
        <f t="shared" si="5"/>
        <v>424.87683955133303</v>
      </c>
      <c r="H6">
        <f t="shared" si="3"/>
        <v>970977.55707783753</v>
      </c>
      <c r="M6" s="4">
        <f>Input!J7</f>
        <v>7.263958428571641</v>
      </c>
      <c r="N6">
        <f t="shared" si="6"/>
        <v>1.0110892857146609</v>
      </c>
      <c r="O6">
        <f t="shared" si="7"/>
        <v>0.2120472103189984</v>
      </c>
      <c r="P6">
        <f t="shared" si="8"/>
        <v>0.63846823825260768</v>
      </c>
      <c r="Q6">
        <f t="shared" si="4"/>
        <v>1858.181484320655</v>
      </c>
    </row>
    <row r="7" spans="1:26" ht="14.45" x14ac:dyDescent="0.3">
      <c r="A7">
        <f>Input!G8</f>
        <v>104</v>
      </c>
      <c r="B7">
        <f t="shared" si="1"/>
        <v>4</v>
      </c>
      <c r="C7">
        <f t="shared" si="0"/>
        <v>-2.9644510231768284</v>
      </c>
      <c r="D7" s="4">
        <f>Input!I8</f>
        <v>5198.4161245714286</v>
      </c>
      <c r="E7">
        <f t="shared" si="2"/>
        <v>28.396029285714576</v>
      </c>
      <c r="F7">
        <f t="shared" si="9"/>
        <v>0.76565114855137495</v>
      </c>
      <c r="G7">
        <f t="shared" si="5"/>
        <v>763.43779600262621</v>
      </c>
      <c r="H7">
        <f t="shared" si="3"/>
        <v>970408.31391721522</v>
      </c>
      <c r="M7" s="4">
        <f>Input!J8</f>
        <v>7.3067235714279377</v>
      </c>
      <c r="N7">
        <f t="shared" si="6"/>
        <v>1.0538544285709577</v>
      </c>
      <c r="O7">
        <f t="shared" si="7"/>
        <v>0.28888626627603398</v>
      </c>
      <c r="P7">
        <f t="shared" si="8"/>
        <v>0.58517628932487276</v>
      </c>
      <c r="Q7">
        <f t="shared" si="4"/>
        <v>1854.4963908632078</v>
      </c>
      <c r="S7" s="17"/>
      <c r="T7" s="18"/>
    </row>
    <row r="8" spans="1:26" ht="14.45" x14ac:dyDescent="0.3">
      <c r="A8">
        <f>Input!G9</f>
        <v>105</v>
      </c>
      <c r="B8">
        <f t="shared" si="1"/>
        <v>5</v>
      </c>
      <c r="C8">
        <f t="shared" si="0"/>
        <v>-2.8619136007608921</v>
      </c>
      <c r="D8" s="4">
        <f>Input!I9</f>
        <v>5205.6312085714289</v>
      </c>
      <c r="E8">
        <f t="shared" si="2"/>
        <v>35.611113285714964</v>
      </c>
      <c r="F8">
        <f t="shared" si="9"/>
        <v>1.1551041809330056</v>
      </c>
      <c r="G8">
        <f t="shared" si="5"/>
        <v>1187.2165634288169</v>
      </c>
      <c r="H8">
        <f t="shared" si="3"/>
        <v>969641.17064115987</v>
      </c>
      <c r="M8" s="4">
        <f>Input!J9</f>
        <v>7.2150840000003882</v>
      </c>
      <c r="N8">
        <f t="shared" si="6"/>
        <v>0.96221485714340815</v>
      </c>
      <c r="O8">
        <f t="shared" si="7"/>
        <v>0.38945303238163059</v>
      </c>
      <c r="P8">
        <f t="shared" si="8"/>
        <v>0.32805610790444123</v>
      </c>
      <c r="Q8">
        <f t="shared" si="4"/>
        <v>1862.3974967737695</v>
      </c>
      <c r="S8" s="19" t="s">
        <v>28</v>
      </c>
      <c r="T8" s="24">
        <f>SQRT((T5-K5)^2)</f>
        <v>1.1630744887607887</v>
      </c>
    </row>
    <row r="9" spans="1:26" ht="14.45" x14ac:dyDescent="0.3">
      <c r="A9">
        <f>Input!G10</f>
        <v>106</v>
      </c>
      <c r="B9">
        <f t="shared" si="1"/>
        <v>6</v>
      </c>
      <c r="C9">
        <f t="shared" si="0"/>
        <v>-2.7593761783449557</v>
      </c>
      <c r="D9" s="4">
        <f>Input!I10</f>
        <v>5212.971533285714</v>
      </c>
      <c r="E9">
        <f t="shared" si="2"/>
        <v>42.951438000000053</v>
      </c>
      <c r="F9">
        <f t="shared" si="9"/>
        <v>1.6746419735511495</v>
      </c>
      <c r="G9">
        <f t="shared" si="5"/>
        <v>1703.7738902090682</v>
      </c>
      <c r="H9">
        <f t="shared" si="3"/>
        <v>968618.2590960837</v>
      </c>
      <c r="M9" s="4">
        <f>Input!J10</f>
        <v>7.3403247142850887</v>
      </c>
      <c r="N9">
        <f t="shared" si="6"/>
        <v>1.0874555714281087</v>
      </c>
      <c r="O9">
        <f t="shared" si="7"/>
        <v>0.51953779261814392</v>
      </c>
      <c r="P9">
        <f t="shared" si="8"/>
        <v>0.32253060348844403</v>
      </c>
      <c r="Q9">
        <f t="shared" si="4"/>
        <v>1851.6035298010802</v>
      </c>
      <c r="S9" s="21"/>
      <c r="T9" s="22"/>
    </row>
    <row r="10" spans="1:26" ht="14.45" x14ac:dyDescent="0.3">
      <c r="A10">
        <f>Input!G11</f>
        <v>107</v>
      </c>
      <c r="B10">
        <f t="shared" si="1"/>
        <v>7</v>
      </c>
      <c r="C10">
        <f t="shared" si="0"/>
        <v>-2.6568387559290194</v>
      </c>
      <c r="D10" s="4">
        <f>Input!I11</f>
        <v>5220.7944927142862</v>
      </c>
      <c r="E10">
        <f t="shared" si="2"/>
        <v>50.774397428572229</v>
      </c>
      <c r="F10">
        <f t="shared" si="9"/>
        <v>2.3604665772265165</v>
      </c>
      <c r="G10">
        <f t="shared" si="5"/>
        <v>2343.9087004788839</v>
      </c>
      <c r="H10">
        <f t="shared" si="3"/>
        <v>967268.77416907263</v>
      </c>
      <c r="M10" s="4">
        <f>Input!J11</f>
        <v>7.822959428572176</v>
      </c>
      <c r="N10">
        <f t="shared" si="6"/>
        <v>1.5700902857151959</v>
      </c>
      <c r="O10">
        <f t="shared" si="7"/>
        <v>0.68582460367536691</v>
      </c>
      <c r="P10">
        <f t="shared" si="8"/>
        <v>0.78192579643336402</v>
      </c>
      <c r="Q10">
        <f t="shared" si="4"/>
        <v>1810.3006687365128</v>
      </c>
    </row>
    <row r="11" spans="1:26" ht="14.45" x14ac:dyDescent="0.3">
      <c r="A11">
        <f>Input!G12</f>
        <v>108</v>
      </c>
      <c r="B11">
        <f t="shared" si="1"/>
        <v>8</v>
      </c>
      <c r="C11">
        <f t="shared" si="0"/>
        <v>-2.5543013335130826</v>
      </c>
      <c r="D11" s="4">
        <f>Input!I12</f>
        <v>5228.0217954285708</v>
      </c>
      <c r="E11">
        <f t="shared" si="2"/>
        <v>58.001700142856862</v>
      </c>
      <c r="F11">
        <f t="shared" si="9"/>
        <v>3.2563321322959822</v>
      </c>
      <c r="G11">
        <f t="shared" si="5"/>
        <v>2997.0553186117427</v>
      </c>
      <c r="H11">
        <f t="shared" si="3"/>
        <v>965507.41236346483</v>
      </c>
      <c r="M11" s="4">
        <f>Input!J12</f>
        <v>7.2273027142846331</v>
      </c>
      <c r="N11">
        <f t="shared" si="6"/>
        <v>0.97443357142765308</v>
      </c>
      <c r="O11">
        <f t="shared" si="7"/>
        <v>0.89586555506946564</v>
      </c>
      <c r="P11">
        <f t="shared" si="8"/>
        <v>6.1729331944604098E-3</v>
      </c>
      <c r="Q11">
        <f t="shared" si="4"/>
        <v>1861.3430365325428</v>
      </c>
    </row>
    <row r="12" spans="1:26" ht="14.45" x14ac:dyDescent="0.3">
      <c r="A12">
        <f>Input!G13</f>
        <v>109</v>
      </c>
      <c r="B12">
        <f t="shared" si="1"/>
        <v>9</v>
      </c>
      <c r="C12">
        <f t="shared" si="0"/>
        <v>-2.4517639110971463</v>
      </c>
      <c r="D12" s="4">
        <f>Input!I13</f>
        <v>5235.1482945714288</v>
      </c>
      <c r="E12">
        <f t="shared" si="2"/>
        <v>65.1281992857148</v>
      </c>
      <c r="F12">
        <f t="shared" si="9"/>
        <v>4.414326581727896</v>
      </c>
      <c r="G12">
        <f t="shared" si="5"/>
        <v>3686.1743387159258</v>
      </c>
      <c r="H12">
        <f t="shared" si="3"/>
        <v>963233.05713978061</v>
      </c>
      <c r="M12" s="4">
        <f>Input!J13</f>
        <v>7.1264991428579378</v>
      </c>
      <c r="N12">
        <f t="shared" si="6"/>
        <v>0.87363000000095781</v>
      </c>
      <c r="O12">
        <f t="shared" si="7"/>
        <v>1.1579944494319141</v>
      </c>
      <c r="P12">
        <f t="shared" si="8"/>
        <v>8.0863140100170899E-2</v>
      </c>
      <c r="Q12">
        <f t="shared" si="4"/>
        <v>1870.0511923052318</v>
      </c>
    </row>
    <row r="13" spans="1:26" ht="14.45" x14ac:dyDescent="0.3">
      <c r="A13">
        <f>Input!G14</f>
        <v>110</v>
      </c>
      <c r="B13">
        <f t="shared" si="1"/>
        <v>10</v>
      </c>
      <c r="C13">
        <f t="shared" si="0"/>
        <v>-2.34922648868121</v>
      </c>
      <c r="D13" s="4">
        <f>Input!I14</f>
        <v>5242.308395</v>
      </c>
      <c r="E13">
        <f t="shared" si="2"/>
        <v>72.28829971428604</v>
      </c>
      <c r="F13">
        <f t="shared" si="9"/>
        <v>5.8954934123490688</v>
      </c>
      <c r="G13">
        <f t="shared" si="5"/>
        <v>4408.0047286465215</v>
      </c>
      <c r="H13">
        <f t="shared" si="3"/>
        <v>960327.88529241772</v>
      </c>
      <c r="M13" s="4">
        <f>Input!J14</f>
        <v>7.1601004285712406</v>
      </c>
      <c r="N13">
        <f t="shared" si="6"/>
        <v>0.90723128571426059</v>
      </c>
      <c r="O13">
        <f t="shared" si="7"/>
        <v>1.4811668306211723</v>
      </c>
      <c r="P13">
        <f t="shared" si="8"/>
        <v>0.32940200970759365</v>
      </c>
      <c r="Q13">
        <f t="shared" si="4"/>
        <v>1867.1462074037945</v>
      </c>
    </row>
    <row r="14" spans="1:26" ht="14.45" x14ac:dyDescent="0.3">
      <c r="A14">
        <f>Input!G15</f>
        <v>111</v>
      </c>
      <c r="B14">
        <f t="shared" si="1"/>
        <v>11</v>
      </c>
      <c r="C14">
        <f t="shared" si="0"/>
        <v>-2.2466890662652736</v>
      </c>
      <c r="D14" s="4">
        <f>Input!I15</f>
        <v>5249.6242825714289</v>
      </c>
      <c r="E14">
        <f t="shared" si="2"/>
        <v>79.604187285714943</v>
      </c>
      <c r="F14">
        <f t="shared" si="9"/>
        <v>7.7702087791833012</v>
      </c>
      <c r="G14">
        <f t="shared" si="5"/>
        <v>5160.1204680768487</v>
      </c>
      <c r="H14">
        <f t="shared" si="3"/>
        <v>956657.09568734188</v>
      </c>
      <c r="M14" s="4">
        <f>Input!J15</f>
        <v>7.3158875714289024</v>
      </c>
      <c r="N14">
        <f t="shared" si="6"/>
        <v>1.0630184285719224</v>
      </c>
      <c r="O14">
        <f t="shared" si="7"/>
        <v>1.8747153668342325</v>
      </c>
      <c r="P14">
        <f t="shared" si="8"/>
        <v>0.65885191958440836</v>
      </c>
      <c r="Q14">
        <f t="shared" si="4"/>
        <v>1853.7072003408728</v>
      </c>
    </row>
    <row r="15" spans="1:26" ht="14.45" x14ac:dyDescent="0.3">
      <c r="A15">
        <f>Input!G16</f>
        <v>112</v>
      </c>
      <c r="B15">
        <f t="shared" si="1"/>
        <v>12</v>
      </c>
      <c r="C15">
        <f t="shared" si="0"/>
        <v>-2.1441516438493369</v>
      </c>
      <c r="D15" s="4">
        <f>Input!I16</f>
        <v>5257.0287550000003</v>
      </c>
      <c r="E15">
        <f t="shared" si="2"/>
        <v>87.008659714286296</v>
      </c>
      <c r="F15">
        <f t="shared" si="9"/>
        <v>10.118222129726332</v>
      </c>
      <c r="G15">
        <f t="shared" si="5"/>
        <v>5912.1393919451111</v>
      </c>
      <c r="H15">
        <f t="shared" si="3"/>
        <v>952069.47918557015</v>
      </c>
      <c r="M15" s="4">
        <f>Input!J16</f>
        <v>7.4044724285713528</v>
      </c>
      <c r="N15">
        <f t="shared" si="6"/>
        <v>1.1516032857143728</v>
      </c>
      <c r="O15">
        <f t="shared" si="7"/>
        <v>2.3480133505430305</v>
      </c>
      <c r="P15">
        <f t="shared" si="8"/>
        <v>1.431397043223313</v>
      </c>
      <c r="Q15">
        <f t="shared" si="4"/>
        <v>1846.0870587031893</v>
      </c>
    </row>
    <row r="16" spans="1:26" ht="14.45" x14ac:dyDescent="0.3">
      <c r="A16">
        <f>Input!G17</f>
        <v>113</v>
      </c>
      <c r="B16">
        <f t="shared" si="1"/>
        <v>13</v>
      </c>
      <c r="C16">
        <f t="shared" si="0"/>
        <v>-2.0416142214334005</v>
      </c>
      <c r="D16" s="4">
        <f>Input!I17</f>
        <v>5264.3690797142854</v>
      </c>
      <c r="E16">
        <f t="shared" si="2"/>
        <v>94.348984428571384</v>
      </c>
      <c r="F16">
        <f t="shared" si="9"/>
        <v>13.028266734603061</v>
      </c>
      <c r="G16">
        <f t="shared" si="5"/>
        <v>6613.0591262620919</v>
      </c>
      <c r="H16">
        <f t="shared" si="3"/>
        <v>946399.0509212896</v>
      </c>
      <c r="M16" s="4">
        <f>Input!J17</f>
        <v>7.3403247142850887</v>
      </c>
      <c r="N16">
        <f t="shared" si="6"/>
        <v>1.0874555714281087</v>
      </c>
      <c r="O16">
        <f t="shared" si="7"/>
        <v>2.9100446048767283</v>
      </c>
      <c r="P16">
        <f t="shared" si="8"/>
        <v>3.3218307848471738</v>
      </c>
      <c r="Q16">
        <f t="shared" si="4"/>
        <v>1851.6035298010802</v>
      </c>
    </row>
    <row r="17" spans="1:17" ht="14.45" x14ac:dyDescent="0.3">
      <c r="A17">
        <f>Input!G18</f>
        <v>114</v>
      </c>
      <c r="B17">
        <f t="shared" si="1"/>
        <v>14</v>
      </c>
      <c r="C17">
        <f t="shared" si="0"/>
        <v>-1.939076799017464</v>
      </c>
      <c r="D17" s="4">
        <f>Input!I18</f>
        <v>5271.1442941428568</v>
      </c>
      <c r="E17">
        <f t="shared" si="2"/>
        <v>101.1241988571428</v>
      </c>
      <c r="F17">
        <f t="shared" si="9"/>
        <v>16.597152039599703</v>
      </c>
      <c r="G17">
        <f t="shared" si="5"/>
        <v>7144.8216436951225</v>
      </c>
      <c r="H17">
        <f t="shared" si="3"/>
        <v>939467.94739208522</v>
      </c>
      <c r="M17" s="4">
        <f>Input!J18</f>
        <v>6.7752144285714166</v>
      </c>
      <c r="N17">
        <f t="shared" si="6"/>
        <v>0.52234528571443661</v>
      </c>
      <c r="O17">
        <f t="shared" si="7"/>
        <v>3.5688853049966407</v>
      </c>
      <c r="P17">
        <f t="shared" si="8"/>
        <v>9.2814060890880121</v>
      </c>
      <c r="Q17">
        <f t="shared" si="4"/>
        <v>1900.5565678194655</v>
      </c>
    </row>
    <row r="18" spans="1:17" ht="14.45" x14ac:dyDescent="0.3">
      <c r="A18">
        <f>Input!G19</f>
        <v>115</v>
      </c>
      <c r="B18">
        <f t="shared" si="1"/>
        <v>15</v>
      </c>
      <c r="C18">
        <f t="shared" si="0"/>
        <v>-1.8365393766015277</v>
      </c>
      <c r="D18" s="4">
        <f>Input!I19</f>
        <v>5278.2616292857138</v>
      </c>
      <c r="E18">
        <f t="shared" si="2"/>
        <v>108.24153399999977</v>
      </c>
      <c r="F18">
        <f t="shared" si="9"/>
        <v>20.928263870258526</v>
      </c>
      <c r="G18">
        <f t="shared" si="5"/>
        <v>7623.6071407491663</v>
      </c>
      <c r="H18">
        <f t="shared" si="3"/>
        <v>931090.74561132782</v>
      </c>
      <c r="M18" s="4">
        <f>Input!J19</f>
        <v>7.1173351428569731</v>
      </c>
      <c r="N18">
        <f t="shared" si="6"/>
        <v>0.86446599999999307</v>
      </c>
      <c r="O18">
        <f t="shared" si="7"/>
        <v>4.3311118306588217</v>
      </c>
      <c r="P18">
        <f t="shared" si="8"/>
        <v>12.01763331522424</v>
      </c>
      <c r="Q18">
        <f t="shared" si="4"/>
        <v>1870.8438539386862</v>
      </c>
    </row>
    <row r="19" spans="1:17" ht="14.45" x14ac:dyDescent="0.3">
      <c r="A19">
        <f>Input!G20</f>
        <v>116</v>
      </c>
      <c r="B19">
        <f t="shared" si="1"/>
        <v>16</v>
      </c>
      <c r="C19">
        <f t="shared" si="0"/>
        <v>-1.7340019541855911</v>
      </c>
      <c r="D19" s="4">
        <f>Input!I20</f>
        <v>5285.9929492857136</v>
      </c>
      <c r="E19">
        <f t="shared" si="2"/>
        <v>115.97285399999964</v>
      </c>
      <c r="F19">
        <f t="shared" si="9"/>
        <v>26.129422089327495</v>
      </c>
      <c r="G19">
        <f t="shared" si="5"/>
        <v>8071.8422574875831</v>
      </c>
      <c r="H19">
        <f t="shared" si="3"/>
        <v>921080.28592590056</v>
      </c>
      <c r="M19" s="4">
        <f>Input!J20</f>
        <v>7.7313199999998687</v>
      </c>
      <c r="N19">
        <f t="shared" si="6"/>
        <v>1.4784508571428887</v>
      </c>
      <c r="O19">
        <f t="shared" si="7"/>
        <v>5.2011582190689687</v>
      </c>
      <c r="P19">
        <f t="shared" si="8"/>
        <v>13.858550102538635</v>
      </c>
      <c r="Q19">
        <f t="shared" si="4"/>
        <v>1818.10714719918</v>
      </c>
    </row>
    <row r="20" spans="1:17" ht="14.45" x14ac:dyDescent="0.3">
      <c r="A20">
        <f>Input!G21</f>
        <v>117</v>
      </c>
      <c r="B20">
        <f t="shared" si="1"/>
        <v>17</v>
      </c>
      <c r="C20">
        <f t="shared" si="0"/>
        <v>-1.6314645317696548</v>
      </c>
      <c r="D20" s="4">
        <f>Input!I21</f>
        <v>5293.6234657142859</v>
      </c>
      <c r="E20">
        <f t="shared" si="2"/>
        <v>123.60337042857191</v>
      </c>
      <c r="F20">
        <f t="shared" si="9"/>
        <v>32.310078397538916</v>
      </c>
      <c r="G20">
        <f t="shared" si="5"/>
        <v>8334.4651698634716</v>
      </c>
      <c r="H20">
        <f t="shared" si="3"/>
        <v>909254.97281305061</v>
      </c>
      <c r="M20" s="4">
        <f>Input!J21</f>
        <v>7.630516428572264</v>
      </c>
      <c r="N20">
        <f t="shared" si="6"/>
        <v>1.3776472857152839</v>
      </c>
      <c r="O20">
        <f t="shared" si="7"/>
        <v>6.1806563082114234</v>
      </c>
      <c r="P20">
        <f t="shared" si="8"/>
        <v>23.06889567017932</v>
      </c>
      <c r="Q20">
        <f t="shared" si="4"/>
        <v>1826.7136894870248</v>
      </c>
    </row>
    <row r="21" spans="1:17" ht="14.45" x14ac:dyDescent="0.3">
      <c r="A21">
        <f>Input!G22</f>
        <v>118</v>
      </c>
      <c r="B21">
        <f t="shared" si="1"/>
        <v>18</v>
      </c>
      <c r="C21">
        <f t="shared" si="0"/>
        <v>-1.5289271093537182</v>
      </c>
      <c r="D21" s="4">
        <f>Input!I22</f>
        <v>5301.1562334285718</v>
      </c>
      <c r="E21">
        <f t="shared" si="2"/>
        <v>131.13613814285782</v>
      </c>
      <c r="F21">
        <f t="shared" si="9"/>
        <v>39.577878678474143</v>
      </c>
      <c r="G21">
        <f t="shared" si="5"/>
        <v>8382.9148761474007</v>
      </c>
      <c r="H21">
        <f t="shared" si="3"/>
        <v>895447.39186125598</v>
      </c>
      <c r="M21" s="4">
        <f>Input!J22</f>
        <v>7.5327677142859102</v>
      </c>
      <c r="N21">
        <f t="shared" si="6"/>
        <v>1.2798985714289302</v>
      </c>
      <c r="O21">
        <f t="shared" si="7"/>
        <v>7.2678002809352265</v>
      </c>
      <c r="P21">
        <f t="shared" si="8"/>
        <v>35.854966882708425</v>
      </c>
      <c r="Q21">
        <f t="shared" si="4"/>
        <v>1835.0788183223449</v>
      </c>
    </row>
    <row r="22" spans="1:17" ht="14.45" x14ac:dyDescent="0.3">
      <c r="A22">
        <f>Input!G23</f>
        <v>119</v>
      </c>
      <c r="B22">
        <f t="shared" si="1"/>
        <v>19</v>
      </c>
      <c r="C22">
        <f t="shared" si="0"/>
        <v>-1.4263896869377819</v>
      </c>
      <c r="D22" s="4">
        <f>Input!I23</f>
        <v>5308.8508975714294</v>
      </c>
      <c r="E22">
        <f t="shared" si="2"/>
        <v>138.83080228571544</v>
      </c>
      <c r="F22">
        <f t="shared" si="9"/>
        <v>48.034662634318309</v>
      </c>
      <c r="G22">
        <f t="shared" si="5"/>
        <v>8243.9389755960092</v>
      </c>
      <c r="H22">
        <f t="shared" si="3"/>
        <v>879513.92412957968</v>
      </c>
      <c r="M22" s="4">
        <f>Input!J23</f>
        <v>7.6946641428576186</v>
      </c>
      <c r="N22">
        <f t="shared" si="6"/>
        <v>1.4417950000006385</v>
      </c>
      <c r="O22">
        <f t="shared" si="7"/>
        <v>8.4567839558441698</v>
      </c>
      <c r="P22">
        <f t="shared" si="8"/>
        <v>49.210070050606717</v>
      </c>
      <c r="Q22">
        <f t="shared" si="4"/>
        <v>1821.2344486595644</v>
      </c>
    </row>
    <row r="23" spans="1:17" ht="14.45" x14ac:dyDescent="0.3">
      <c r="A23">
        <f>Input!G24</f>
        <v>120</v>
      </c>
      <c r="B23">
        <f t="shared" si="1"/>
        <v>20</v>
      </c>
      <c r="C23">
        <f t="shared" si="0"/>
        <v>-1.3238522645218453</v>
      </c>
      <c r="D23" s="4">
        <f>Input!I24</f>
        <v>5316.7105128571429</v>
      </c>
      <c r="E23">
        <f t="shared" si="2"/>
        <v>146.69041757142895</v>
      </c>
      <c r="F23">
        <f t="shared" si="9"/>
        <v>57.772025370082829</v>
      </c>
      <c r="G23">
        <f t="shared" si="5"/>
        <v>7906.4804716724111</v>
      </c>
      <c r="H23">
        <f t="shared" si="3"/>
        <v>861344.87470399949</v>
      </c>
      <c r="M23" s="4">
        <f>Input!J24</f>
        <v>7.8596152857135166</v>
      </c>
      <c r="N23">
        <f t="shared" si="6"/>
        <v>1.6067461428565366</v>
      </c>
      <c r="O23">
        <f t="shared" si="7"/>
        <v>9.7373627357645169</v>
      </c>
      <c r="P23">
        <f t="shared" si="8"/>
        <v>66.106926180870573</v>
      </c>
      <c r="Q23">
        <f t="shared" si="4"/>
        <v>1807.182772823536</v>
      </c>
    </row>
    <row r="24" spans="1:17" ht="14.45" x14ac:dyDescent="0.3">
      <c r="A24">
        <f>Input!G25</f>
        <v>121</v>
      </c>
      <c r="B24">
        <f t="shared" si="1"/>
        <v>21</v>
      </c>
      <c r="C24">
        <f t="shared" si="0"/>
        <v>-1.221314842105909</v>
      </c>
      <c r="D24" s="4">
        <f>Input!I25</f>
        <v>5324.7045327142851</v>
      </c>
      <c r="E24">
        <f t="shared" si="2"/>
        <v>154.68443742857107</v>
      </c>
      <c r="F24">
        <f t="shared" si="9"/>
        <v>68.866617033036206</v>
      </c>
      <c r="G24">
        <f t="shared" si="5"/>
        <v>7364.6982974402799</v>
      </c>
      <c r="H24">
        <f t="shared" si="3"/>
        <v>840874.4793134901</v>
      </c>
      <c r="M24" s="4">
        <f>Input!J25</f>
        <v>7.9940198571421206</v>
      </c>
      <c r="N24">
        <f t="shared" si="6"/>
        <v>1.7411507142851406</v>
      </c>
      <c r="O24">
        <f t="shared" si="7"/>
        <v>11.094591662953373</v>
      </c>
      <c r="P24">
        <f t="shared" si="8"/>
        <v>87.486857580223685</v>
      </c>
      <c r="Q24">
        <f t="shared" si="4"/>
        <v>1795.7734993644503</v>
      </c>
    </row>
    <row r="25" spans="1:17" ht="14.45" x14ac:dyDescent="0.3">
      <c r="A25">
        <f>Input!G26</f>
        <v>122</v>
      </c>
      <c r="B25">
        <f t="shared" si="1"/>
        <v>22</v>
      </c>
      <c r="C25">
        <f t="shared" si="0"/>
        <v>-1.1187774196899725</v>
      </c>
      <c r="D25" s="4">
        <f>Input!I26</f>
        <v>5332.7688095714284</v>
      </c>
      <c r="E25">
        <f t="shared" si="2"/>
        <v>162.74871428571441</v>
      </c>
      <c r="F25">
        <f t="shared" si="9"/>
        <v>81.375402895113581</v>
      </c>
      <c r="G25">
        <f t="shared" si="5"/>
        <v>6621.6158066716871</v>
      </c>
      <c r="H25">
        <f t="shared" si="3"/>
        <v>818090.03384354687</v>
      </c>
      <c r="M25" s="4">
        <f>Input!J26</f>
        <v>8.0642768571433407</v>
      </c>
      <c r="N25">
        <f t="shared" si="6"/>
        <v>1.8114077142863607</v>
      </c>
      <c r="O25">
        <f t="shared" si="7"/>
        <v>12.508785862077382</v>
      </c>
      <c r="P25">
        <f t="shared" si="8"/>
        <v>114.43389923683685</v>
      </c>
      <c r="Q25">
        <f t="shared" si="4"/>
        <v>1789.8239343611269</v>
      </c>
    </row>
    <row r="26" spans="1:17" ht="14.45" x14ac:dyDescent="0.3">
      <c r="A26">
        <f>Input!G27</f>
        <v>123</v>
      </c>
      <c r="B26">
        <f t="shared" si="1"/>
        <v>23</v>
      </c>
      <c r="C26">
        <f t="shared" si="0"/>
        <v>-1.0162399972740361</v>
      </c>
      <c r="D26" s="4">
        <f>Input!I27</f>
        <v>5339.1102635714287</v>
      </c>
      <c r="E26">
        <f t="shared" si="2"/>
        <v>169.09016828571475</v>
      </c>
      <c r="F26">
        <f t="shared" si="9"/>
        <v>95.331142400815196</v>
      </c>
      <c r="G26">
        <f t="shared" si="5"/>
        <v>5440.3938994892833</v>
      </c>
      <c r="H26">
        <f t="shared" si="3"/>
        <v>793039.32995924843</v>
      </c>
      <c r="M26" s="4">
        <f>Input!J27</f>
        <v>6.3414540000003399</v>
      </c>
      <c r="N26">
        <f t="shared" si="6"/>
        <v>8.8584857143359841E-2</v>
      </c>
      <c r="O26">
        <f t="shared" si="7"/>
        <v>13.95573950570162</v>
      </c>
      <c r="P26">
        <f t="shared" si="8"/>
        <v>192.29797804703097</v>
      </c>
      <c r="Q26">
        <f t="shared" si="4"/>
        <v>1938.5646114883079</v>
      </c>
    </row>
    <row r="27" spans="1:17" ht="14.45" x14ac:dyDescent="0.3">
      <c r="A27">
        <f>Input!G28</f>
        <v>124</v>
      </c>
      <c r="B27">
        <f t="shared" si="1"/>
        <v>24</v>
      </c>
      <c r="C27">
        <f t="shared" si="0"/>
        <v>-0.91370257485809958</v>
      </c>
      <c r="D27" s="4">
        <f>Input!I28</f>
        <v>5344.5322678571438</v>
      </c>
      <c r="E27">
        <f t="shared" si="2"/>
        <v>174.5121725714298</v>
      </c>
      <c r="F27">
        <f t="shared" si="9"/>
        <v>110.73836695225091</v>
      </c>
      <c r="G27">
        <f t="shared" si="5"/>
        <v>4067.0982831528127</v>
      </c>
      <c r="H27">
        <f t="shared" si="3"/>
        <v>765835.59644458222</v>
      </c>
      <c r="M27" s="4">
        <f>Input!J28</f>
        <v>5.4220042857150474</v>
      </c>
      <c r="N27">
        <f t="shared" si="6"/>
        <v>-0.83086485714193259</v>
      </c>
      <c r="O27">
        <f t="shared" si="7"/>
        <v>15.407224551435725</v>
      </c>
      <c r="P27">
        <f t="shared" si="8"/>
        <v>263.6755476409619</v>
      </c>
      <c r="Q27">
        <f t="shared" si="4"/>
        <v>2020.3751480065657</v>
      </c>
    </row>
    <row r="28" spans="1:17" ht="14.45" x14ac:dyDescent="0.3">
      <c r="A28">
        <f>Input!G29</f>
        <v>125</v>
      </c>
      <c r="B28">
        <f t="shared" si="1"/>
        <v>25</v>
      </c>
      <c r="C28">
        <f t="shared" si="0"/>
        <v>-0.81116515244216314</v>
      </c>
      <c r="D28" s="4">
        <f>Input!I29</f>
        <v>5353.1433269999998</v>
      </c>
      <c r="E28">
        <f t="shared" si="2"/>
        <v>183.12323171428579</v>
      </c>
      <c r="F28">
        <f t="shared" si="9"/>
        <v>127.5701386270169</v>
      </c>
      <c r="G28">
        <f t="shared" si="5"/>
        <v>3086.1461515627625</v>
      </c>
      <c r="H28">
        <f t="shared" si="3"/>
        <v>736659.25373139826</v>
      </c>
      <c r="M28" s="4">
        <f>Input!J29</f>
        <v>8.6110591428559928</v>
      </c>
      <c r="N28">
        <f t="shared" si="6"/>
        <v>2.3581899999990128</v>
      </c>
      <c r="O28">
        <f t="shared" si="7"/>
        <v>16.831771674765992</v>
      </c>
      <c r="P28">
        <f t="shared" si="8"/>
        <v>209.48456649615053</v>
      </c>
      <c r="Q28">
        <f t="shared" si="4"/>
        <v>1743.8582225794589</v>
      </c>
    </row>
    <row r="29" spans="1:17" ht="14.45" x14ac:dyDescent="0.3">
      <c r="A29">
        <f>Input!G30</f>
        <v>126</v>
      </c>
      <c r="B29">
        <f t="shared" si="1"/>
        <v>26</v>
      </c>
      <c r="C29">
        <f t="shared" si="0"/>
        <v>-0.7086277300262267</v>
      </c>
      <c r="D29" s="4">
        <f>Input!I30</f>
        <v>5361.8765721428572</v>
      </c>
      <c r="E29">
        <f t="shared" si="2"/>
        <v>191.85647685714321</v>
      </c>
      <c r="F29">
        <f t="shared" si="9"/>
        <v>145.765853028354</v>
      </c>
      <c r="G29">
        <f t="shared" si="5"/>
        <v>2124.3456049269512</v>
      </c>
      <c r="H29">
        <f t="shared" si="3"/>
        <v>705755.99069868762</v>
      </c>
      <c r="M29" s="4">
        <f>Input!J30</f>
        <v>8.7332451428574132</v>
      </c>
      <c r="N29">
        <f t="shared" si="6"/>
        <v>2.4803760000004331</v>
      </c>
      <c r="O29">
        <f t="shared" si="7"/>
        <v>18.195714401337103</v>
      </c>
      <c r="P29">
        <f t="shared" si="8"/>
        <v>246.97186106852701</v>
      </c>
      <c r="Q29">
        <f t="shared" si="4"/>
        <v>1733.6682924933741</v>
      </c>
    </row>
    <row r="30" spans="1:17" ht="14.45" x14ac:dyDescent="0.3">
      <c r="A30">
        <f>Input!G31</f>
        <v>127</v>
      </c>
      <c r="B30">
        <f t="shared" si="1"/>
        <v>27</v>
      </c>
      <c r="C30">
        <f t="shared" si="0"/>
        <v>-0.60609030761029026</v>
      </c>
      <c r="D30" s="4">
        <f>Input!I31</f>
        <v>5370.5945441428566</v>
      </c>
      <c r="E30">
        <f t="shared" si="2"/>
        <v>200.57444885714267</v>
      </c>
      <c r="F30">
        <f t="shared" si="9"/>
        <v>165.23030825403114</v>
      </c>
      <c r="G30">
        <f t="shared" si="5"/>
        <v>1249.2082749725168</v>
      </c>
      <c r="H30">
        <f t="shared" si="3"/>
        <v>673430.9565246664</v>
      </c>
      <c r="M30" s="4">
        <f>Input!J31</f>
        <v>8.7179719999994632</v>
      </c>
      <c r="N30">
        <f t="shared" si="6"/>
        <v>2.4651028571424831</v>
      </c>
      <c r="O30">
        <f t="shared" si="7"/>
        <v>19.464455225677135</v>
      </c>
      <c r="P30">
        <f t="shared" si="8"/>
        <v>288.97798094960467</v>
      </c>
      <c r="Q30">
        <f t="shared" si="4"/>
        <v>1734.9403919234676</v>
      </c>
    </row>
    <row r="31" spans="1:17" x14ac:dyDescent="0.25">
      <c r="A31">
        <f>Input!G32</f>
        <v>128</v>
      </c>
      <c r="B31">
        <f t="shared" si="1"/>
        <v>28</v>
      </c>
      <c r="C31">
        <f t="shared" si="0"/>
        <v>-0.50355288519435382</v>
      </c>
      <c r="D31" s="4">
        <f>Input!I32</f>
        <v>5379.6149265714284</v>
      </c>
      <c r="E31">
        <f t="shared" si="2"/>
        <v>209.59483128571446</v>
      </c>
      <c r="F31">
        <f t="shared" si="9"/>
        <v>185.83419983575308</v>
      </c>
      <c r="G31">
        <f t="shared" si="5"/>
        <v>564.56760690089379</v>
      </c>
      <c r="H31">
        <f t="shared" si="3"/>
        <v>640039.20006860443</v>
      </c>
      <c r="M31" s="4">
        <f>Input!J32</f>
        <v>9.0203824285717928</v>
      </c>
      <c r="N31">
        <f t="shared" si="6"/>
        <v>2.7675132857148128</v>
      </c>
      <c r="O31">
        <f t="shared" si="7"/>
        <v>20.603891581721939</v>
      </c>
      <c r="P31">
        <f t="shared" si="8"/>
        <v>318.13639071827407</v>
      </c>
      <c r="Q31">
        <f t="shared" si="4"/>
        <v>1709.839473280595</v>
      </c>
    </row>
    <row r="32" spans="1:17" x14ac:dyDescent="0.25">
      <c r="A32">
        <f>Input!G33</f>
        <v>129</v>
      </c>
      <c r="B32">
        <f t="shared" si="1"/>
        <v>29</v>
      </c>
      <c r="C32">
        <f t="shared" si="0"/>
        <v>-0.40101546277841738</v>
      </c>
      <c r="D32" s="4">
        <f>Input!I33</f>
        <v>5389.887715571429</v>
      </c>
      <c r="E32">
        <f t="shared" si="2"/>
        <v>219.86762028571502</v>
      </c>
      <c r="F32">
        <f t="shared" si="9"/>
        <v>207.41612190645523</v>
      </c>
      <c r="G32">
        <f t="shared" si="5"/>
        <v>155.03981188870915</v>
      </c>
      <c r="H32">
        <f t="shared" si="3"/>
        <v>605972.84661590739</v>
      </c>
      <c r="M32" s="4">
        <f>Input!J33</f>
        <v>10.272789000000557</v>
      </c>
      <c r="N32">
        <f t="shared" si="6"/>
        <v>4.0199198571435772</v>
      </c>
      <c r="O32">
        <f t="shared" si="7"/>
        <v>21.581922070702156</v>
      </c>
      <c r="P32">
        <f t="shared" si="8"/>
        <v>308.42392174903642</v>
      </c>
      <c r="Q32">
        <f t="shared" si="4"/>
        <v>1607.8334579590621</v>
      </c>
    </row>
    <row r="33" spans="1:17" x14ac:dyDescent="0.25">
      <c r="A33">
        <f>Input!G34</f>
        <v>130</v>
      </c>
      <c r="B33">
        <f t="shared" si="1"/>
        <v>30</v>
      </c>
      <c r="C33">
        <f t="shared" si="0"/>
        <v>-0.29847804036248093</v>
      </c>
      <c r="D33" s="4">
        <f>Input!I34</f>
        <v>5400.1605045714296</v>
      </c>
      <c r="E33">
        <f t="shared" si="2"/>
        <v>230.14040928571558</v>
      </c>
      <c r="F33">
        <f t="shared" si="9"/>
        <v>229.78606325217879</v>
      </c>
      <c r="G33">
        <f t="shared" si="5"/>
        <v>0.12556111148325264</v>
      </c>
      <c r="H33">
        <f t="shared" si="3"/>
        <v>571645.83128799964</v>
      </c>
      <c r="M33" s="4">
        <f>Input!J34</f>
        <v>10.272789000000557</v>
      </c>
      <c r="N33">
        <f t="shared" si="6"/>
        <v>4.0199198571435772</v>
      </c>
      <c r="O33">
        <f t="shared" si="7"/>
        <v>22.369941345723547</v>
      </c>
      <c r="P33">
        <f t="shared" si="8"/>
        <v>336.72328863134663</v>
      </c>
      <c r="Q33">
        <f t="shared" si="4"/>
        <v>1607.8334579590621</v>
      </c>
    </row>
    <row r="34" spans="1:17" x14ac:dyDescent="0.25">
      <c r="A34">
        <f>Input!G35</f>
        <v>131</v>
      </c>
      <c r="B34">
        <f t="shared" si="1"/>
        <v>31</v>
      </c>
      <c r="C34">
        <f t="shared" si="0"/>
        <v>-0.19594061794654447</v>
      </c>
      <c r="D34" s="4">
        <f>Input!I35</f>
        <v>5410.4332935714283</v>
      </c>
      <c r="E34">
        <f t="shared" si="2"/>
        <v>240.41319828571432</v>
      </c>
      <c r="F34">
        <f t="shared" si="9"/>
        <v>252.73029031823052</v>
      </c>
      <c r="G34">
        <f t="shared" si="5"/>
        <v>151.71075613747405</v>
      </c>
      <c r="H34">
        <f t="shared" si="3"/>
        <v>537477.2643545015</v>
      </c>
      <c r="M34" s="4">
        <f>Input!J35</f>
        <v>10.272788999998738</v>
      </c>
      <c r="N34">
        <f t="shared" si="6"/>
        <v>4.0199198571417583</v>
      </c>
      <c r="O34">
        <f t="shared" si="7"/>
        <v>22.944227066051734</v>
      </c>
      <c r="P34">
        <f t="shared" si="8"/>
        <v>358.12940333720212</v>
      </c>
      <c r="Q34">
        <f t="shared" si="4"/>
        <v>1607.8334579592079</v>
      </c>
    </row>
    <row r="35" spans="1:17" x14ac:dyDescent="0.25">
      <c r="A35">
        <f>Input!G36</f>
        <v>132</v>
      </c>
      <c r="B35">
        <f t="shared" si="1"/>
        <v>32</v>
      </c>
      <c r="C35">
        <f t="shared" ref="C35:C66" si="10">((B35-$Y$3)/$Z$3)</f>
        <v>-9.3403195530608024E-2</v>
      </c>
      <c r="D35" s="4">
        <f>Input!I36</f>
        <v>5423.1528575714301</v>
      </c>
      <c r="E35">
        <f t="shared" si="2"/>
        <v>253.13276228571613</v>
      </c>
      <c r="F35">
        <f t="shared" si="9"/>
        <v>276.01741561108196</v>
      </c>
      <c r="G35">
        <f t="shared" si="5"/>
        <v>523.70735782217741</v>
      </c>
      <c r="H35">
        <f t="shared" si="3"/>
        <v>503874.64831801475</v>
      </c>
      <c r="M35" s="4">
        <f>Input!J36</f>
        <v>12.71956400000181</v>
      </c>
      <c r="N35">
        <f t="shared" si="6"/>
        <v>6.4666948571448302</v>
      </c>
      <c r="O35">
        <f t="shared" si="7"/>
        <v>23.287125292851439</v>
      </c>
      <c r="P35">
        <f t="shared" si="8"/>
        <v>282.92688004244519</v>
      </c>
      <c r="Q35">
        <f t="shared" si="4"/>
        <v>1417.599583191487</v>
      </c>
    </row>
    <row r="36" spans="1:17" x14ac:dyDescent="0.25">
      <c r="A36">
        <f>Input!G37</f>
        <v>133</v>
      </c>
      <c r="B36">
        <f t="shared" si="1"/>
        <v>33</v>
      </c>
      <c r="C36">
        <f t="shared" si="10"/>
        <v>9.1342268853284222E-3</v>
      </c>
      <c r="D36" s="4">
        <f>Input!I37</f>
        <v>5436.8651828571437</v>
      </c>
      <c r="E36">
        <f t="shared" si="2"/>
        <v>266.84508757142976</v>
      </c>
      <c r="F36">
        <f t="shared" si="9"/>
        <v>299.4053673480758</v>
      </c>
      <c r="G36">
        <f t="shared" si="5"/>
        <v>1060.1718191334651</v>
      </c>
      <c r="H36">
        <f t="shared" si="3"/>
        <v>471218.17722726433</v>
      </c>
      <c r="M36" s="4">
        <f>Input!J37</f>
        <v>13.712325285713632</v>
      </c>
      <c r="N36">
        <f t="shared" si="6"/>
        <v>7.4594561428566521</v>
      </c>
      <c r="O36">
        <f t="shared" si="7"/>
        <v>23.387951736993841</v>
      </c>
      <c r="P36">
        <f t="shared" si="8"/>
        <v>253.71697189244784</v>
      </c>
      <c r="Q36">
        <f t="shared" si="4"/>
        <v>1343.8282008333731</v>
      </c>
    </row>
    <row r="37" spans="1:17" x14ac:dyDescent="0.25">
      <c r="A37">
        <f>Input!G38</f>
        <v>134</v>
      </c>
      <c r="B37">
        <f t="shared" si="1"/>
        <v>34</v>
      </c>
      <c r="C37">
        <f t="shared" si="10"/>
        <v>0.11167164930126487</v>
      </c>
      <c r="D37" s="4">
        <f>Input!I38</f>
        <v>5452.0803961428564</v>
      </c>
      <c r="E37">
        <f t="shared" si="2"/>
        <v>282.06030085714247</v>
      </c>
      <c r="F37">
        <f t="shared" si="9"/>
        <v>322.64891202442772</v>
      </c>
      <c r="G37">
        <f t="shared" si="5"/>
        <v>1647.435356489073</v>
      </c>
      <c r="H37">
        <f t="shared" si="3"/>
        <v>439847.22220801597</v>
      </c>
      <c r="M37" s="4">
        <f>Input!J38</f>
        <v>15.215213285712707</v>
      </c>
      <c r="N37">
        <f t="shared" si="6"/>
        <v>8.9623441428557271</v>
      </c>
      <c r="O37">
        <f t="shared" si="7"/>
        <v>23.243544676351913</v>
      </c>
      <c r="P37">
        <f t="shared" si="8"/>
        <v>203.95268867793175</v>
      </c>
      <c r="Q37">
        <f t="shared" si="4"/>
        <v>1235.9003479058651</v>
      </c>
    </row>
    <row r="38" spans="1:17" x14ac:dyDescent="0.25">
      <c r="A38">
        <f>Input!G39</f>
        <v>135</v>
      </c>
      <c r="B38">
        <f t="shared" si="1"/>
        <v>35</v>
      </c>
      <c r="C38">
        <f t="shared" si="10"/>
        <v>0.21420907171720133</v>
      </c>
      <c r="D38" s="4">
        <f>Input!I39</f>
        <v>5469.7943132857135</v>
      </c>
      <c r="E38">
        <f t="shared" si="2"/>
        <v>299.77421799999956</v>
      </c>
      <c r="F38">
        <f t="shared" si="9"/>
        <v>345.50734164693944</v>
      </c>
      <c r="G38">
        <f t="shared" si="5"/>
        <v>2091.5185985062908</v>
      </c>
      <c r="H38">
        <f t="shared" si="3"/>
        <v>410049.86150872131</v>
      </c>
      <c r="M38" s="4">
        <f>Input!J39</f>
        <v>17.713917142857099</v>
      </c>
      <c r="N38">
        <f t="shared" si="6"/>
        <v>11.461048000000119</v>
      </c>
      <c r="O38">
        <f t="shared" si="7"/>
        <v>22.858429622511721</v>
      </c>
      <c r="P38">
        <f t="shared" si="8"/>
        <v>129.90030784916522</v>
      </c>
      <c r="Q38">
        <f t="shared" si="4"/>
        <v>1066.4581297385819</v>
      </c>
    </row>
    <row r="39" spans="1:17" x14ac:dyDescent="0.25">
      <c r="A39">
        <f>Input!G40</f>
        <v>136</v>
      </c>
      <c r="B39">
        <f t="shared" si="1"/>
        <v>36</v>
      </c>
      <c r="C39">
        <f t="shared" si="10"/>
        <v>0.31674649413313777</v>
      </c>
      <c r="D39" s="4">
        <f>Input!I40</f>
        <v>5489.1821788571424</v>
      </c>
      <c r="E39">
        <f t="shared" si="2"/>
        <v>319.16208357142841</v>
      </c>
      <c r="F39">
        <f t="shared" si="9"/>
        <v>367.75192541909934</v>
      </c>
      <c r="G39">
        <f t="shared" si="5"/>
        <v>2360.9727307816725</v>
      </c>
      <c r="H39">
        <f t="shared" si="3"/>
        <v>382055.98416900559</v>
      </c>
      <c r="M39" s="4">
        <f>Input!J40</f>
        <v>19.387865571428847</v>
      </c>
      <c r="N39">
        <f t="shared" si="6"/>
        <v>13.134996428571867</v>
      </c>
      <c r="O39">
        <f t="shared" si="7"/>
        <v>22.244583772159913</v>
      </c>
      <c r="P39">
        <f t="shared" si="8"/>
        <v>82.984581570459525</v>
      </c>
      <c r="Q39">
        <f t="shared" si="4"/>
        <v>959.9290684667227</v>
      </c>
    </row>
    <row r="40" spans="1:17" x14ac:dyDescent="0.25">
      <c r="A40">
        <f>Input!G41</f>
        <v>137</v>
      </c>
      <c r="B40">
        <f t="shared" si="1"/>
        <v>37</v>
      </c>
      <c r="C40">
        <f t="shared" si="10"/>
        <v>0.41928391654907421</v>
      </c>
      <c r="D40" s="4">
        <f>Input!I41</f>
        <v>5508.5700444285712</v>
      </c>
      <c r="E40">
        <f t="shared" si="2"/>
        <v>338.54994914285726</v>
      </c>
      <c r="F40">
        <f t="shared" si="9"/>
        <v>389.17274276671196</v>
      </c>
      <c r="G40">
        <f t="shared" si="5"/>
        <v>2562.6672342833845</v>
      </c>
      <c r="H40">
        <f t="shared" si="3"/>
        <v>356034.13096687791</v>
      </c>
      <c r="M40" s="4">
        <f>Input!J41</f>
        <v>19.387865571428847</v>
      </c>
      <c r="N40">
        <f t="shared" si="6"/>
        <v>13.134996428571867</v>
      </c>
      <c r="O40">
        <f t="shared" si="7"/>
        <v>21.420817347612626</v>
      </c>
      <c r="P40">
        <f t="shared" si="8"/>
        <v>68.654828302413449</v>
      </c>
      <c r="Q40">
        <f t="shared" si="4"/>
        <v>959.9290684667227</v>
      </c>
    </row>
    <row r="41" spans="1:17" x14ac:dyDescent="0.25">
      <c r="A41">
        <f>Input!G42</f>
        <v>138</v>
      </c>
      <c r="B41">
        <f t="shared" si="1"/>
        <v>38</v>
      </c>
      <c r="C41">
        <f t="shared" si="10"/>
        <v>0.52182133896501071</v>
      </c>
      <c r="D41" s="4">
        <f>Input!I42</f>
        <v>5527.9579100000001</v>
      </c>
      <c r="E41">
        <f t="shared" si="2"/>
        <v>357.93781471428611</v>
      </c>
      <c r="F41">
        <f t="shared" si="9"/>
        <v>409.58455917548736</v>
      </c>
      <c r="G41">
        <f t="shared" si="5"/>
        <v>2667.3862134406222</v>
      </c>
      <c r="H41">
        <f t="shared" si="3"/>
        <v>332091.88481077249</v>
      </c>
      <c r="M41" s="4">
        <f>Input!J42</f>
        <v>19.387865571428847</v>
      </c>
      <c r="N41">
        <f t="shared" si="6"/>
        <v>13.134996428571867</v>
      </c>
      <c r="O41">
        <f t="shared" si="7"/>
        <v>20.411816408775415</v>
      </c>
      <c r="P41">
        <f t="shared" si="8"/>
        <v>52.95210902428957</v>
      </c>
      <c r="Q41">
        <f t="shared" si="4"/>
        <v>959.9290684667227</v>
      </c>
    </row>
    <row r="42" spans="1:17" x14ac:dyDescent="0.25">
      <c r="A42">
        <f>Input!G43</f>
        <v>139</v>
      </c>
      <c r="B42">
        <f t="shared" si="1"/>
        <v>39</v>
      </c>
      <c r="C42">
        <f t="shared" si="10"/>
        <v>0.62435876138094715</v>
      </c>
      <c r="D42" s="4">
        <f>Input!I43</f>
        <v>5555.0923687142849</v>
      </c>
      <c r="E42">
        <f t="shared" si="2"/>
        <v>385.07227342857095</v>
      </c>
      <c r="F42">
        <f t="shared" si="9"/>
        <v>428.83147425583689</v>
      </c>
      <c r="G42">
        <f t="shared" si="5"/>
        <v>1914.8676570409923</v>
      </c>
      <c r="H42">
        <f t="shared" si="3"/>
        <v>310279.32966709393</v>
      </c>
      <c r="M42" s="4">
        <f>Input!J43</f>
        <v>27.134458714284847</v>
      </c>
      <c r="N42">
        <f t="shared" si="6"/>
        <v>20.881589571427867</v>
      </c>
      <c r="O42">
        <f t="shared" si="7"/>
        <v>19.24691508034952</v>
      </c>
      <c r="P42">
        <f t="shared" si="8"/>
        <v>2.6721606917822509</v>
      </c>
      <c r="Q42">
        <f t="shared" si="4"/>
        <v>539.91768871870431</v>
      </c>
    </row>
    <row r="43" spans="1:17" x14ac:dyDescent="0.25">
      <c r="A43">
        <f>Input!G44</f>
        <v>140</v>
      </c>
      <c r="B43">
        <f t="shared" si="1"/>
        <v>40</v>
      </c>
      <c r="C43">
        <f t="shared" si="10"/>
        <v>0.72689618379688359</v>
      </c>
      <c r="D43" s="4">
        <f>Input!I44</f>
        <v>5584.3406455714276</v>
      </c>
      <c r="E43">
        <f t="shared" si="2"/>
        <v>414.32055028571358</v>
      </c>
      <c r="F43">
        <f t="shared" si="9"/>
        <v>446.79015657715411</v>
      </c>
      <c r="G43">
        <f t="shared" si="5"/>
        <v>1054.2753327211542</v>
      </c>
      <c r="H43">
        <f t="shared" si="3"/>
        <v>290594.89397271723</v>
      </c>
      <c r="M43" s="4">
        <f>Input!J44</f>
        <v>29.248276857142628</v>
      </c>
      <c r="N43">
        <f t="shared" si="6"/>
        <v>22.995407714285648</v>
      </c>
      <c r="O43">
        <f t="shared" si="7"/>
        <v>17.958682321317202</v>
      </c>
      <c r="P43">
        <f t="shared" si="8"/>
        <v>25.368602684173148</v>
      </c>
      <c r="Q43">
        <f t="shared" si="4"/>
        <v>446.15201395866859</v>
      </c>
    </row>
    <row r="44" spans="1:17" x14ac:dyDescent="0.25">
      <c r="A44">
        <f>Input!G45</f>
        <v>141</v>
      </c>
      <c r="B44">
        <f t="shared" si="1"/>
        <v>41</v>
      </c>
      <c r="C44">
        <f t="shared" si="10"/>
        <v>0.82943360621282003</v>
      </c>
      <c r="D44" s="4">
        <f>Input!I45</f>
        <v>5615.0612637142849</v>
      </c>
      <c r="E44">
        <f t="shared" si="2"/>
        <v>445.04116842857093</v>
      </c>
      <c r="F44">
        <f t="shared" si="9"/>
        <v>463.37157456795984</v>
      </c>
      <c r="G44">
        <f t="shared" si="5"/>
        <v>336.00378923494674</v>
      </c>
      <c r="H44">
        <f t="shared" si="3"/>
        <v>272992.79572339077</v>
      </c>
      <c r="M44" s="4">
        <f>Input!J45</f>
        <v>30.720618142857347</v>
      </c>
      <c r="N44">
        <f t="shared" si="6"/>
        <v>24.467749000000367</v>
      </c>
      <c r="O44">
        <f t="shared" si="7"/>
        <v>16.581417990805708</v>
      </c>
      <c r="P44">
        <f t="shared" si="8"/>
        <v>62.194216786585258</v>
      </c>
      <c r="Q44">
        <f t="shared" si="4"/>
        <v>386.12130230945752</v>
      </c>
    </row>
    <row r="45" spans="1:17" x14ac:dyDescent="0.25">
      <c r="A45">
        <f>Input!G46</f>
        <v>142</v>
      </c>
      <c r="B45">
        <f t="shared" si="1"/>
        <v>42</v>
      </c>
      <c r="C45">
        <f t="shared" si="10"/>
        <v>0.93197102862875647</v>
      </c>
      <c r="D45" s="4">
        <f>Input!I46</f>
        <v>5649.6124134285719</v>
      </c>
      <c r="E45">
        <f t="shared" si="2"/>
        <v>479.59231814285795</v>
      </c>
      <c r="F45">
        <f t="shared" si="9"/>
        <v>478.52122904168033</v>
      </c>
      <c r="G45">
        <f t="shared" si="5"/>
        <v>1.1472318626614815</v>
      </c>
      <c r="H45">
        <f t="shared" si="3"/>
        <v>257391.30893458231</v>
      </c>
      <c r="M45" s="4">
        <f>Input!J46</f>
        <v>34.551149714287021</v>
      </c>
      <c r="N45">
        <f t="shared" si="6"/>
        <v>28.298280571430041</v>
      </c>
      <c r="O45">
        <f t="shared" si="7"/>
        <v>15.149654473720462</v>
      </c>
      <c r="P45">
        <f t="shared" si="8"/>
        <v>172.88636825736944</v>
      </c>
      <c r="Q45">
        <f t="shared" si="4"/>
        <v>250.25461714756301</v>
      </c>
    </row>
    <row r="46" spans="1:17" x14ac:dyDescent="0.25">
      <c r="A46">
        <f>Input!G47</f>
        <v>143</v>
      </c>
      <c r="B46">
        <f t="shared" si="1"/>
        <v>43</v>
      </c>
      <c r="C46">
        <f t="shared" si="10"/>
        <v>1.0345084510446929</v>
      </c>
      <c r="D46" s="4">
        <f>Input!I47</f>
        <v>5686.7752891428581</v>
      </c>
      <c r="E46">
        <f t="shared" si="2"/>
        <v>516.75519385714415</v>
      </c>
      <c r="F46">
        <f t="shared" si="9"/>
        <v>492.21798284562811</v>
      </c>
      <c r="G46">
        <f t="shared" si="5"/>
        <v>602.07472422366379</v>
      </c>
      <c r="H46">
        <f t="shared" si="3"/>
        <v>243681.15714248232</v>
      </c>
      <c r="M46" s="4">
        <f>Input!J47</f>
        <v>37.162875714286201</v>
      </c>
      <c r="N46">
        <f t="shared" si="6"/>
        <v>30.910006571429221</v>
      </c>
      <c r="O46">
        <f t="shared" si="7"/>
        <v>13.696753803947773</v>
      </c>
      <c r="P46">
        <f t="shared" si="8"/>
        <v>296.29607083720776</v>
      </c>
      <c r="Q46">
        <f t="shared" si="4"/>
        <v>174.44365503239391</v>
      </c>
    </row>
    <row r="47" spans="1:17" x14ac:dyDescent="0.25">
      <c r="A47">
        <f>Input!G48</f>
        <v>144</v>
      </c>
      <c r="B47">
        <f t="shared" si="1"/>
        <v>44</v>
      </c>
      <c r="C47">
        <f t="shared" si="10"/>
        <v>1.1370458734606295</v>
      </c>
      <c r="D47" s="4">
        <f>Input!I48</f>
        <v>5723.9381648571434</v>
      </c>
      <c r="E47">
        <f t="shared" si="2"/>
        <v>553.91806957142944</v>
      </c>
      <c r="F47">
        <f t="shared" si="9"/>
        <v>504.47165996067582</v>
      </c>
      <c r="G47">
        <f t="shared" si="5"/>
        <v>2444.9474233944279</v>
      </c>
      <c r="H47">
        <f t="shared" si="3"/>
        <v>231733.48183978992</v>
      </c>
      <c r="M47" s="4">
        <f>Input!J48</f>
        <v>37.162875714285292</v>
      </c>
      <c r="N47">
        <f t="shared" si="6"/>
        <v>30.910006571428312</v>
      </c>
      <c r="O47">
        <f t="shared" si="7"/>
        <v>12.253677115047687</v>
      </c>
      <c r="P47">
        <f t="shared" si="8"/>
        <v>348.0586287850154</v>
      </c>
      <c r="Q47">
        <f t="shared" si="4"/>
        <v>174.44365503241792</v>
      </c>
    </row>
    <row r="48" spans="1:17" x14ac:dyDescent="0.25">
      <c r="A48">
        <f>Input!G49</f>
        <v>145</v>
      </c>
      <c r="B48">
        <f t="shared" si="1"/>
        <v>45</v>
      </c>
      <c r="C48">
        <f t="shared" si="10"/>
        <v>1.2395832958765658</v>
      </c>
      <c r="D48" s="4">
        <f>Input!I49</f>
        <v>5761.1010405714287</v>
      </c>
      <c r="E48">
        <f t="shared" si="2"/>
        <v>591.08094528571473</v>
      </c>
      <c r="F48">
        <f t="shared" si="9"/>
        <v>515.31964497824947</v>
      </c>
      <c r="G48">
        <f t="shared" si="5"/>
        <v>5739.7746242779358</v>
      </c>
      <c r="H48">
        <f t="shared" si="3"/>
        <v>221407.00183350238</v>
      </c>
      <c r="M48" s="4">
        <f>Input!J49</f>
        <v>37.162875714285292</v>
      </c>
      <c r="N48">
        <f t="shared" si="6"/>
        <v>30.910006571428312</v>
      </c>
      <c r="O48">
        <f t="shared" si="7"/>
        <v>10.847985017573613</v>
      </c>
      <c r="P48">
        <f t="shared" si="8"/>
        <v>402.48470882733051</v>
      </c>
      <c r="Q48">
        <f t="shared" si="4"/>
        <v>174.44365503241792</v>
      </c>
    </row>
    <row r="49" spans="1:17" x14ac:dyDescent="0.25">
      <c r="A49">
        <f>Input!G50</f>
        <v>146</v>
      </c>
      <c r="B49">
        <f t="shared" si="1"/>
        <v>46</v>
      </c>
      <c r="C49">
        <f t="shared" si="10"/>
        <v>1.3421207182925023</v>
      </c>
      <c r="D49" s="4">
        <f>Input!I50</f>
        <v>5803.7011938571432</v>
      </c>
      <c r="E49">
        <f t="shared" si="2"/>
        <v>633.68109857142917</v>
      </c>
      <c r="F49">
        <f t="shared" si="9"/>
        <v>524.82275116838332</v>
      </c>
      <c r="G49">
        <f t="shared" si="5"/>
        <v>11850.13979932222</v>
      </c>
      <c r="H49">
        <f t="shared" si="3"/>
        <v>212554.14565724635</v>
      </c>
      <c r="M49" s="4">
        <f>Input!J50</f>
        <v>42.600153285714441</v>
      </c>
      <c r="N49">
        <f t="shared" si="6"/>
        <v>36.347284142857461</v>
      </c>
      <c r="O49">
        <f t="shared" si="7"/>
        <v>9.5031061901338809</v>
      </c>
      <c r="P49">
        <f t="shared" si="8"/>
        <v>720.60988995749074</v>
      </c>
      <c r="Q49">
        <f t="shared" si="4"/>
        <v>60.379650477709376</v>
      </c>
    </row>
    <row r="50" spans="1:17" x14ac:dyDescent="0.25">
      <c r="A50">
        <f>Input!G51</f>
        <v>147</v>
      </c>
      <c r="B50">
        <f t="shared" si="1"/>
        <v>47</v>
      </c>
      <c r="C50">
        <f t="shared" si="10"/>
        <v>1.4446581407084387</v>
      </c>
      <c r="D50" s="4">
        <f>Input!I51</f>
        <v>5847.7370327142853</v>
      </c>
      <c r="E50">
        <f t="shared" si="2"/>
        <v>677.71693742857133</v>
      </c>
      <c r="F50">
        <f t="shared" si="9"/>
        <v>533.06064041754098</v>
      </c>
      <c r="G50">
        <f t="shared" si="5"/>
        <v>20925.444264943428</v>
      </c>
      <c r="H50">
        <f t="shared" si="3"/>
        <v>205026.08231199786</v>
      </c>
      <c r="M50" s="4">
        <f>Input!J51</f>
        <v>44.035838857142153</v>
      </c>
      <c r="N50">
        <f t="shared" si="6"/>
        <v>37.782969714285173</v>
      </c>
      <c r="O50">
        <f t="shared" si="7"/>
        <v>8.2378892491576821</v>
      </c>
      <c r="P50">
        <f t="shared" si="8"/>
        <v>872.91177969085811</v>
      </c>
      <c r="Q50">
        <f t="shared" si="4"/>
        <v>40.129042487129745</v>
      </c>
    </row>
    <row r="51" spans="1:17" x14ac:dyDescent="0.25">
      <c r="A51">
        <f>Input!G52</f>
        <v>148</v>
      </c>
      <c r="B51">
        <f t="shared" si="1"/>
        <v>48</v>
      </c>
      <c r="C51">
        <f t="shared" si="10"/>
        <v>1.5471955631243752</v>
      </c>
      <c r="D51" s="4">
        <f>Input!I52</f>
        <v>5893.831705999999</v>
      </c>
      <c r="E51">
        <f t="shared" si="2"/>
        <v>723.81161071428505</v>
      </c>
      <c r="F51">
        <f t="shared" si="9"/>
        <v>540.12707230161357</v>
      </c>
      <c r="G51">
        <f t="shared" si="5"/>
        <v>33740.009651876186</v>
      </c>
      <c r="H51">
        <f t="shared" si="3"/>
        <v>198676.68348802789</v>
      </c>
      <c r="M51" s="4">
        <f>Input!J52</f>
        <v>46.094673285713725</v>
      </c>
      <c r="N51">
        <f t="shared" si="6"/>
        <v>39.841804142856745</v>
      </c>
      <c r="O51">
        <f t="shared" si="7"/>
        <v>7.0664318840725961</v>
      </c>
      <c r="P51">
        <f t="shared" si="8"/>
        <v>1074.2250267018774</v>
      </c>
      <c r="Q51">
        <f t="shared" si="4"/>
        <v>18.283443798206441</v>
      </c>
    </row>
    <row r="52" spans="1:17" x14ac:dyDescent="0.25">
      <c r="A52">
        <f>Input!G53</f>
        <v>149</v>
      </c>
      <c r="B52">
        <f t="shared" si="1"/>
        <v>49</v>
      </c>
      <c r="C52">
        <f t="shared" si="10"/>
        <v>1.6497329855403116</v>
      </c>
      <c r="D52" s="4">
        <f>Input!I53</f>
        <v>5940.4578884285711</v>
      </c>
      <c r="E52">
        <f t="shared" si="2"/>
        <v>770.43779314285712</v>
      </c>
      <c r="F52">
        <f t="shared" si="9"/>
        <v>546.12523533945682</v>
      </c>
      <c r="G52">
        <f t="shared" si="5"/>
        <v>50316.123588303795</v>
      </c>
      <c r="H52">
        <f t="shared" si="3"/>
        <v>193365.51950569646</v>
      </c>
      <c r="M52" s="4">
        <f>Input!J53</f>
        <v>46.626182428572065</v>
      </c>
      <c r="N52">
        <f t="shared" si="6"/>
        <v>40.373313285715085</v>
      </c>
      <c r="O52">
        <f t="shared" si="7"/>
        <v>5.998163037843212</v>
      </c>
      <c r="P52">
        <f t="shared" si="8"/>
        <v>1181.6509545637657</v>
      </c>
      <c r="Q52">
        <f t="shared" si="4"/>
        <v>14.020570591419233</v>
      </c>
    </row>
    <row r="53" spans="1:17" x14ac:dyDescent="0.25">
      <c r="A53">
        <f>Input!G54</f>
        <v>150</v>
      </c>
      <c r="B53">
        <f t="shared" si="1"/>
        <v>50</v>
      </c>
      <c r="C53">
        <f t="shared" si="10"/>
        <v>1.7522704079562481</v>
      </c>
      <c r="D53" s="4">
        <f>Input!I54</f>
        <v>5989.640813142857</v>
      </c>
      <c r="E53">
        <f t="shared" si="2"/>
        <v>819.62071785714306</v>
      </c>
      <c r="F53">
        <f t="shared" si="9"/>
        <v>551.16337516882936</v>
      </c>
      <c r="G53">
        <f t="shared" si="5"/>
        <v>72069.344843270694</v>
      </c>
      <c r="H53">
        <f t="shared" si="3"/>
        <v>188960.02499841127</v>
      </c>
      <c r="M53" s="4">
        <f>Input!J54</f>
        <v>49.182924714285946</v>
      </c>
      <c r="N53">
        <f t="shared" si="6"/>
        <v>42.930055571428966</v>
      </c>
      <c r="O53">
        <f t="shared" si="7"/>
        <v>5.0381398293724997</v>
      </c>
      <c r="P53">
        <f t="shared" si="8"/>
        <v>1435.7972786031069</v>
      </c>
      <c r="Q53">
        <f t="shared" si="4"/>
        <v>1.4105432898371024</v>
      </c>
    </row>
    <row r="54" spans="1:17" x14ac:dyDescent="0.25">
      <c r="A54">
        <f>Input!G55</f>
        <v>151</v>
      </c>
      <c r="B54">
        <f t="shared" si="1"/>
        <v>51</v>
      </c>
      <c r="C54">
        <f t="shared" si="10"/>
        <v>1.8548078303721844</v>
      </c>
      <c r="D54" s="4">
        <f>Input!I55</f>
        <v>6038.823737857143</v>
      </c>
      <c r="E54">
        <f t="shared" si="2"/>
        <v>868.80364257142901</v>
      </c>
      <c r="F54">
        <f t="shared" si="9"/>
        <v>555.35088682192793</v>
      </c>
      <c r="G54">
        <f t="shared" si="5"/>
        <v>98252.630086956386</v>
      </c>
      <c r="H54">
        <f t="shared" si="3"/>
        <v>185336.97677985844</v>
      </c>
      <c r="M54" s="4">
        <f>Input!J55</f>
        <v>49.182924714285946</v>
      </c>
      <c r="N54">
        <f t="shared" si="6"/>
        <v>42.930055571428966</v>
      </c>
      <c r="O54">
        <f t="shared" si="7"/>
        <v>4.1875116530986016</v>
      </c>
      <c r="P54">
        <f t="shared" si="8"/>
        <v>1500.9847092637569</v>
      </c>
      <c r="Q54">
        <f t="shared" si="4"/>
        <v>1.4105432898371024</v>
      </c>
    </row>
    <row r="55" spans="1:17" x14ac:dyDescent="0.25">
      <c r="A55">
        <f>Input!G56</f>
        <v>152</v>
      </c>
      <c r="B55">
        <f t="shared" si="1"/>
        <v>52</v>
      </c>
      <c r="C55">
        <f t="shared" si="10"/>
        <v>1.957345252788121</v>
      </c>
      <c r="D55" s="4">
        <f>Input!I56</f>
        <v>6088.0066625714289</v>
      </c>
      <c r="E55">
        <f t="shared" si="2"/>
        <v>917.98656728571495</v>
      </c>
      <c r="F55">
        <f t="shared" si="9"/>
        <v>558.79498641665077</v>
      </c>
      <c r="G55">
        <f t="shared" si="5"/>
        <v>129018.59176721747</v>
      </c>
      <c r="H55">
        <f t="shared" si="3"/>
        <v>182383.4150355137</v>
      </c>
      <c r="M55" s="4">
        <f>Input!J56</f>
        <v>49.182924714285946</v>
      </c>
      <c r="N55">
        <f t="shared" si="6"/>
        <v>42.930055571428966</v>
      </c>
      <c r="O55">
        <f t="shared" si="7"/>
        <v>3.4440995947228727</v>
      </c>
      <c r="P55">
        <f t="shared" si="8"/>
        <v>1559.1407193943717</v>
      </c>
      <c r="Q55">
        <f t="shared" si="4"/>
        <v>1.4105432898371024</v>
      </c>
    </row>
    <row r="56" spans="1:17" x14ac:dyDescent="0.25">
      <c r="A56">
        <f>Input!G57</f>
        <v>153</v>
      </c>
      <c r="B56">
        <f t="shared" si="1"/>
        <v>53</v>
      </c>
      <c r="C56">
        <f t="shared" si="10"/>
        <v>2.0598826752040575</v>
      </c>
      <c r="D56" s="4">
        <f>Input!I57</f>
        <v>6143.8212331428576</v>
      </c>
      <c r="E56">
        <f t="shared" si="2"/>
        <v>973.80113785714366</v>
      </c>
      <c r="F56">
        <f t="shared" si="9"/>
        <v>561.59802603396167</v>
      </c>
      <c r="G56">
        <f t="shared" si="5"/>
        <v>169911.40539671466</v>
      </c>
      <c r="H56">
        <f t="shared" si="3"/>
        <v>179997.1190528133</v>
      </c>
      <c r="M56" s="4">
        <f>Input!J57</f>
        <v>55.814570571428703</v>
      </c>
      <c r="N56">
        <f t="shared" si="6"/>
        <v>49.561701428571723</v>
      </c>
      <c r="O56">
        <f t="shared" si="7"/>
        <v>2.803039617310862</v>
      </c>
      <c r="P56">
        <f t="shared" si="8"/>
        <v>2186.3724543798653</v>
      </c>
      <c r="Q56">
        <f t="shared" si="4"/>
        <v>29.636949861018383</v>
      </c>
    </row>
    <row r="57" spans="1:17" x14ac:dyDescent="0.25">
      <c r="A57">
        <f>Input!G58</f>
        <v>154</v>
      </c>
      <c r="B57">
        <f t="shared" si="1"/>
        <v>54</v>
      </c>
      <c r="C57">
        <f t="shared" si="10"/>
        <v>2.1624200976199939</v>
      </c>
      <c r="D57" s="4">
        <f>Input!I58</f>
        <v>6211.646688714286</v>
      </c>
      <c r="E57">
        <f t="shared" si="2"/>
        <v>1041.6265934285721</v>
      </c>
      <c r="F57">
        <f t="shared" si="9"/>
        <v>563.85546819343813</v>
      </c>
      <c r="G57">
        <f t="shared" si="5"/>
        <v>228265.24810844602</v>
      </c>
      <c r="H57">
        <f t="shared" si="3"/>
        <v>178086.72723612076</v>
      </c>
      <c r="M57" s="4">
        <f>Input!J58</f>
        <v>67.825455571428392</v>
      </c>
      <c r="N57">
        <f t="shared" si="6"/>
        <v>61.572586428571412</v>
      </c>
      <c r="O57">
        <f t="shared" si="7"/>
        <v>2.2574421594764265</v>
      </c>
      <c r="P57">
        <f t="shared" si="8"/>
        <v>3518.2863396635516</v>
      </c>
      <c r="Q57">
        <f t="shared" si="4"/>
        <v>304.67241355240805</v>
      </c>
    </row>
    <row r="58" spans="1:17" x14ac:dyDescent="0.25">
      <c r="A58">
        <f>Input!G59</f>
        <v>155</v>
      </c>
      <c r="B58">
        <f t="shared" si="1"/>
        <v>55</v>
      </c>
      <c r="C58">
        <f t="shared" si="10"/>
        <v>2.2649575200359302</v>
      </c>
      <c r="D58" s="4">
        <f>Input!I59</f>
        <v>6282.2885318571434</v>
      </c>
      <c r="E58">
        <f t="shared" si="2"/>
        <v>1112.2684365714294</v>
      </c>
      <c r="F58">
        <f t="shared" si="9"/>
        <v>565.6544960512224</v>
      </c>
      <c r="G58">
        <f t="shared" si="5"/>
        <v>298786.79997102846</v>
      </c>
      <c r="H58">
        <f t="shared" si="3"/>
        <v>176571.57259895033</v>
      </c>
      <c r="M58" s="4">
        <f>Input!J59</f>
        <v>70.641843142857397</v>
      </c>
      <c r="N58">
        <f t="shared" si="6"/>
        <v>64.388974000000417</v>
      </c>
      <c r="O58">
        <f t="shared" si="7"/>
        <v>1.7990278577842318</v>
      </c>
      <c r="P58">
        <f t="shared" si="8"/>
        <v>3917.5013580855225</v>
      </c>
      <c r="Q58">
        <f t="shared" si="4"/>
        <v>410.92379855744861</v>
      </c>
    </row>
    <row r="59" spans="1:17" x14ac:dyDescent="0.25">
      <c r="A59">
        <f>Input!G60</f>
        <v>156</v>
      </c>
      <c r="B59">
        <f t="shared" si="1"/>
        <v>56</v>
      </c>
      <c r="C59">
        <f t="shared" si="10"/>
        <v>2.3674949424518665</v>
      </c>
      <c r="D59" s="4">
        <f>Input!I60</f>
        <v>6356.8983658571433</v>
      </c>
      <c r="E59">
        <f t="shared" si="2"/>
        <v>1186.8782705714293</v>
      </c>
      <c r="F59">
        <f t="shared" si="9"/>
        <v>567.07320401466097</v>
      </c>
      <c r="G59">
        <f t="shared" si="5"/>
        <v>384158.32052944001</v>
      </c>
      <c r="H59">
        <f t="shared" si="3"/>
        <v>175381.29123181966</v>
      </c>
      <c r="M59" s="4">
        <f>Input!J60</f>
        <v>74.609833999999864</v>
      </c>
      <c r="N59">
        <f t="shared" si="6"/>
        <v>68.356964857142884</v>
      </c>
      <c r="O59">
        <f t="shared" si="7"/>
        <v>1.418707963438586</v>
      </c>
      <c r="P59">
        <f t="shared" si="8"/>
        <v>4480.7302359675505</v>
      </c>
      <c r="Q59">
        <f t="shared" si="4"/>
        <v>587.5410627798542</v>
      </c>
    </row>
    <row r="60" spans="1:17" x14ac:dyDescent="0.25">
      <c r="A60">
        <f>Input!G61</f>
        <v>157</v>
      </c>
      <c r="B60">
        <f t="shared" si="1"/>
        <v>57</v>
      </c>
      <c r="C60">
        <f t="shared" si="10"/>
        <v>2.4700323648678033</v>
      </c>
      <c r="D60" s="4">
        <f>Input!I61</f>
        <v>6435.8305300000002</v>
      </c>
      <c r="E60">
        <f t="shared" si="2"/>
        <v>1265.8104347142862</v>
      </c>
      <c r="F60">
        <f t="shared" si="9"/>
        <v>568.18029161316372</v>
      </c>
      <c r="G60">
        <f t="shared" si="5"/>
        <v>486687.81656329264</v>
      </c>
      <c r="H60">
        <f t="shared" si="3"/>
        <v>174455.25241779341</v>
      </c>
      <c r="M60" s="4">
        <f>Input!J61</f>
        <v>78.932164142856891</v>
      </c>
      <c r="N60">
        <f t="shared" si="6"/>
        <v>72.679294999999911</v>
      </c>
      <c r="O60">
        <f t="shared" si="7"/>
        <v>1.1070875985027795</v>
      </c>
      <c r="P60">
        <f t="shared" si="8"/>
        <v>5122.580872322922</v>
      </c>
      <c r="Q60">
        <f t="shared" si="4"/>
        <v>815.76365077208993</v>
      </c>
    </row>
    <row r="61" spans="1:17" x14ac:dyDescent="0.25">
      <c r="A61">
        <f>Input!G62</f>
        <v>158</v>
      </c>
      <c r="B61">
        <f t="shared" si="1"/>
        <v>58</v>
      </c>
      <c r="C61">
        <f t="shared" si="10"/>
        <v>2.5725697872837396</v>
      </c>
      <c r="D61" s="4">
        <f>Input!I62</f>
        <v>6514.762694142858</v>
      </c>
      <c r="E61">
        <f t="shared" si="2"/>
        <v>1344.742598857144</v>
      </c>
      <c r="F61">
        <f t="shared" si="9"/>
        <v>569.03517096288408</v>
      </c>
      <c r="G61">
        <f t="shared" si="5"/>
        <v>601722.01369032846</v>
      </c>
      <c r="H61">
        <f t="shared" si="3"/>
        <v>173741.85394503697</v>
      </c>
      <c r="M61" s="4">
        <f>Input!J62</f>
        <v>78.9321641428578</v>
      </c>
      <c r="N61">
        <f t="shared" si="6"/>
        <v>72.67929500000082</v>
      </c>
      <c r="O61">
        <f t="shared" si="7"/>
        <v>0.85487934972033419</v>
      </c>
      <c r="P61">
        <f t="shared" si="8"/>
        <v>5158.746683504256</v>
      </c>
      <c r="Q61">
        <f t="shared" si="4"/>
        <v>815.76365077214189</v>
      </c>
    </row>
    <row r="62" spans="1:17" x14ac:dyDescent="0.25">
      <c r="A62">
        <f>Input!G63</f>
        <v>159</v>
      </c>
      <c r="B62">
        <f t="shared" si="1"/>
        <v>59</v>
      </c>
      <c r="C62">
        <f t="shared" si="10"/>
        <v>2.675107209699676</v>
      </c>
      <c r="D62" s="4">
        <f>Input!I63</f>
        <v>6593.6948582857149</v>
      </c>
      <c r="E62">
        <f t="shared" si="2"/>
        <v>1423.6747630000009</v>
      </c>
      <c r="F62">
        <f t="shared" si="9"/>
        <v>569.68839405389531</v>
      </c>
      <c r="G62">
        <f t="shared" si="5"/>
        <v>729292.71834575396</v>
      </c>
      <c r="H62">
        <f t="shared" si="3"/>
        <v>173197.7231380046</v>
      </c>
      <c r="M62" s="4">
        <f>Input!J63</f>
        <v>78.932164142856891</v>
      </c>
      <c r="N62">
        <f t="shared" si="6"/>
        <v>72.679294999999911</v>
      </c>
      <c r="O62">
        <f t="shared" si="7"/>
        <v>0.65322309101117926</v>
      </c>
      <c r="P62">
        <f t="shared" si="8"/>
        <v>5187.7550346388152</v>
      </c>
      <c r="Q62">
        <f t="shared" si="4"/>
        <v>815.76365077208993</v>
      </c>
    </row>
    <row r="63" spans="1:17" x14ac:dyDescent="0.25">
      <c r="A63">
        <f>Input!G64</f>
        <v>160</v>
      </c>
      <c r="B63">
        <f t="shared" si="1"/>
        <v>60</v>
      </c>
      <c r="C63">
        <f t="shared" si="10"/>
        <v>2.7776446321156127</v>
      </c>
      <c r="D63" s="4">
        <f>Input!I64</f>
        <v>6672.889722285714</v>
      </c>
      <c r="E63">
        <f t="shared" si="2"/>
        <v>1502.869627</v>
      </c>
      <c r="F63">
        <f t="shared" si="9"/>
        <v>570.18230891263454</v>
      </c>
      <c r="G63">
        <f t="shared" si="5"/>
        <v>869905.63332100247</v>
      </c>
      <c r="H63">
        <f t="shared" si="3"/>
        <v>172786.8616946371</v>
      </c>
      <c r="M63" s="4">
        <f>Input!J64</f>
        <v>79.194863999999143</v>
      </c>
      <c r="N63">
        <f t="shared" si="6"/>
        <v>72.941994857142163</v>
      </c>
      <c r="O63">
        <f t="shared" si="7"/>
        <v>0.49391485873927332</v>
      </c>
      <c r="P63">
        <f t="shared" si="8"/>
        <v>5248.7242954549847</v>
      </c>
      <c r="Q63">
        <f t="shared" si="4"/>
        <v>830.83890610683272</v>
      </c>
    </row>
    <row r="64" spans="1:17" x14ac:dyDescent="0.25">
      <c r="A64">
        <f>Input!G65</f>
        <v>161</v>
      </c>
      <c r="B64">
        <f t="shared" si="1"/>
        <v>61</v>
      </c>
      <c r="C64">
        <f t="shared" si="10"/>
        <v>2.8801820545315491</v>
      </c>
      <c r="D64" s="4">
        <f>Input!I65</f>
        <v>6745.5842905714289</v>
      </c>
      <c r="E64">
        <f t="shared" si="2"/>
        <v>1575.564195285715</v>
      </c>
      <c r="F64">
        <f t="shared" si="9"/>
        <v>570.55186172858316</v>
      </c>
      <c r="G64">
        <f t="shared" si="5"/>
        <v>1010049.7906019515</v>
      </c>
      <c r="H64">
        <f t="shared" si="3"/>
        <v>172479.76950258846</v>
      </c>
      <c r="M64" s="4">
        <f>Input!J65</f>
        <v>72.694568285714922</v>
      </c>
      <c r="N64">
        <f t="shared" si="6"/>
        <v>66.441699142857942</v>
      </c>
      <c r="O64">
        <f t="shared" si="7"/>
        <v>0.36955281594856826</v>
      </c>
      <c r="P64">
        <f t="shared" si="8"/>
        <v>4365.5285202445239</v>
      </c>
      <c r="Q64">
        <f t="shared" si="4"/>
        <v>498.36011065371395</v>
      </c>
    </row>
    <row r="65" spans="1:17" x14ac:dyDescent="0.25">
      <c r="A65">
        <f>Input!G66</f>
        <v>162</v>
      </c>
      <c r="B65">
        <f t="shared" si="1"/>
        <v>62</v>
      </c>
      <c r="C65">
        <f t="shared" si="10"/>
        <v>2.9827194769474854</v>
      </c>
      <c r="D65" s="4">
        <f>Input!I66</f>
        <v>6818.947827142857</v>
      </c>
      <c r="E65">
        <f t="shared" si="2"/>
        <v>1648.927731857143</v>
      </c>
      <c r="F65">
        <f t="shared" si="9"/>
        <v>570.82547351495998</v>
      </c>
      <c r="G65">
        <f t="shared" si="5"/>
        <v>1162304.4794425154</v>
      </c>
      <c r="H65">
        <f t="shared" si="3"/>
        <v>172252.5786744419</v>
      </c>
      <c r="M65" s="4">
        <f>Input!J66</f>
        <v>73.363536571428085</v>
      </c>
      <c r="N65">
        <f t="shared" si="6"/>
        <v>67.110667428571105</v>
      </c>
      <c r="O65">
        <f t="shared" si="7"/>
        <v>0.27361178637677547</v>
      </c>
      <c r="P65">
        <f t="shared" si="8"/>
        <v>4467.1920069177804</v>
      </c>
      <c r="Q65">
        <f t="shared" si="4"/>
        <v>528.67569931026412</v>
      </c>
    </row>
    <row r="66" spans="1:17" x14ac:dyDescent="0.25">
      <c r="A66">
        <f>Input!G67</f>
        <v>163</v>
      </c>
      <c r="B66">
        <f t="shared" si="1"/>
        <v>63</v>
      </c>
      <c r="C66">
        <f t="shared" si="10"/>
        <v>3.0852568993634217</v>
      </c>
      <c r="D66" s="4">
        <f>Input!I67</f>
        <v>6902.8865631428571</v>
      </c>
      <c r="E66">
        <f t="shared" si="2"/>
        <v>1732.8664678571431</v>
      </c>
      <c r="F66">
        <f t="shared" si="9"/>
        <v>571.02593315606327</v>
      </c>
      <c r="G66">
        <f t="shared" si="5"/>
        <v>1349873.428074491</v>
      </c>
      <c r="H66">
        <f t="shared" si="3"/>
        <v>172086.22403545442</v>
      </c>
      <c r="M66" s="4">
        <f>Input!J67</f>
        <v>83.938736000000063</v>
      </c>
      <c r="N66">
        <f t="shared" si="6"/>
        <v>77.685866857143083</v>
      </c>
      <c r="O66">
        <f t="shared" si="7"/>
        <v>0.20045964110323897</v>
      </c>
      <c r="P66">
        <f t="shared" si="8"/>
        <v>6003.9883314355202</v>
      </c>
      <c r="Q66">
        <f t="shared" si="4"/>
        <v>1126.8205824896859</v>
      </c>
    </row>
    <row r="67" spans="1:17" x14ac:dyDescent="0.25">
      <c r="A67">
        <f>Input!G68</f>
        <v>164</v>
      </c>
      <c r="B67">
        <f t="shared" si="1"/>
        <v>64</v>
      </c>
      <c r="C67">
        <f t="shared" ref="C67:C84" si="11">((B67-$Y$3)/$Z$3)</f>
        <v>3.1877943217793585</v>
      </c>
      <c r="D67" s="4">
        <f>Input!I68</f>
        <v>6989.7944192857149</v>
      </c>
      <c r="E67">
        <f t="shared" si="2"/>
        <v>1819.7743240000009</v>
      </c>
      <c r="F67">
        <f t="shared" si="9"/>
        <v>571.17126238075036</v>
      </c>
      <c r="G67">
        <f t="shared" si="5"/>
        <v>1559009.6054849662</v>
      </c>
      <c r="H67">
        <f t="shared" si="3"/>
        <v>171965.6705074218</v>
      </c>
      <c r="M67" s="4">
        <f>Input!J68</f>
        <v>86.907856142857781</v>
      </c>
      <c r="N67">
        <f t="shared" si="6"/>
        <v>80.654987000000801</v>
      </c>
      <c r="O67">
        <f t="shared" si="7"/>
        <v>0.14532922468708412</v>
      </c>
      <c r="P67">
        <f t="shared" si="8"/>
        <v>6481.8049950981322</v>
      </c>
      <c r="Q67">
        <f t="shared" si="4"/>
        <v>1334.9719876588329</v>
      </c>
    </row>
    <row r="68" spans="1:17" x14ac:dyDescent="0.25">
      <c r="A68">
        <f>Input!G69</f>
        <v>165</v>
      </c>
      <c r="B68">
        <f t="shared" ref="B68:B84" si="12">A68-$A$3</f>
        <v>65</v>
      </c>
      <c r="C68">
        <f t="shared" si="11"/>
        <v>3.2903317441952948</v>
      </c>
      <c r="D68" s="4">
        <f>Input!I69</f>
        <v>7076.7022754285717</v>
      </c>
      <c r="E68">
        <f t="shared" ref="E68:E84" si="13">D68-$D$3</f>
        <v>1906.6821801428578</v>
      </c>
      <c r="F68">
        <f t="shared" si="9"/>
        <v>571.27552120574614</v>
      </c>
      <c r="G68">
        <f t="shared" si="5"/>
        <v>1783310.9447335792</v>
      </c>
      <c r="H68">
        <f t="shared" ref="H68:H84" si="14">(F68-$I$4)^2</f>
        <v>171879.21172745456</v>
      </c>
      <c r="M68" s="4">
        <f>Input!J69</f>
        <v>86.907856142856872</v>
      </c>
      <c r="N68">
        <f t="shared" si="6"/>
        <v>80.654986999999892</v>
      </c>
      <c r="O68">
        <f t="shared" si="7"/>
        <v>0.10425882499583378</v>
      </c>
      <c r="P68">
        <f t="shared" si="8"/>
        <v>6488.4198095233915</v>
      </c>
      <c r="Q68">
        <f t="shared" ref="Q68:Q84" si="15">(N68-$R$4)^2</f>
        <v>1334.9719876587662</v>
      </c>
    </row>
    <row r="69" spans="1:17" x14ac:dyDescent="0.25">
      <c r="A69">
        <f>Input!G70</f>
        <v>166</v>
      </c>
      <c r="B69">
        <f t="shared" si="12"/>
        <v>66</v>
      </c>
      <c r="C69">
        <f t="shared" si="11"/>
        <v>3.3928691666112312</v>
      </c>
      <c r="D69" s="4">
        <f>Input!I70</f>
        <v>7163.6101315714268</v>
      </c>
      <c r="E69">
        <f t="shared" si="13"/>
        <v>1993.5900362857128</v>
      </c>
      <c r="F69">
        <f t="shared" si="9"/>
        <v>571.34953395842786</v>
      </c>
      <c r="G69">
        <f t="shared" ref="G69:G84" si="16">(E69-F69)^2</f>
        <v>2022768.0464601677</v>
      </c>
      <c r="H69">
        <f t="shared" si="14"/>
        <v>171817.84832085943</v>
      </c>
      <c r="M69" s="4">
        <f>Input!J70</f>
        <v>86.907856142855053</v>
      </c>
      <c r="N69">
        <f t="shared" ref="N69:N84" si="17">M69-$M$3</f>
        <v>80.654986999998073</v>
      </c>
      <c r="O69">
        <f t="shared" ref="O69:O84" si="18">$X$3*((1/$Z$3)*(1/SQRT(2*PI()))*EXP(-1*C69*C69/2))</f>
        <v>7.4012752681730978E-2</v>
      </c>
      <c r="P69">
        <f t="shared" ref="P69:P84" si="19">(N69-O69)^2</f>
        <v>6493.29341064666</v>
      </c>
      <c r="Q69">
        <f t="shared" si="15"/>
        <v>1334.9719876586335</v>
      </c>
    </row>
    <row r="70" spans="1:17" x14ac:dyDescent="0.25">
      <c r="A70">
        <f>Input!G71</f>
        <v>167</v>
      </c>
      <c r="B70">
        <f t="shared" si="12"/>
        <v>67</v>
      </c>
      <c r="C70">
        <f t="shared" si="11"/>
        <v>3.4954065890271675</v>
      </c>
      <c r="D70" s="4">
        <f>Input!I71</f>
        <v>7273.8891172857157</v>
      </c>
      <c r="E70">
        <f t="shared" si="13"/>
        <v>2103.8690220000017</v>
      </c>
      <c r="F70">
        <f t="shared" ref="F70:F84" si="20">F69+O70</f>
        <v>571.40152567407733</v>
      </c>
      <c r="G70">
        <f t="shared" si="16"/>
        <v>2348456.6272954475</v>
      </c>
      <c r="H70">
        <f t="shared" si="14"/>
        <v>171774.74893865967</v>
      </c>
      <c r="M70" s="4">
        <f>Input!J71</f>
        <v>110.27898571428886</v>
      </c>
      <c r="N70">
        <f t="shared" si="17"/>
        <v>104.02611657143188</v>
      </c>
      <c r="O70">
        <f t="shared" si="18"/>
        <v>5.1991715649491656E-2</v>
      </c>
      <c r="P70">
        <f t="shared" si="19"/>
        <v>10810.618639525826</v>
      </c>
      <c r="Q70">
        <f t="shared" si="15"/>
        <v>3589.0161565627627</v>
      </c>
    </row>
    <row r="71" spans="1:17" x14ac:dyDescent="0.25">
      <c r="A71">
        <f>Input!G72</f>
        <v>168</v>
      </c>
      <c r="B71">
        <f t="shared" si="12"/>
        <v>68</v>
      </c>
      <c r="C71">
        <f t="shared" si="11"/>
        <v>3.5979440114431043</v>
      </c>
      <c r="D71" s="4">
        <f>Input!I72</f>
        <v>7388.6950947142859</v>
      </c>
      <c r="E71">
        <f t="shared" si="13"/>
        <v>2218.6749994285719</v>
      </c>
      <c r="F71">
        <f t="shared" si="20"/>
        <v>571.43766629434845</v>
      </c>
      <c r="G71">
        <f t="shared" si="16"/>
        <v>2713390.831671149</v>
      </c>
      <c r="H71">
        <f t="shared" si="14"/>
        <v>171744.79276612808</v>
      </c>
      <c r="M71" s="4">
        <f>Input!J72</f>
        <v>114.80597742857026</v>
      </c>
      <c r="N71">
        <f t="shared" si="17"/>
        <v>108.55310828571328</v>
      </c>
      <c r="O71">
        <f t="shared" si="18"/>
        <v>3.6140620271091162E-2</v>
      </c>
      <c r="P71">
        <f t="shared" si="19"/>
        <v>11775.932271302623</v>
      </c>
      <c r="Q71">
        <f t="shared" si="15"/>
        <v>4151.919453693592</v>
      </c>
    </row>
    <row r="72" spans="1:17" x14ac:dyDescent="0.25">
      <c r="A72">
        <f>Input!G73</f>
        <v>169</v>
      </c>
      <c r="B72">
        <f t="shared" si="12"/>
        <v>69</v>
      </c>
      <c r="C72">
        <f t="shared" si="11"/>
        <v>3.7004814338590406</v>
      </c>
      <c r="D72" s="4">
        <f>Input!I73</f>
        <v>7514.1892937142857</v>
      </c>
      <c r="E72">
        <f t="shared" si="13"/>
        <v>2344.1691984285717</v>
      </c>
      <c r="F72">
        <f t="shared" si="20"/>
        <v>571.46252571003379</v>
      </c>
      <c r="G72">
        <f t="shared" si="16"/>
        <v>3142488.9475008296</v>
      </c>
      <c r="H72">
        <f t="shared" si="14"/>
        <v>171724.18885465205</v>
      </c>
      <c r="M72" s="4">
        <f>Input!J73</f>
        <v>125.49419899999975</v>
      </c>
      <c r="N72">
        <f t="shared" si="17"/>
        <v>119.24132985714277</v>
      </c>
      <c r="O72">
        <f t="shared" si="18"/>
        <v>2.4859415685336513E-2</v>
      </c>
      <c r="P72">
        <f t="shared" si="19"/>
        <v>14212.566824518894</v>
      </c>
      <c r="Q72">
        <f t="shared" si="15"/>
        <v>5643.5569796744394</v>
      </c>
    </row>
    <row r="73" spans="1:17" x14ac:dyDescent="0.25">
      <c r="A73">
        <f>Input!G74</f>
        <v>170</v>
      </c>
      <c r="B73">
        <f t="shared" si="12"/>
        <v>70</v>
      </c>
      <c r="C73">
        <f t="shared" si="11"/>
        <v>3.8030188562749769</v>
      </c>
      <c r="D73" s="4">
        <f>Input!I74</f>
        <v>7638.1225662857132</v>
      </c>
      <c r="E73">
        <f t="shared" si="13"/>
        <v>2468.1024709999992</v>
      </c>
      <c r="F73">
        <f t="shared" si="20"/>
        <v>571.47944647886209</v>
      </c>
      <c r="G73">
        <f t="shared" si="16"/>
        <v>3597178.8971437067</v>
      </c>
      <c r="H73">
        <f t="shared" si="14"/>
        <v>171710.16533724428</v>
      </c>
      <c r="M73" s="4">
        <f>Input!J74</f>
        <v>123.93327257142755</v>
      </c>
      <c r="N73">
        <f t="shared" si="17"/>
        <v>117.68040342857057</v>
      </c>
      <c r="O73">
        <f t="shared" si="18"/>
        <v>1.692076882833141E-2</v>
      </c>
      <c r="P73">
        <f t="shared" si="19"/>
        <v>13844.695151619464</v>
      </c>
      <c r="Q73">
        <f t="shared" si="15"/>
        <v>5411.4686103116956</v>
      </c>
    </row>
    <row r="74" spans="1:17" x14ac:dyDescent="0.25">
      <c r="A74">
        <f>Input!G75</f>
        <v>171</v>
      </c>
      <c r="B74">
        <f t="shared" si="12"/>
        <v>71</v>
      </c>
      <c r="C74">
        <f t="shared" si="11"/>
        <v>3.9055562786909133</v>
      </c>
      <c r="D74" s="4">
        <f>Input!I75</f>
        <v>7770.2087005714284</v>
      </c>
      <c r="E74">
        <f t="shared" si="13"/>
        <v>2600.1886052857144</v>
      </c>
      <c r="F74">
        <f t="shared" si="20"/>
        <v>571.49084328416745</v>
      </c>
      <c r="G74">
        <f t="shared" si="16"/>
        <v>4115614.6095500849</v>
      </c>
      <c r="H74">
        <f t="shared" si="14"/>
        <v>171700.72026779284</v>
      </c>
      <c r="M74" s="4">
        <f>Input!J75</f>
        <v>132.08613428571516</v>
      </c>
      <c r="N74">
        <f t="shared" si="17"/>
        <v>125.83326514285818</v>
      </c>
      <c r="O74">
        <f t="shared" si="18"/>
        <v>1.139680530533691E-2</v>
      </c>
      <c r="P74">
        <f t="shared" si="19"/>
        <v>15831.142551952482</v>
      </c>
      <c r="Q74">
        <f t="shared" si="15"/>
        <v>6677.4305591549792</v>
      </c>
    </row>
    <row r="75" spans="1:17" x14ac:dyDescent="0.25">
      <c r="A75">
        <f>Input!G76</f>
        <v>172</v>
      </c>
      <c r="B75">
        <f t="shared" si="12"/>
        <v>72</v>
      </c>
      <c r="C75">
        <f t="shared" si="11"/>
        <v>4.0080937011068496</v>
      </c>
      <c r="D75" s="4">
        <f>Input!I76</f>
        <v>7902.2948348571426</v>
      </c>
      <c r="E75">
        <f t="shared" si="13"/>
        <v>2732.2747395714287</v>
      </c>
      <c r="F75">
        <f t="shared" si="20"/>
        <v>571.49843919796388</v>
      </c>
      <c r="G75">
        <f t="shared" si="16"/>
        <v>4668954.2202556385</v>
      </c>
      <c r="H75">
        <f t="shared" si="14"/>
        <v>171694.42532045903</v>
      </c>
      <c r="M75" s="4">
        <f>Input!J76</f>
        <v>132.08613428571425</v>
      </c>
      <c r="N75">
        <f t="shared" si="17"/>
        <v>125.83326514285727</v>
      </c>
      <c r="O75">
        <f t="shared" si="18"/>
        <v>7.5959137964301902E-3</v>
      </c>
      <c r="P75">
        <f t="shared" si="19"/>
        <v>15832.099036941026</v>
      </c>
      <c r="Q75">
        <f t="shared" si="15"/>
        <v>6677.4305591548309</v>
      </c>
    </row>
    <row r="76" spans="1:17" x14ac:dyDescent="0.25">
      <c r="A76">
        <f>Input!G77</f>
        <v>173</v>
      </c>
      <c r="B76">
        <f t="shared" si="12"/>
        <v>73</v>
      </c>
      <c r="C76">
        <f t="shared" si="11"/>
        <v>4.1106311235227864</v>
      </c>
      <c r="D76" s="4">
        <f>Input!I77</f>
        <v>8034.3809691428569</v>
      </c>
      <c r="E76">
        <f t="shared" si="13"/>
        <v>2864.3608738571429</v>
      </c>
      <c r="F76">
        <f t="shared" si="20"/>
        <v>571.50344888720736</v>
      </c>
      <c r="G76">
        <f t="shared" si="16"/>
        <v>5257195.1712397635</v>
      </c>
      <c r="H76">
        <f t="shared" si="14"/>
        <v>171690.27371327809</v>
      </c>
      <c r="M76" s="4">
        <f>Input!J77</f>
        <v>132.08613428571425</v>
      </c>
      <c r="N76">
        <f t="shared" si="17"/>
        <v>125.83326514285727</v>
      </c>
      <c r="O76">
        <f t="shared" si="18"/>
        <v>5.0096892434967665E-3</v>
      </c>
      <c r="P76">
        <f t="shared" si="19"/>
        <v>15832.749870499885</v>
      </c>
      <c r="Q76">
        <f t="shared" si="15"/>
        <v>6677.4305591548309</v>
      </c>
    </row>
    <row r="77" spans="1:17" x14ac:dyDescent="0.25">
      <c r="A77">
        <f>Input!G78</f>
        <v>174</v>
      </c>
      <c r="B77">
        <f t="shared" si="12"/>
        <v>74</v>
      </c>
      <c r="C77">
        <f t="shared" si="11"/>
        <v>4.2131685459387231</v>
      </c>
      <c r="D77" s="4">
        <f>Input!I78</f>
        <v>8175.9762298571441</v>
      </c>
      <c r="E77">
        <f t="shared" si="13"/>
        <v>3005.9561345714301</v>
      </c>
      <c r="F77">
        <f t="shared" si="20"/>
        <v>571.5067183425349</v>
      </c>
      <c r="G77">
        <f t="shared" si="16"/>
        <v>5926543.9601772083</v>
      </c>
      <c r="H77">
        <f t="shared" si="14"/>
        <v>171687.56429200419</v>
      </c>
      <c r="M77" s="4">
        <f>Input!J78</f>
        <v>141.59526071428718</v>
      </c>
      <c r="N77">
        <f t="shared" si="17"/>
        <v>135.3423915714302</v>
      </c>
      <c r="O77">
        <f t="shared" si="18"/>
        <v>3.2694553274953781E-3</v>
      </c>
      <c r="P77">
        <f t="shared" si="19"/>
        <v>18316.677975157363</v>
      </c>
      <c r="Q77">
        <f t="shared" si="15"/>
        <v>8321.940972539307</v>
      </c>
    </row>
    <row r="78" spans="1:17" x14ac:dyDescent="0.25">
      <c r="A78">
        <f>Input!G79</f>
        <v>175</v>
      </c>
      <c r="B78">
        <f t="shared" si="12"/>
        <v>75</v>
      </c>
      <c r="C78">
        <f t="shared" si="11"/>
        <v>4.315705968354659</v>
      </c>
      <c r="D78" s="4">
        <f>Input!I79</f>
        <v>8323.6899551428578</v>
      </c>
      <c r="E78">
        <f t="shared" si="13"/>
        <v>3153.6698598571438</v>
      </c>
      <c r="F78">
        <f t="shared" si="20"/>
        <v>571.50882975893114</v>
      </c>
      <c r="G78">
        <f t="shared" si="16"/>
        <v>6667555.5853578644</v>
      </c>
      <c r="H78">
        <f t="shared" si="14"/>
        <v>171685.81455732856</v>
      </c>
      <c r="M78" s="4">
        <f>Input!J79</f>
        <v>147.71372528571374</v>
      </c>
      <c r="N78">
        <f t="shared" si="17"/>
        <v>141.46085614285676</v>
      </c>
      <c r="O78">
        <f t="shared" si="18"/>
        <v>2.1114163962342798E-3</v>
      </c>
      <c r="P78">
        <f t="shared" si="19"/>
        <v>20010.576459585918</v>
      </c>
      <c r="Q78">
        <f t="shared" si="15"/>
        <v>9475.6864414076772</v>
      </c>
    </row>
    <row r="79" spans="1:17" x14ac:dyDescent="0.25">
      <c r="A79">
        <f>Input!G80</f>
        <v>176</v>
      </c>
      <c r="B79">
        <f t="shared" si="12"/>
        <v>76</v>
      </c>
      <c r="C79">
        <f t="shared" si="11"/>
        <v>4.4182433907705958</v>
      </c>
      <c r="D79" s="4">
        <f>Input!I80</f>
        <v>8473.3128368571433</v>
      </c>
      <c r="E79">
        <f t="shared" si="13"/>
        <v>3303.2927415714294</v>
      </c>
      <c r="F79">
        <f t="shared" si="20"/>
        <v>571.51017905182471</v>
      </c>
      <c r="G79">
        <f t="shared" si="16"/>
        <v>7462635.968886178</v>
      </c>
      <c r="H79">
        <f t="shared" si="14"/>
        <v>171684.69640047976</v>
      </c>
      <c r="M79" s="4">
        <f>Input!J80</f>
        <v>149.62288171428554</v>
      </c>
      <c r="N79">
        <f t="shared" si="17"/>
        <v>143.37001257142856</v>
      </c>
      <c r="O79">
        <f t="shared" si="18"/>
        <v>1.3492928936136121E-3</v>
      </c>
      <c r="P79">
        <f t="shared" si="19"/>
        <v>20554.573610273932</v>
      </c>
      <c r="Q79">
        <f t="shared" si="15"/>
        <v>9851.0178735997251</v>
      </c>
    </row>
    <row r="80" spans="1:17" x14ac:dyDescent="0.25">
      <c r="A80">
        <f>Input!G81</f>
        <v>177</v>
      </c>
      <c r="B80">
        <f t="shared" si="12"/>
        <v>77</v>
      </c>
      <c r="C80">
        <f t="shared" si="11"/>
        <v>4.5207808131865326</v>
      </c>
      <c r="D80" s="4">
        <f>Input!I81</f>
        <v>8630.935847714285</v>
      </c>
      <c r="E80">
        <f t="shared" si="13"/>
        <v>3460.9157524285711</v>
      </c>
      <c r="F80">
        <f t="shared" si="20"/>
        <v>571.51103229424234</v>
      </c>
      <c r="G80">
        <f t="shared" si="16"/>
        <v>8348659.6367345387</v>
      </c>
      <c r="H80">
        <f t="shared" si="14"/>
        <v>171683.98932174113</v>
      </c>
      <c r="M80" s="4">
        <f>Input!J81</f>
        <v>157.62301085714171</v>
      </c>
      <c r="N80">
        <f t="shared" si="17"/>
        <v>151.37014171428473</v>
      </c>
      <c r="O80">
        <f t="shared" si="18"/>
        <v>8.5324241764593437E-4</v>
      </c>
      <c r="P80">
        <f t="shared" si="19"/>
        <v>22912.661492479318</v>
      </c>
      <c r="Q80">
        <f t="shared" si="15"/>
        <v>11503.08228010418</v>
      </c>
    </row>
    <row r="81" spans="1:17" x14ac:dyDescent="0.25">
      <c r="A81">
        <f>Input!G82</f>
        <v>178</v>
      </c>
      <c r="B81">
        <f t="shared" si="12"/>
        <v>78</v>
      </c>
      <c r="C81">
        <f t="shared" si="11"/>
        <v>4.6233182356024685</v>
      </c>
      <c r="D81" s="4">
        <f>Input!I82</f>
        <v>8793.5409932857146</v>
      </c>
      <c r="E81">
        <f t="shared" si="13"/>
        <v>3623.5208980000007</v>
      </c>
      <c r="F81">
        <f t="shared" si="20"/>
        <v>571.51156620971096</v>
      </c>
      <c r="G81">
        <f t="shared" si="16"/>
        <v>9314760.9613350108</v>
      </c>
      <c r="H81">
        <f t="shared" si="14"/>
        <v>171683.54686876838</v>
      </c>
      <c r="M81" s="4">
        <f>Input!J82</f>
        <v>162.6051455714296</v>
      </c>
      <c r="N81">
        <f t="shared" si="17"/>
        <v>156.35227642857262</v>
      </c>
      <c r="O81">
        <f t="shared" si="18"/>
        <v>5.3391546859526712E-4</v>
      </c>
      <c r="P81">
        <f t="shared" si="19"/>
        <v>24445.867386883983</v>
      </c>
      <c r="Q81">
        <f t="shared" si="15"/>
        <v>12596.59598794723</v>
      </c>
    </row>
    <row r="82" spans="1:17" x14ac:dyDescent="0.25">
      <c r="A82">
        <f>Input!G83</f>
        <v>179</v>
      </c>
      <c r="B82">
        <f t="shared" si="12"/>
        <v>79</v>
      </c>
      <c r="C82">
        <f t="shared" si="11"/>
        <v>4.7258556580184052</v>
      </c>
      <c r="D82" s="4">
        <f>Input!I83</f>
        <v>8956.1461388571424</v>
      </c>
      <c r="E82">
        <f t="shared" si="13"/>
        <v>3786.1260435714285</v>
      </c>
      <c r="F82">
        <f t="shared" si="20"/>
        <v>571.51189681243716</v>
      </c>
      <c r="G82">
        <f t="shared" si="16"/>
        <v>10333744.112543039</v>
      </c>
      <c r="H82">
        <f t="shared" si="14"/>
        <v>171683.27290029396</v>
      </c>
      <c r="M82" s="4">
        <f>Input!J83</f>
        <v>162.60514557142778</v>
      </c>
      <c r="N82">
        <f t="shared" si="17"/>
        <v>156.3522764285708</v>
      </c>
      <c r="O82">
        <f t="shared" si="18"/>
        <v>3.3060272618739829E-4</v>
      </c>
      <c r="P82">
        <f t="shared" si="19"/>
        <v>24445.930963527848</v>
      </c>
      <c r="Q82">
        <f t="shared" si="15"/>
        <v>12596.595987946821</v>
      </c>
    </row>
    <row r="83" spans="1:17" x14ac:dyDescent="0.25">
      <c r="A83">
        <f>Input!G84</f>
        <v>180</v>
      </c>
      <c r="B83">
        <f t="shared" si="12"/>
        <v>80</v>
      </c>
      <c r="C83">
        <f t="shared" si="11"/>
        <v>4.8283930804343411</v>
      </c>
      <c r="D83" s="4">
        <f>Input!I84</f>
        <v>9118.7512844285702</v>
      </c>
      <c r="E83">
        <f t="shared" si="13"/>
        <v>3948.7311891428562</v>
      </c>
      <c r="F83">
        <f t="shared" si="20"/>
        <v>571.51209938201305</v>
      </c>
      <c r="G83">
        <f t="shared" si="16"/>
        <v>11405608.78024506</v>
      </c>
      <c r="H83">
        <f t="shared" si="14"/>
        <v>171683.10503222281</v>
      </c>
      <c r="M83" s="4">
        <f>Input!J84</f>
        <v>162.60514557142778</v>
      </c>
      <c r="N83">
        <f t="shared" si="17"/>
        <v>156.3522764285708</v>
      </c>
      <c r="O83">
        <f t="shared" si="18"/>
        <v>2.0256957588515729E-4</v>
      </c>
      <c r="P83">
        <f t="shared" si="19"/>
        <v>24445.971000008602</v>
      </c>
      <c r="Q83">
        <f t="shared" si="15"/>
        <v>12596.595987946821</v>
      </c>
    </row>
    <row r="84" spans="1:17" x14ac:dyDescent="0.25">
      <c r="A84">
        <f>Input!G85</f>
        <v>181</v>
      </c>
      <c r="B84">
        <f t="shared" si="12"/>
        <v>81</v>
      </c>
      <c r="C84">
        <f t="shared" si="11"/>
        <v>4.9309305028502779</v>
      </c>
      <c r="D84" s="4">
        <f>Input!I85</f>
        <v>9294.1554148571431</v>
      </c>
      <c r="E84">
        <f t="shared" si="13"/>
        <v>4124.1353195714291</v>
      </c>
      <c r="F84">
        <f t="shared" si="20"/>
        <v>571.51222220392913</v>
      </c>
      <c r="G84">
        <f t="shared" si="16"/>
        <v>12621130.871949051</v>
      </c>
      <c r="H84">
        <f t="shared" si="14"/>
        <v>171683.00325055121</v>
      </c>
      <c r="M84" s="4">
        <f>Input!J85</f>
        <v>175.4041304285729</v>
      </c>
      <c r="N84">
        <f t="shared" si="17"/>
        <v>169.15126128571592</v>
      </c>
      <c r="O84">
        <f t="shared" si="18"/>
        <v>1.2282191611443703E-4</v>
      </c>
      <c r="P84">
        <f t="shared" si="19"/>
        <v>28612.107643599575</v>
      </c>
      <c r="Q84">
        <f t="shared" si="15"/>
        <v>15633.386815448213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100</v>
      </c>
      <c r="B3">
        <f>A3-$A$3</f>
        <v>0</v>
      </c>
      <c r="C3" s="4">
        <f>Input!I4</f>
        <v>5170.020095285714</v>
      </c>
      <c r="D3">
        <f>C3-$C$3</f>
        <v>0</v>
      </c>
      <c r="E3">
        <f>N3</f>
        <v>8.6969440507043902</v>
      </c>
      <c r="F3">
        <f>(D3-E3)^2</f>
        <v>75.636835821082485</v>
      </c>
      <c r="G3">
        <f>(E3-$H$4)^2</f>
        <v>37313011.072905123</v>
      </c>
      <c r="H3" s="2" t="s">
        <v>11</v>
      </c>
      <c r="I3" s="23">
        <f>SUM(F3:F167)</f>
        <v>94163031.569392145</v>
      </c>
      <c r="J3">
        <f>1-(I3/I5)</f>
        <v>0.96501150920822243</v>
      </c>
      <c r="L3">
        <f>Input!J4</f>
        <v>6.25286914285698</v>
      </c>
      <c r="M3">
        <f>L3-$L$3</f>
        <v>0</v>
      </c>
      <c r="N3">
        <f>2*($X$3/PI())*($Z$3/(4*((B3-$Y$3)^2)+$Z$3*$Z$3))</f>
        <v>8.6969440507043902</v>
      </c>
      <c r="O3">
        <f>(L3-N3)^2</f>
        <v>5.973502155169327</v>
      </c>
      <c r="P3">
        <f>(N3-$Q$4)^2</f>
        <v>1610.4184756514851</v>
      </c>
      <c r="Q3" s="1" t="s">
        <v>11</v>
      </c>
      <c r="R3" s="23">
        <f>SUM(O3:O167)</f>
        <v>325297.2827178908</v>
      </c>
      <c r="S3" s="5">
        <f>1-(R3/R5)</f>
        <v>-1.4937715870212198</v>
      </c>
      <c r="V3">
        <f>COUNT(B3:B194)</f>
        <v>81</v>
      </c>
      <c r="X3">
        <v>1016458137101.4363</v>
      </c>
      <c r="Y3">
        <v>14378813799.281969</v>
      </c>
      <c r="Z3">
        <v>60804055690.989731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101</v>
      </c>
      <c r="B4">
        <f t="shared" ref="B4:B67" si="0">A4-$A$3</f>
        <v>1</v>
      </c>
      <c r="C4" s="4">
        <f>Input!I5</f>
        <v>5176.8350201428566</v>
      </c>
      <c r="D4">
        <f t="shared" ref="D4:D67" si="1">C4-$C$3</f>
        <v>6.8149248571426142</v>
      </c>
      <c r="E4">
        <f>N4+E3</f>
        <v>17.393888101629909</v>
      </c>
      <c r="F4">
        <f t="shared" ref="F4:F67" si="2">(D4-E4)^2</f>
        <v>111.91446332821315</v>
      </c>
      <c r="G4">
        <f t="shared" ref="G4:G67" si="3">(E4-$H$4)^2</f>
        <v>37206837.227998115</v>
      </c>
      <c r="H4">
        <f>AVERAGE(C3:C167)</f>
        <v>6117.1346389858936</v>
      </c>
      <c r="I4" t="s">
        <v>5</v>
      </c>
      <c r="J4" t="s">
        <v>6</v>
      </c>
      <c r="L4">
        <f>Input!J5</f>
        <v>6.8149248571426142</v>
      </c>
      <c r="M4">
        <f t="shared" ref="M4:M67" si="4">L4-$L$3</f>
        <v>0.56205571428563417</v>
      </c>
      <c r="N4">
        <f t="shared" ref="N4:N67" si="5">2*($X$3/PI())*($Z$3/(4*((B4-$Y$3)^2)+$Z$3*$Z$3))</f>
        <v>8.6969440509255183</v>
      </c>
      <c r="O4">
        <f t="shared" ref="O4:O67" si="6">(L4-N4)^2</f>
        <v>3.541996245767252</v>
      </c>
      <c r="P4">
        <f t="shared" ref="P4:P67" si="7">(N4-$Q$4)^2</f>
        <v>1610.4184756337374</v>
      </c>
      <c r="Q4">
        <f>AVERAGE(L3:L167)</f>
        <v>48.82696368253967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102</v>
      </c>
      <c r="B5">
        <f t="shared" si="0"/>
        <v>2</v>
      </c>
      <c r="C5" s="4">
        <f>Input!I6</f>
        <v>5183.845442571429</v>
      </c>
      <c r="D5">
        <f t="shared" si="1"/>
        <v>13.825347285714997</v>
      </c>
      <c r="E5">
        <f t="shared" ref="E5:E68" si="8">N5+E4</f>
        <v>26.090832152776557</v>
      </c>
      <c r="F5">
        <f t="shared" si="2"/>
        <v>150.44211902411612</v>
      </c>
      <c r="G5">
        <f t="shared" si="3"/>
        <v>37100814.656760067</v>
      </c>
      <c r="I5">
        <f>SUM(G3:G167)</f>
        <v>2691257308.8611417</v>
      </c>
      <c r="J5" s="5">
        <f>1-((1-J3)*(V3-1)/(V3-1-1))</f>
        <v>0.96456861691971896</v>
      </c>
      <c r="L5">
        <f>Input!J6</f>
        <v>7.0104224285723831</v>
      </c>
      <c r="M5">
        <f t="shared" si="4"/>
        <v>0.75755328571540304</v>
      </c>
      <c r="N5">
        <f t="shared" si="5"/>
        <v>8.696944051146648</v>
      </c>
      <c r="O5">
        <f t="shared" si="6"/>
        <v>2.8443551834105314</v>
      </c>
      <c r="P5">
        <f t="shared" si="7"/>
        <v>1610.4184756159896</v>
      </c>
      <c r="R5">
        <f>SUM(P3:P167)</f>
        <v>130443.89647026754</v>
      </c>
      <c r="S5" s="5">
        <f>1-((1-S3)*(V3-1)/(V3-1-1))</f>
        <v>-1.5253383159708553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103</v>
      </c>
      <c r="B6">
        <f t="shared" si="0"/>
        <v>3</v>
      </c>
      <c r="C6" s="4">
        <f>Input!I7</f>
        <v>5191.1094010000006</v>
      </c>
      <c r="D6">
        <f t="shared" si="1"/>
        <v>21.089305714286638</v>
      </c>
      <c r="E6">
        <f t="shared" si="8"/>
        <v>34.787776204144336</v>
      </c>
      <c r="F6">
        <f t="shared" si="2"/>
        <v>187.6480937615022</v>
      </c>
      <c r="G6">
        <f t="shared" si="3"/>
        <v>36994943.359190986</v>
      </c>
      <c r="L6">
        <f>Input!J7</f>
        <v>7.263958428571641</v>
      </c>
      <c r="M6">
        <f t="shared" si="4"/>
        <v>1.0110892857146609</v>
      </c>
      <c r="N6">
        <f t="shared" si="5"/>
        <v>8.696944051367776</v>
      </c>
      <c r="O6">
        <f t="shared" si="6"/>
        <v>2.0534477951404271</v>
      </c>
      <c r="P6">
        <f t="shared" si="7"/>
        <v>1610.4184755982412</v>
      </c>
      <c r="V6" s="19" t="s">
        <v>17</v>
      </c>
      <c r="W6" s="20">
        <f>SQRT((S5-J5)^2)</f>
        <v>2.4899069328905741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104</v>
      </c>
      <c r="B7">
        <f t="shared" si="0"/>
        <v>4</v>
      </c>
      <c r="C7" s="4">
        <f>Input!I8</f>
        <v>5198.4161245714286</v>
      </c>
      <c r="D7">
        <f t="shared" si="1"/>
        <v>28.396029285714576</v>
      </c>
      <c r="E7">
        <f t="shared" si="8"/>
        <v>43.484720255733237</v>
      </c>
      <c r="F7">
        <f t="shared" si="2"/>
        <v>227.66859518872266</v>
      </c>
      <c r="G7">
        <f t="shared" si="3"/>
        <v>36889223.335290886</v>
      </c>
      <c r="L7">
        <f>Input!J8</f>
        <v>7.3067235714279377</v>
      </c>
      <c r="M7">
        <f t="shared" si="4"/>
        <v>1.0538544285709577</v>
      </c>
      <c r="N7">
        <f t="shared" si="5"/>
        <v>8.696944051588904</v>
      </c>
      <c r="O7">
        <f t="shared" si="6"/>
        <v>1.9327129834589878</v>
      </c>
      <c r="P7">
        <f t="shared" si="7"/>
        <v>1610.4184755804943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105</v>
      </c>
      <c r="B8">
        <f t="shared" si="0"/>
        <v>5</v>
      </c>
      <c r="C8" s="4">
        <f>Input!I9</f>
        <v>5205.6312085714289</v>
      </c>
      <c r="D8">
        <f t="shared" si="1"/>
        <v>35.611113285714964</v>
      </c>
      <c r="E8">
        <f t="shared" si="8"/>
        <v>52.181664307543272</v>
      </c>
      <c r="F8">
        <f t="shared" si="2"/>
        <v>274.58316116701519</v>
      </c>
      <c r="G8">
        <f t="shared" si="3"/>
        <v>36783654.585059769</v>
      </c>
      <c r="L8">
        <f>Input!J9</f>
        <v>7.2150840000003882</v>
      </c>
      <c r="M8">
        <f t="shared" si="4"/>
        <v>0.96221485714340815</v>
      </c>
      <c r="N8">
        <f t="shared" si="5"/>
        <v>8.6969440518100321</v>
      </c>
      <c r="O8">
        <f t="shared" si="6"/>
        <v>2.1959092131492803</v>
      </c>
      <c r="P8">
        <f t="shared" si="7"/>
        <v>1610.4184755627459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106</v>
      </c>
      <c r="B9">
        <f t="shared" si="0"/>
        <v>6</v>
      </c>
      <c r="C9" s="4">
        <f>Input!I10</f>
        <v>5212.971533285714</v>
      </c>
      <c r="D9">
        <f t="shared" si="1"/>
        <v>42.951438000000053</v>
      </c>
      <c r="E9">
        <f t="shared" si="8"/>
        <v>60.878608359574429</v>
      </c>
      <c r="F9">
        <f t="shared" si="2"/>
        <v>321.38343710120205</v>
      </c>
      <c r="G9">
        <f t="shared" si="3"/>
        <v>36678237.108497664</v>
      </c>
      <c r="L9">
        <f>Input!J10</f>
        <v>7.3403247142850887</v>
      </c>
      <c r="M9">
        <f t="shared" si="4"/>
        <v>1.0874555714281087</v>
      </c>
      <c r="N9">
        <f t="shared" si="5"/>
        <v>8.6969440520311601</v>
      </c>
      <c r="O9">
        <f t="shared" si="6"/>
        <v>1.8404160275465893</v>
      </c>
      <c r="P9">
        <f t="shared" si="7"/>
        <v>1610.4184755449987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107</v>
      </c>
      <c r="B10">
        <f t="shared" si="0"/>
        <v>7</v>
      </c>
      <c r="C10" s="4">
        <f>Input!I11</f>
        <v>5220.7944927142862</v>
      </c>
      <c r="D10">
        <f t="shared" si="1"/>
        <v>50.774397428572229</v>
      </c>
      <c r="E10">
        <f t="shared" si="8"/>
        <v>69.57555241182672</v>
      </c>
      <c r="F10">
        <f t="shared" si="2"/>
        <v>353.48342870435522</v>
      </c>
      <c r="G10">
        <f t="shared" si="3"/>
        <v>36572970.905604564</v>
      </c>
      <c r="L10">
        <f>Input!J11</f>
        <v>7.822959428572176</v>
      </c>
      <c r="M10">
        <f t="shared" si="4"/>
        <v>1.5700902857151959</v>
      </c>
      <c r="N10">
        <f t="shared" si="5"/>
        <v>8.6969440522522881</v>
      </c>
      <c r="O10">
        <f t="shared" si="6"/>
        <v>0.76384912242926717</v>
      </c>
      <c r="P10">
        <f t="shared" si="7"/>
        <v>1610.4184755272504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108</v>
      </c>
      <c r="B11">
        <f t="shared" si="0"/>
        <v>8</v>
      </c>
      <c r="C11" s="4">
        <f>Input!I12</f>
        <v>5228.0217954285708</v>
      </c>
      <c r="D11">
        <f t="shared" si="1"/>
        <v>58.001700142856862</v>
      </c>
      <c r="E11">
        <f t="shared" si="8"/>
        <v>78.272496464300133</v>
      </c>
      <c r="F11">
        <f t="shared" si="2"/>
        <v>410.90518350543806</v>
      </c>
      <c r="G11">
        <f t="shared" si="3"/>
        <v>36467855.97638049</v>
      </c>
      <c r="L11">
        <f>Input!J12</f>
        <v>7.2273027142846331</v>
      </c>
      <c r="M11">
        <f t="shared" si="4"/>
        <v>0.97443357142765308</v>
      </c>
      <c r="N11">
        <f t="shared" si="5"/>
        <v>8.6969440524734178</v>
      </c>
      <c r="O11">
        <f t="shared" si="6"/>
        <v>2.1598456629133218</v>
      </c>
      <c r="P11">
        <f t="shared" si="7"/>
        <v>1610.4184755095025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109</v>
      </c>
      <c r="B12">
        <f t="shared" si="0"/>
        <v>9</v>
      </c>
      <c r="C12" s="4">
        <f>Input!I13</f>
        <v>5235.1482945714288</v>
      </c>
      <c r="D12">
        <f t="shared" si="1"/>
        <v>65.1281992857148</v>
      </c>
      <c r="E12">
        <f t="shared" si="8"/>
        <v>86.96944051699468</v>
      </c>
      <c r="F12">
        <f t="shared" si="2"/>
        <v>477.03981852296027</v>
      </c>
      <c r="G12">
        <f t="shared" si="3"/>
        <v>36362892.32082545</v>
      </c>
      <c r="L12">
        <f>Input!J13</f>
        <v>7.1264991428579378</v>
      </c>
      <c r="M12">
        <f t="shared" si="4"/>
        <v>0.87363000000095781</v>
      </c>
      <c r="N12">
        <f t="shared" si="5"/>
        <v>8.6969440526945458</v>
      </c>
      <c r="O12">
        <f t="shared" si="6"/>
        <v>2.4662972148317119</v>
      </c>
      <c r="P12">
        <f t="shared" si="7"/>
        <v>1610.4184754917549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110</v>
      </c>
      <c r="B13">
        <f t="shared" si="0"/>
        <v>10</v>
      </c>
      <c r="C13" s="4">
        <f>Input!I14</f>
        <v>5242.308395</v>
      </c>
      <c r="D13">
        <f t="shared" si="1"/>
        <v>72.28829971428604</v>
      </c>
      <c r="E13">
        <f t="shared" si="8"/>
        <v>95.666384569910349</v>
      </c>
      <c r="F13">
        <f t="shared" si="2"/>
        <v>546.53485151677069</v>
      </c>
      <c r="G13">
        <f t="shared" si="3"/>
        <v>36258079.938939467</v>
      </c>
      <c r="L13">
        <f>Input!J14</f>
        <v>7.1601004285712406</v>
      </c>
      <c r="M13">
        <f t="shared" si="4"/>
        <v>0.90723128571426059</v>
      </c>
      <c r="N13">
        <f t="shared" si="5"/>
        <v>8.6969440529156721</v>
      </c>
      <c r="O13">
        <f t="shared" si="6"/>
        <v>2.361888325688128</v>
      </c>
      <c r="P13">
        <f t="shared" si="7"/>
        <v>1610.4184754740077</v>
      </c>
      <c r="S13" t="s">
        <v>23</v>
      </c>
      <c r="T13">
        <f>_Ac*0.8413</f>
        <v>9316.4090751389849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111</v>
      </c>
      <c r="B14">
        <f t="shared" si="0"/>
        <v>11</v>
      </c>
      <c r="C14" s="4">
        <f>Input!I15</f>
        <v>5249.6242825714289</v>
      </c>
      <c r="D14">
        <f t="shared" si="1"/>
        <v>79.604187285714943</v>
      </c>
      <c r="E14">
        <f t="shared" si="8"/>
        <v>104.36332862304715</v>
      </c>
      <c r="F14">
        <f t="shared" si="2"/>
        <v>613.01507976199264</v>
      </c>
      <c r="G14">
        <f t="shared" si="3"/>
        <v>36153418.830722541</v>
      </c>
      <c r="L14">
        <f>Input!J15</f>
        <v>7.3158875714289024</v>
      </c>
      <c r="M14">
        <f t="shared" si="4"/>
        <v>1.0630184285719224</v>
      </c>
      <c r="N14">
        <f t="shared" si="5"/>
        <v>8.6969440531368019</v>
      </c>
      <c r="O14">
        <f t="shared" si="6"/>
        <v>1.9073170056674016</v>
      </c>
      <c r="P14">
        <f t="shared" si="7"/>
        <v>1610.4184754562593</v>
      </c>
      <c r="S14" t="s">
        <v>24</v>
      </c>
      <c r="T14">
        <f>_Ac*0.9772</f>
        <v>10821.341909218845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112</v>
      </c>
      <c r="B15">
        <f t="shared" si="0"/>
        <v>12</v>
      </c>
      <c r="C15" s="4">
        <f>Input!I16</f>
        <v>5257.0287550000003</v>
      </c>
      <c r="D15">
        <f t="shared" si="1"/>
        <v>87.008659714286296</v>
      </c>
      <c r="E15">
        <f t="shared" si="8"/>
        <v>113.06027267640508</v>
      </c>
      <c r="F15">
        <f t="shared" si="2"/>
        <v>678.68653792803536</v>
      </c>
      <c r="G15">
        <f t="shared" si="3"/>
        <v>36048908.996174678</v>
      </c>
      <c r="L15">
        <f>Input!J16</f>
        <v>7.4044724285713528</v>
      </c>
      <c r="M15">
        <f t="shared" si="4"/>
        <v>1.1516032857143728</v>
      </c>
      <c r="N15">
        <f t="shared" si="5"/>
        <v>8.6969440533579299</v>
      </c>
      <c r="O15">
        <f t="shared" si="6"/>
        <v>1.6704829008784545</v>
      </c>
      <c r="P15">
        <f t="shared" si="7"/>
        <v>1610.4184754385117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113</v>
      </c>
      <c r="B16">
        <f t="shared" si="0"/>
        <v>13</v>
      </c>
      <c r="C16" s="4">
        <f>Input!I17</f>
        <v>5264.3690797142854</v>
      </c>
      <c r="D16">
        <f t="shared" si="1"/>
        <v>94.348984428571384</v>
      </c>
      <c r="E16">
        <f t="shared" si="8"/>
        <v>121.75721672998414</v>
      </c>
      <c r="F16">
        <f t="shared" si="2"/>
        <v>751.21119788820533</v>
      </c>
      <c r="G16">
        <f t="shared" si="3"/>
        <v>35944550.435295917</v>
      </c>
      <c r="L16">
        <f>Input!J17</f>
        <v>7.3403247142850887</v>
      </c>
      <c r="M16">
        <f t="shared" si="4"/>
        <v>1.0874555714281087</v>
      </c>
      <c r="N16">
        <f t="shared" si="5"/>
        <v>8.6969440535790579</v>
      </c>
      <c r="O16">
        <f t="shared" si="6"/>
        <v>1.8404160317464053</v>
      </c>
      <c r="P16">
        <f t="shared" si="7"/>
        <v>1610.4184754207638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114</v>
      </c>
      <c r="B17">
        <f t="shared" si="0"/>
        <v>14</v>
      </c>
      <c r="C17" s="4">
        <f>Input!I18</f>
        <v>5271.1442941428568</v>
      </c>
      <c r="D17">
        <f t="shared" si="1"/>
        <v>101.1241988571428</v>
      </c>
      <c r="E17">
        <f t="shared" si="8"/>
        <v>130.45416078378432</v>
      </c>
      <c r="F17">
        <f t="shared" si="2"/>
        <v>860.24666661824097</v>
      </c>
      <c r="G17">
        <f t="shared" si="3"/>
        <v>35840343.148086235</v>
      </c>
      <c r="L17">
        <f>Input!J18</f>
        <v>6.7752144285714166</v>
      </c>
      <c r="M17">
        <f t="shared" si="4"/>
        <v>0.52234528571443661</v>
      </c>
      <c r="N17">
        <f t="shared" si="5"/>
        <v>8.6969440538001859</v>
      </c>
      <c r="O17">
        <f t="shared" si="6"/>
        <v>3.6930447524819057</v>
      </c>
      <c r="P17">
        <f t="shared" si="7"/>
        <v>1610.4184754030161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115</v>
      </c>
      <c r="B18">
        <f t="shared" si="0"/>
        <v>15</v>
      </c>
      <c r="C18" s="4">
        <f>Input!I19</f>
        <v>5278.2616292857138</v>
      </c>
      <c r="D18">
        <f t="shared" si="1"/>
        <v>108.24153399999977</v>
      </c>
      <c r="E18">
        <f t="shared" si="8"/>
        <v>139.15110483780563</v>
      </c>
      <c r="F18">
        <f t="shared" si="2"/>
        <v>955.40156937733843</v>
      </c>
      <c r="G18">
        <f t="shared" si="3"/>
        <v>35736287.134545669</v>
      </c>
      <c r="L18">
        <f>Input!J19</f>
        <v>7.1173351428569731</v>
      </c>
      <c r="M18">
        <f t="shared" si="4"/>
        <v>0.86446599999999307</v>
      </c>
      <c r="N18">
        <f t="shared" si="5"/>
        <v>8.6969440540213139</v>
      </c>
      <c r="O18">
        <f t="shared" si="6"/>
        <v>2.4951643122297944</v>
      </c>
      <c r="P18">
        <f t="shared" si="7"/>
        <v>1610.4184753852685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116</v>
      </c>
      <c r="B19">
        <f t="shared" si="0"/>
        <v>16</v>
      </c>
      <c r="C19" s="4">
        <f>Input!I20</f>
        <v>5285.9929492857136</v>
      </c>
      <c r="D19">
        <f t="shared" si="1"/>
        <v>115.97285399999964</v>
      </c>
      <c r="E19">
        <f t="shared" si="8"/>
        <v>147.84804889204807</v>
      </c>
      <c r="F19">
        <f t="shared" si="2"/>
        <v>1016.0280494060701</v>
      </c>
      <c r="G19">
        <f t="shared" si="3"/>
        <v>35632382.394674212</v>
      </c>
      <c r="L19">
        <f>Input!J20</f>
        <v>7.7313199999998687</v>
      </c>
      <c r="M19">
        <f t="shared" si="4"/>
        <v>1.4784508571428887</v>
      </c>
      <c r="N19">
        <f t="shared" si="5"/>
        <v>8.6969440542424419</v>
      </c>
      <c r="O19">
        <f t="shared" si="6"/>
        <v>0.93242981413186388</v>
      </c>
      <c r="P19">
        <f t="shared" si="7"/>
        <v>1610.4184753675206</v>
      </c>
    </row>
    <row r="20" spans="1:35" ht="14.45" x14ac:dyDescent="0.3">
      <c r="A20">
        <f>Input!G21</f>
        <v>117</v>
      </c>
      <c r="B20">
        <f t="shared" si="0"/>
        <v>17</v>
      </c>
      <c r="C20" s="4">
        <f>Input!I21</f>
        <v>5293.6234657142859</v>
      </c>
      <c r="D20">
        <f t="shared" si="1"/>
        <v>123.60337042857191</v>
      </c>
      <c r="E20">
        <f t="shared" si="8"/>
        <v>156.54499294651163</v>
      </c>
      <c r="F20">
        <f t="shared" si="2"/>
        <v>1085.1504941144333</v>
      </c>
      <c r="G20">
        <f t="shared" si="3"/>
        <v>35528628.928471893</v>
      </c>
      <c r="L20">
        <f>Input!J21</f>
        <v>7.630516428572264</v>
      </c>
      <c r="M20">
        <f t="shared" si="4"/>
        <v>1.3776472857152839</v>
      </c>
      <c r="N20">
        <f t="shared" si="5"/>
        <v>8.6969440544635717</v>
      </c>
      <c r="O20">
        <f t="shared" si="6"/>
        <v>1.137267881264171</v>
      </c>
      <c r="P20">
        <f t="shared" si="7"/>
        <v>1610.418475349773</v>
      </c>
    </row>
    <row r="21" spans="1:35" ht="14.45" x14ac:dyDescent="0.3">
      <c r="A21">
        <f>Input!G22</f>
        <v>118</v>
      </c>
      <c r="B21">
        <f t="shared" si="0"/>
        <v>18</v>
      </c>
      <c r="C21" s="4">
        <f>Input!I22</f>
        <v>5301.1562334285718</v>
      </c>
      <c r="D21">
        <f t="shared" si="1"/>
        <v>131.13613814285782</v>
      </c>
      <c r="E21">
        <f t="shared" si="8"/>
        <v>165.24193700119633</v>
      </c>
      <c r="F21">
        <f t="shared" si="2"/>
        <v>1163.2055157654449</v>
      </c>
      <c r="G21">
        <f t="shared" si="3"/>
        <v>35425026.735938698</v>
      </c>
      <c r="L21">
        <f>Input!J22</f>
        <v>7.5327677142859102</v>
      </c>
      <c r="M21">
        <f t="shared" si="4"/>
        <v>1.2798985714289302</v>
      </c>
      <c r="N21">
        <f t="shared" si="5"/>
        <v>8.6969440546846997</v>
      </c>
      <c r="O21">
        <f t="shared" si="6"/>
        <v>1.3553065515443181</v>
      </c>
      <c r="P21">
        <f t="shared" si="7"/>
        <v>1610.4184753320251</v>
      </c>
    </row>
    <row r="22" spans="1:35" x14ac:dyDescent="0.25">
      <c r="A22">
        <f>Input!G23</f>
        <v>119</v>
      </c>
      <c r="B22">
        <f t="shared" si="0"/>
        <v>19</v>
      </c>
      <c r="C22" s="4">
        <f>Input!I23</f>
        <v>5308.8508975714294</v>
      </c>
      <c r="D22">
        <f t="shared" si="1"/>
        <v>138.83080228571544</v>
      </c>
      <c r="E22">
        <f t="shared" si="8"/>
        <v>173.93888105610216</v>
      </c>
      <c r="F22">
        <f t="shared" si="2"/>
        <v>1232.5771949476791</v>
      </c>
      <c r="G22">
        <f t="shared" si="3"/>
        <v>35321575.817074664</v>
      </c>
      <c r="L22">
        <f>Input!J23</f>
        <v>7.6946641428576186</v>
      </c>
      <c r="M22">
        <f t="shared" si="4"/>
        <v>1.4417950000006385</v>
      </c>
      <c r="N22">
        <f t="shared" si="5"/>
        <v>8.6969440549058277</v>
      </c>
      <c r="O22">
        <f t="shared" si="6"/>
        <v>1.0045650220953657</v>
      </c>
      <c r="P22">
        <f t="shared" si="7"/>
        <v>1610.4184753142774</v>
      </c>
    </row>
    <row r="23" spans="1:35" x14ac:dyDescent="0.25">
      <c r="A23">
        <f>Input!G24</f>
        <v>120</v>
      </c>
      <c r="B23">
        <f t="shared" si="0"/>
        <v>20</v>
      </c>
      <c r="C23" s="4">
        <f>Input!I24</f>
        <v>5316.7105128571429</v>
      </c>
      <c r="D23">
        <f t="shared" si="1"/>
        <v>146.69041757142895</v>
      </c>
      <c r="E23">
        <f t="shared" si="8"/>
        <v>182.63582511122911</v>
      </c>
      <c r="F23">
        <f t="shared" si="2"/>
        <v>1292.072323202322</v>
      </c>
      <c r="G23">
        <f t="shared" si="3"/>
        <v>35218276.171879806</v>
      </c>
      <c r="L23">
        <f>Input!J24</f>
        <v>7.8596152857135166</v>
      </c>
      <c r="M23">
        <f t="shared" si="4"/>
        <v>1.6067461428565366</v>
      </c>
      <c r="N23">
        <f t="shared" si="5"/>
        <v>8.6969440551269557</v>
      </c>
      <c r="O23">
        <f t="shared" si="6"/>
        <v>0.7011194680874242</v>
      </c>
      <c r="P23">
        <f t="shared" si="7"/>
        <v>1610.4184752965298</v>
      </c>
    </row>
    <row r="24" spans="1:35" x14ac:dyDescent="0.25">
      <c r="A24">
        <f>Input!G25</f>
        <v>121</v>
      </c>
      <c r="B24">
        <f t="shared" si="0"/>
        <v>21</v>
      </c>
      <c r="C24" s="4">
        <f>Input!I25</f>
        <v>5324.7045327142851</v>
      </c>
      <c r="D24">
        <f t="shared" si="1"/>
        <v>154.68443742857107</v>
      </c>
      <c r="E24">
        <f t="shared" si="8"/>
        <v>191.33276916657718</v>
      </c>
      <c r="F24">
        <f t="shared" si="2"/>
        <v>1343.1002191789457</v>
      </c>
      <c r="G24">
        <f t="shared" si="3"/>
        <v>35115127.800354108</v>
      </c>
      <c r="L24">
        <f>Input!J25</f>
        <v>7.9940198571421206</v>
      </c>
      <c r="M24">
        <f t="shared" si="4"/>
        <v>1.7411507142851406</v>
      </c>
      <c r="N24">
        <f t="shared" si="5"/>
        <v>8.6969440553480837</v>
      </c>
      <c r="O24">
        <f t="shared" si="6"/>
        <v>0.49410242842349605</v>
      </c>
      <c r="P24">
        <f t="shared" si="7"/>
        <v>1610.4184752787819</v>
      </c>
    </row>
    <row r="25" spans="1:35" x14ac:dyDescent="0.25">
      <c r="A25">
        <f>Input!G26</f>
        <v>122</v>
      </c>
      <c r="B25">
        <f t="shared" si="0"/>
        <v>22</v>
      </c>
      <c r="C25" s="4">
        <f>Input!I26</f>
        <v>5332.7688095714284</v>
      </c>
      <c r="D25">
        <f t="shared" si="1"/>
        <v>162.74871428571441</v>
      </c>
      <c r="E25">
        <f t="shared" si="8"/>
        <v>200.0297132221464</v>
      </c>
      <c r="F25">
        <f t="shared" si="2"/>
        <v>1389.8728816982427</v>
      </c>
      <c r="G25">
        <f t="shared" si="3"/>
        <v>35012130.702497594</v>
      </c>
      <c r="L25">
        <f>Input!J26</f>
        <v>8.0642768571433407</v>
      </c>
      <c r="M25">
        <f t="shared" si="4"/>
        <v>1.8114077142863607</v>
      </c>
      <c r="N25">
        <f t="shared" si="5"/>
        <v>8.6969440555692135</v>
      </c>
      <c r="O25">
        <f t="shared" si="6"/>
        <v>0.40026778396404261</v>
      </c>
      <c r="P25">
        <f t="shared" si="7"/>
        <v>1610.4184752610342</v>
      </c>
    </row>
    <row r="26" spans="1:35" x14ac:dyDescent="0.25">
      <c r="A26">
        <f>Input!G27</f>
        <v>123</v>
      </c>
      <c r="B26">
        <f t="shared" si="0"/>
        <v>23</v>
      </c>
      <c r="C26" s="4">
        <f>Input!I27</f>
        <v>5339.1102635714287</v>
      </c>
      <c r="D26">
        <f t="shared" si="1"/>
        <v>169.09016828571475</v>
      </c>
      <c r="E26">
        <f t="shared" si="8"/>
        <v>208.72665727793674</v>
      </c>
      <c r="F26">
        <f t="shared" si="2"/>
        <v>1571.0512596305346</v>
      </c>
      <c r="G26">
        <f t="shared" si="3"/>
        <v>34909284.878310286</v>
      </c>
      <c r="L26">
        <f>Input!J27</f>
        <v>6.3414540000003399</v>
      </c>
      <c r="M26">
        <f t="shared" si="4"/>
        <v>8.8584857143359841E-2</v>
      </c>
      <c r="N26">
        <f t="shared" si="5"/>
        <v>8.6969440557903415</v>
      </c>
      <c r="O26">
        <f t="shared" si="6"/>
        <v>5.5483334029255849</v>
      </c>
      <c r="P26">
        <f t="shared" si="7"/>
        <v>1610.4184752432864</v>
      </c>
    </row>
    <row r="27" spans="1:35" x14ac:dyDescent="0.25">
      <c r="A27">
        <f>Input!G28</f>
        <v>124</v>
      </c>
      <c r="B27">
        <f t="shared" si="0"/>
        <v>24</v>
      </c>
      <c r="C27" s="4">
        <f>Input!I28</f>
        <v>5344.5322678571438</v>
      </c>
      <c r="D27">
        <f t="shared" si="1"/>
        <v>174.5121725714298</v>
      </c>
      <c r="E27">
        <f t="shared" si="8"/>
        <v>217.4236013339482</v>
      </c>
      <c r="F27">
        <f t="shared" si="2"/>
        <v>1841.3907184406912</v>
      </c>
      <c r="G27">
        <f t="shared" si="3"/>
        <v>34806590.327792197</v>
      </c>
      <c r="L27">
        <f>Input!J28</f>
        <v>5.4220042857150474</v>
      </c>
      <c r="M27">
        <f t="shared" si="4"/>
        <v>-0.83086485714193259</v>
      </c>
      <c r="N27">
        <f t="shared" si="5"/>
        <v>8.6969440560114695</v>
      </c>
      <c r="O27">
        <f t="shared" si="6"/>
        <v>10.725230499069182</v>
      </c>
      <c r="P27">
        <f t="shared" si="7"/>
        <v>1610.4184752255387</v>
      </c>
    </row>
    <row r="28" spans="1:35" x14ac:dyDescent="0.25">
      <c r="A28">
        <f>Input!G29</f>
        <v>125</v>
      </c>
      <c r="B28">
        <f t="shared" si="0"/>
        <v>25</v>
      </c>
      <c r="C28" s="4">
        <f>Input!I29</f>
        <v>5353.1433269999998</v>
      </c>
      <c r="D28">
        <f t="shared" si="1"/>
        <v>183.12323171428579</v>
      </c>
      <c r="E28">
        <f t="shared" si="8"/>
        <v>226.12054539018078</v>
      </c>
      <c r="F28">
        <f t="shared" si="2"/>
        <v>1848.768983343306</v>
      </c>
      <c r="G28">
        <f t="shared" si="3"/>
        <v>34704047.050943315</v>
      </c>
      <c r="L28">
        <f>Input!J29</f>
        <v>8.6110591428559928</v>
      </c>
      <c r="M28">
        <f t="shared" si="4"/>
        <v>2.3581899999990128</v>
      </c>
      <c r="N28">
        <f t="shared" si="5"/>
        <v>8.6969440562325957</v>
      </c>
      <c r="O28">
        <f t="shared" si="6"/>
        <v>7.3762183457065783E-3</v>
      </c>
      <c r="P28">
        <f t="shared" si="7"/>
        <v>1610.4184752077911</v>
      </c>
    </row>
    <row r="29" spans="1:35" x14ac:dyDescent="0.25">
      <c r="A29">
        <f>Input!G30</f>
        <v>126</v>
      </c>
      <c r="B29">
        <f t="shared" si="0"/>
        <v>26</v>
      </c>
      <c r="C29" s="4">
        <f>Input!I30</f>
        <v>5361.8765721428572</v>
      </c>
      <c r="D29">
        <f t="shared" si="1"/>
        <v>191.85647685714321</v>
      </c>
      <c r="E29">
        <f t="shared" si="8"/>
        <v>234.81748944663451</v>
      </c>
      <c r="F29">
        <f t="shared" si="2"/>
        <v>1845.6486027144304</v>
      </c>
      <c r="G29">
        <f t="shared" si="3"/>
        <v>34601655.047763675</v>
      </c>
      <c r="L29">
        <f>Input!J30</f>
        <v>8.7332451428574132</v>
      </c>
      <c r="M29">
        <f t="shared" si="4"/>
        <v>2.4803760000004331</v>
      </c>
      <c r="N29">
        <f t="shared" si="5"/>
        <v>8.6969440564537255</v>
      </c>
      <c r="O29">
        <f t="shared" si="6"/>
        <v>1.3177688740879984E-3</v>
      </c>
      <c r="P29">
        <f t="shared" si="7"/>
        <v>1610.4184751900432</v>
      </c>
    </row>
    <row r="30" spans="1:35" x14ac:dyDescent="0.25">
      <c r="A30">
        <f>Input!G31</f>
        <v>127</v>
      </c>
      <c r="B30">
        <f t="shared" si="0"/>
        <v>27</v>
      </c>
      <c r="C30" s="4">
        <f>Input!I31</f>
        <v>5370.5945441428566</v>
      </c>
      <c r="D30">
        <f t="shared" si="1"/>
        <v>200.57444885714267</v>
      </c>
      <c r="E30">
        <f t="shared" si="8"/>
        <v>243.51443350330936</v>
      </c>
      <c r="F30">
        <f t="shared" si="2"/>
        <v>1843.8422814130313</v>
      </c>
      <c r="G30">
        <f t="shared" si="3"/>
        <v>34499414.318253279</v>
      </c>
      <c r="L30">
        <f>Input!J31</f>
        <v>8.7179719999994632</v>
      </c>
      <c r="M30">
        <f t="shared" si="4"/>
        <v>2.4651028571424831</v>
      </c>
      <c r="N30">
        <f t="shared" si="5"/>
        <v>8.6969440566748535</v>
      </c>
      <c r="O30">
        <f t="shared" si="6"/>
        <v>4.4217440046299619E-4</v>
      </c>
      <c r="P30">
        <f t="shared" si="7"/>
        <v>1610.4184751722955</v>
      </c>
    </row>
    <row r="31" spans="1:35" x14ac:dyDescent="0.25">
      <c r="A31">
        <f>Input!G32</f>
        <v>128</v>
      </c>
      <c r="B31">
        <f t="shared" si="0"/>
        <v>28</v>
      </c>
      <c r="C31" s="4">
        <f>Input!I32</f>
        <v>5379.6149265714284</v>
      </c>
      <c r="D31">
        <f t="shared" si="1"/>
        <v>209.59483128571446</v>
      </c>
      <c r="E31">
        <f t="shared" si="8"/>
        <v>252.21137756020534</v>
      </c>
      <c r="F31">
        <f t="shared" si="2"/>
        <v>1816.1700163658218</v>
      </c>
      <c r="G31">
        <f t="shared" si="3"/>
        <v>34397324.862412132</v>
      </c>
      <c r="L31">
        <f>Input!J32</f>
        <v>9.0203824285717928</v>
      </c>
      <c r="M31">
        <f t="shared" si="4"/>
        <v>2.7675132857148128</v>
      </c>
      <c r="N31">
        <f t="shared" si="5"/>
        <v>8.6969440568959815</v>
      </c>
      <c r="O31">
        <f t="shared" si="6"/>
        <v>0.10461238027230028</v>
      </c>
      <c r="P31">
        <f t="shared" si="7"/>
        <v>1610.4184751545479</v>
      </c>
    </row>
    <row r="32" spans="1:35" x14ac:dyDescent="0.25">
      <c r="A32">
        <f>Input!G33</f>
        <v>129</v>
      </c>
      <c r="B32">
        <f t="shared" si="0"/>
        <v>29</v>
      </c>
      <c r="C32" s="4">
        <f>Input!I33</f>
        <v>5389.887715571429</v>
      </c>
      <c r="D32">
        <f t="shared" si="1"/>
        <v>219.86762028571502</v>
      </c>
      <c r="E32">
        <f t="shared" si="8"/>
        <v>260.90832161732243</v>
      </c>
      <c r="F32">
        <f t="shared" si="2"/>
        <v>1684.3391657902021</v>
      </c>
      <c r="G32">
        <f t="shared" si="3"/>
        <v>34295386.680240259</v>
      </c>
      <c r="L32">
        <f>Input!J33</f>
        <v>10.272789000000557</v>
      </c>
      <c r="M32">
        <f t="shared" si="4"/>
        <v>4.0199198571435772</v>
      </c>
      <c r="N32">
        <f t="shared" si="5"/>
        <v>8.6969440571171095</v>
      </c>
      <c r="O32">
        <f t="shared" si="6"/>
        <v>2.4832872840113369</v>
      </c>
      <c r="P32">
        <f t="shared" si="7"/>
        <v>1610.4184751368</v>
      </c>
    </row>
    <row r="33" spans="1:16" x14ac:dyDescent="0.25">
      <c r="A33">
        <f>Input!G34</f>
        <v>130</v>
      </c>
      <c r="B33">
        <f t="shared" si="0"/>
        <v>30</v>
      </c>
      <c r="C33" s="4">
        <f>Input!I34</f>
        <v>5400.1605045714296</v>
      </c>
      <c r="D33">
        <f t="shared" si="1"/>
        <v>230.14040928571558</v>
      </c>
      <c r="E33">
        <f t="shared" si="8"/>
        <v>269.60526567466064</v>
      </c>
      <c r="F33">
        <f t="shared" si="2"/>
        <v>1557.4748898000582</v>
      </c>
      <c r="G33">
        <f t="shared" si="3"/>
        <v>34193599.771737665</v>
      </c>
      <c r="L33">
        <f>Input!J34</f>
        <v>10.272789000000557</v>
      </c>
      <c r="M33">
        <f t="shared" si="4"/>
        <v>4.0199198571435772</v>
      </c>
      <c r="N33">
        <f t="shared" si="5"/>
        <v>8.6969440573382375</v>
      </c>
      <c r="O33">
        <f t="shared" si="6"/>
        <v>2.48328728331441</v>
      </c>
      <c r="P33">
        <f t="shared" si="7"/>
        <v>1610.4184751190523</v>
      </c>
    </row>
    <row r="34" spans="1:16" x14ac:dyDescent="0.25">
      <c r="A34">
        <f>Input!G35</f>
        <v>131</v>
      </c>
      <c r="B34">
        <f t="shared" si="0"/>
        <v>31</v>
      </c>
      <c r="C34" s="4">
        <f>Input!I35</f>
        <v>5410.4332935714283</v>
      </c>
      <c r="D34">
        <f t="shared" si="1"/>
        <v>240.41319828571432</v>
      </c>
      <c r="E34">
        <f t="shared" si="8"/>
        <v>278.30220973222004</v>
      </c>
      <c r="F34">
        <f t="shared" si="2"/>
        <v>1435.5771883934415</v>
      </c>
      <c r="G34">
        <f t="shared" si="3"/>
        <v>34091964.136904351</v>
      </c>
      <c r="L34">
        <f>Input!J35</f>
        <v>10.272788999998738</v>
      </c>
      <c r="M34">
        <f t="shared" si="4"/>
        <v>4.0199198571417583</v>
      </c>
      <c r="N34">
        <f t="shared" si="5"/>
        <v>8.6969440575593673</v>
      </c>
      <c r="O34">
        <f t="shared" si="6"/>
        <v>2.4832872826117445</v>
      </c>
      <c r="P34">
        <f t="shared" si="7"/>
        <v>1610.4184751013045</v>
      </c>
    </row>
    <row r="35" spans="1:16" x14ac:dyDescent="0.25">
      <c r="A35">
        <f>Input!G36</f>
        <v>132</v>
      </c>
      <c r="B35">
        <f t="shared" si="0"/>
        <v>32</v>
      </c>
      <c r="C35" s="4">
        <f>Input!I36</f>
        <v>5423.1528575714301</v>
      </c>
      <c r="D35">
        <f t="shared" si="1"/>
        <v>253.13276228571613</v>
      </c>
      <c r="E35">
        <f t="shared" si="8"/>
        <v>286.99915379000055</v>
      </c>
      <c r="F35">
        <f t="shared" si="2"/>
        <v>1146.9324735214682</v>
      </c>
      <c r="G35">
        <f t="shared" si="3"/>
        <v>33990479.775740355</v>
      </c>
      <c r="L35">
        <f>Input!J36</f>
        <v>12.71956400000181</v>
      </c>
      <c r="M35">
        <f t="shared" si="4"/>
        <v>6.4666948571448302</v>
      </c>
      <c r="N35">
        <f t="shared" si="5"/>
        <v>8.6969440577804953</v>
      </c>
      <c r="O35">
        <f t="shared" si="6"/>
        <v>16.181471199556615</v>
      </c>
      <c r="P35">
        <f t="shared" si="7"/>
        <v>1610.4184750835561</v>
      </c>
    </row>
    <row r="36" spans="1:16" x14ac:dyDescent="0.25">
      <c r="A36">
        <f>Input!G37</f>
        <v>133</v>
      </c>
      <c r="B36">
        <f t="shared" si="0"/>
        <v>33</v>
      </c>
      <c r="C36" s="4">
        <f>Input!I37</f>
        <v>5436.8651828571437</v>
      </c>
      <c r="D36">
        <f t="shared" si="1"/>
        <v>266.84508757142976</v>
      </c>
      <c r="E36">
        <f t="shared" si="8"/>
        <v>295.69609784800218</v>
      </c>
      <c r="F36">
        <f t="shared" si="2"/>
        <v>832.3807939788876</v>
      </c>
      <c r="G36">
        <f t="shared" si="3"/>
        <v>33889146.688245662</v>
      </c>
      <c r="L36">
        <f>Input!J37</f>
        <v>13.712325285713632</v>
      </c>
      <c r="M36">
        <f t="shared" si="4"/>
        <v>7.4594561428566521</v>
      </c>
      <c r="N36">
        <f t="shared" si="5"/>
        <v>8.6969440580016233</v>
      </c>
      <c r="O36">
        <f t="shared" si="6"/>
        <v>25.154048859286018</v>
      </c>
      <c r="P36">
        <f t="shared" si="7"/>
        <v>1610.4184750658092</v>
      </c>
    </row>
    <row r="37" spans="1:16" x14ac:dyDescent="0.25">
      <c r="A37">
        <f>Input!G38</f>
        <v>134</v>
      </c>
      <c r="B37">
        <f t="shared" si="0"/>
        <v>34</v>
      </c>
      <c r="C37" s="4">
        <f>Input!I38</f>
        <v>5452.0803961428564</v>
      </c>
      <c r="D37">
        <f t="shared" si="1"/>
        <v>282.06030085714247</v>
      </c>
      <c r="E37">
        <f t="shared" si="8"/>
        <v>304.39304190622494</v>
      </c>
      <c r="F37">
        <f t="shared" si="2"/>
        <v>498.75132276537329</v>
      </c>
      <c r="G37">
        <f t="shared" si="3"/>
        <v>33787964.874420293</v>
      </c>
      <c r="L37">
        <f>Input!J38</f>
        <v>15.215213285712707</v>
      </c>
      <c r="M37">
        <f t="shared" si="4"/>
        <v>8.9623441428557271</v>
      </c>
      <c r="N37">
        <f t="shared" si="5"/>
        <v>8.6969440582227513</v>
      </c>
      <c r="O37">
        <f t="shared" si="6"/>
        <v>42.487833722042502</v>
      </c>
      <c r="P37">
        <f t="shared" si="7"/>
        <v>1610.4184750480608</v>
      </c>
    </row>
    <row r="38" spans="1:16" x14ac:dyDescent="0.25">
      <c r="A38">
        <f>Input!G39</f>
        <v>135</v>
      </c>
      <c r="B38">
        <f t="shared" si="0"/>
        <v>35</v>
      </c>
      <c r="C38" s="4">
        <f>Input!I39</f>
        <v>5469.7943132857135</v>
      </c>
      <c r="D38">
        <f t="shared" si="1"/>
        <v>299.77421799999956</v>
      </c>
      <c r="E38">
        <f t="shared" si="8"/>
        <v>313.08998596466881</v>
      </c>
      <c r="F38">
        <f t="shared" si="2"/>
        <v>177.30967648891183</v>
      </c>
      <c r="G38">
        <f t="shared" si="3"/>
        <v>33686934.334264271</v>
      </c>
      <c r="L38">
        <f>Input!J39</f>
        <v>17.713917142857099</v>
      </c>
      <c r="M38">
        <f t="shared" si="4"/>
        <v>11.461048000000119</v>
      </c>
      <c r="N38">
        <f t="shared" si="5"/>
        <v>8.6969440584438793</v>
      </c>
      <c r="O38">
        <f t="shared" si="6"/>
        <v>81.305803605032452</v>
      </c>
      <c r="P38">
        <f t="shared" si="7"/>
        <v>1610.4184750303136</v>
      </c>
    </row>
    <row r="39" spans="1:16" x14ac:dyDescent="0.25">
      <c r="A39">
        <f>Input!G40</f>
        <v>136</v>
      </c>
      <c r="B39">
        <f t="shared" si="0"/>
        <v>36</v>
      </c>
      <c r="C39" s="4">
        <f>Input!I40</f>
        <v>5489.1821788571424</v>
      </c>
      <c r="D39">
        <f t="shared" si="1"/>
        <v>319.16208357142841</v>
      </c>
      <c r="E39">
        <f t="shared" si="8"/>
        <v>321.78693002333381</v>
      </c>
      <c r="F39">
        <f t="shared" si="2"/>
        <v>6.8898188960803584</v>
      </c>
      <c r="G39">
        <f t="shared" si="3"/>
        <v>33586055.067777589</v>
      </c>
      <c r="L39">
        <f>Input!J40</f>
        <v>19.387865571428847</v>
      </c>
      <c r="M39">
        <f t="shared" si="4"/>
        <v>13.134996428571867</v>
      </c>
      <c r="N39">
        <f t="shared" si="5"/>
        <v>8.6969440586650073</v>
      </c>
      <c r="O39">
        <f t="shared" si="6"/>
        <v>114.29580279207667</v>
      </c>
      <c r="P39">
        <f t="shared" si="7"/>
        <v>1610.4184750125653</v>
      </c>
    </row>
    <row r="40" spans="1:16" x14ac:dyDescent="0.25">
      <c r="A40">
        <f>Input!G41</f>
        <v>137</v>
      </c>
      <c r="B40">
        <f t="shared" si="0"/>
        <v>37</v>
      </c>
      <c r="C40" s="4">
        <f>Input!I41</f>
        <v>5508.5700444285712</v>
      </c>
      <c r="D40">
        <f t="shared" si="1"/>
        <v>338.54994914285726</v>
      </c>
      <c r="E40">
        <f t="shared" si="8"/>
        <v>330.48387408221993</v>
      </c>
      <c r="F40">
        <f t="shared" si="2"/>
        <v>65.061566883835525</v>
      </c>
      <c r="G40">
        <f t="shared" si="3"/>
        <v>33485327.074960273</v>
      </c>
      <c r="L40">
        <f>Input!J41</f>
        <v>19.387865571428847</v>
      </c>
      <c r="M40">
        <f t="shared" si="4"/>
        <v>13.134996428571867</v>
      </c>
      <c r="N40">
        <f t="shared" si="5"/>
        <v>8.6969440588861371</v>
      </c>
      <c r="O40">
        <f t="shared" si="6"/>
        <v>114.29580278734851</v>
      </c>
      <c r="P40">
        <f t="shared" si="7"/>
        <v>1610.4184749948174</v>
      </c>
    </row>
    <row r="41" spans="1:16" x14ac:dyDescent="0.25">
      <c r="A41">
        <f>Input!G42</f>
        <v>138</v>
      </c>
      <c r="B41">
        <f t="shared" si="0"/>
        <v>38</v>
      </c>
      <c r="C41" s="4">
        <f>Input!I42</f>
        <v>5527.9579100000001</v>
      </c>
      <c r="D41">
        <f t="shared" si="1"/>
        <v>357.93781471428611</v>
      </c>
      <c r="E41">
        <f t="shared" si="8"/>
        <v>339.18081814132717</v>
      </c>
      <c r="F41">
        <f t="shared" si="2"/>
        <v>351.8249204379934</v>
      </c>
      <c r="G41">
        <f t="shared" si="3"/>
        <v>33384750.355812326</v>
      </c>
      <c r="L41">
        <f>Input!J42</f>
        <v>19.387865571428847</v>
      </c>
      <c r="M41">
        <f t="shared" si="4"/>
        <v>13.134996428571867</v>
      </c>
      <c r="N41">
        <f t="shared" si="5"/>
        <v>8.6969440591072651</v>
      </c>
      <c r="O41">
        <f t="shared" si="6"/>
        <v>114.29580278262038</v>
      </c>
      <c r="P41">
        <f t="shared" si="7"/>
        <v>1610.4184749770698</v>
      </c>
    </row>
    <row r="42" spans="1:16" x14ac:dyDescent="0.25">
      <c r="A42">
        <f>Input!G43</f>
        <v>139</v>
      </c>
      <c r="B42">
        <f t="shared" si="0"/>
        <v>39</v>
      </c>
      <c r="C42" s="4">
        <f>Input!I43</f>
        <v>5555.0923687142849</v>
      </c>
      <c r="D42">
        <f t="shared" si="1"/>
        <v>385.07227342857095</v>
      </c>
      <c r="E42">
        <f t="shared" si="8"/>
        <v>347.87776220065558</v>
      </c>
      <c r="F42">
        <f t="shared" si="2"/>
        <v>1383.4316654835225</v>
      </c>
      <c r="G42">
        <f t="shared" si="3"/>
        <v>33284324.91033376</v>
      </c>
      <c r="L42">
        <f>Input!J43</f>
        <v>27.134458714284847</v>
      </c>
      <c r="M42">
        <f t="shared" si="4"/>
        <v>20.881589571427867</v>
      </c>
      <c r="N42">
        <f t="shared" si="5"/>
        <v>8.6969440593283913</v>
      </c>
      <c r="O42">
        <f t="shared" si="6"/>
        <v>339.94194665173404</v>
      </c>
      <c r="P42">
        <f t="shared" si="7"/>
        <v>1610.4184749593226</v>
      </c>
    </row>
    <row r="43" spans="1:16" x14ac:dyDescent="0.25">
      <c r="A43">
        <f>Input!G44</f>
        <v>140</v>
      </c>
      <c r="B43">
        <f t="shared" si="0"/>
        <v>40</v>
      </c>
      <c r="C43" s="4">
        <f>Input!I44</f>
        <v>5584.3406455714276</v>
      </c>
      <c r="D43">
        <f t="shared" si="1"/>
        <v>414.32055028571358</v>
      </c>
      <c r="E43">
        <f t="shared" si="8"/>
        <v>356.57470626020512</v>
      </c>
      <c r="F43">
        <f t="shared" si="2"/>
        <v>3334.5825022183512</v>
      </c>
      <c r="G43">
        <f t="shared" si="3"/>
        <v>33184050.73852459</v>
      </c>
      <c r="L43">
        <f>Input!J44</f>
        <v>29.248276857142628</v>
      </c>
      <c r="M43">
        <f t="shared" si="4"/>
        <v>22.995407714285648</v>
      </c>
      <c r="N43">
        <f t="shared" si="5"/>
        <v>8.6969440595495193</v>
      </c>
      <c r="O43">
        <f t="shared" si="6"/>
        <v>422.35727975742617</v>
      </c>
      <c r="P43">
        <f t="shared" si="7"/>
        <v>1610.4184749415742</v>
      </c>
    </row>
    <row r="44" spans="1:16" x14ac:dyDescent="0.25">
      <c r="A44">
        <f>Input!G45</f>
        <v>141</v>
      </c>
      <c r="B44">
        <f t="shared" si="0"/>
        <v>41</v>
      </c>
      <c r="C44" s="4">
        <f>Input!I45</f>
        <v>5615.0612637142849</v>
      </c>
      <c r="D44">
        <f t="shared" si="1"/>
        <v>445.04116842857093</v>
      </c>
      <c r="E44">
        <f t="shared" si="8"/>
        <v>365.27165031997578</v>
      </c>
      <c r="F44">
        <f t="shared" si="2"/>
        <v>6363.17601927749</v>
      </c>
      <c r="G44">
        <f t="shared" si="3"/>
        <v>33083927.84038483</v>
      </c>
      <c r="L44">
        <f>Input!J45</f>
        <v>30.720618142857347</v>
      </c>
      <c r="M44">
        <f t="shared" si="4"/>
        <v>24.467749000000367</v>
      </c>
      <c r="N44">
        <f t="shared" si="5"/>
        <v>8.6969440597706491</v>
      </c>
      <c r="O44">
        <f t="shared" si="6"/>
        <v>485.04222011802466</v>
      </c>
      <c r="P44">
        <f t="shared" si="7"/>
        <v>1610.4184749238266</v>
      </c>
    </row>
    <row r="45" spans="1:16" x14ac:dyDescent="0.25">
      <c r="A45">
        <f>Input!G46</f>
        <v>142</v>
      </c>
      <c r="B45">
        <f t="shared" si="0"/>
        <v>42</v>
      </c>
      <c r="C45" s="4">
        <f>Input!I46</f>
        <v>5649.6124134285719</v>
      </c>
      <c r="D45">
        <f t="shared" si="1"/>
        <v>479.59231814285795</v>
      </c>
      <c r="E45">
        <f t="shared" si="8"/>
        <v>373.96859437996756</v>
      </c>
      <c r="F45">
        <f t="shared" si="2"/>
        <v>11156.371021539377</v>
      </c>
      <c r="G45">
        <f t="shared" si="3"/>
        <v>32983956.215914477</v>
      </c>
      <c r="L45">
        <f>Input!J46</f>
        <v>34.551149714287021</v>
      </c>
      <c r="M45">
        <f t="shared" si="4"/>
        <v>28.298280571430041</v>
      </c>
      <c r="N45">
        <f t="shared" si="5"/>
        <v>8.6969440599917771</v>
      </c>
      <c r="O45">
        <f t="shared" si="6"/>
        <v>668.43995001459211</v>
      </c>
      <c r="P45">
        <f t="shared" si="7"/>
        <v>1610.4184749060787</v>
      </c>
    </row>
    <row r="46" spans="1:16" x14ac:dyDescent="0.25">
      <c r="A46">
        <f>Input!G47</f>
        <v>143</v>
      </c>
      <c r="B46">
        <f t="shared" si="0"/>
        <v>43</v>
      </c>
      <c r="C46" s="4">
        <f>Input!I47</f>
        <v>5686.7752891428581</v>
      </c>
      <c r="D46">
        <f t="shared" si="1"/>
        <v>516.75519385714415</v>
      </c>
      <c r="E46">
        <f t="shared" si="8"/>
        <v>382.66553844018046</v>
      </c>
      <c r="F46">
        <f t="shared" si="2"/>
        <v>17980.035689840061</v>
      </c>
      <c r="G46">
        <f t="shared" si="3"/>
        <v>32884135.865113564</v>
      </c>
      <c r="L46">
        <f>Input!J47</f>
        <v>37.162875714286201</v>
      </c>
      <c r="M46">
        <f t="shared" si="4"/>
        <v>30.910006571429221</v>
      </c>
      <c r="N46">
        <f t="shared" si="5"/>
        <v>8.6969440602129051</v>
      </c>
      <c r="O46">
        <f t="shared" si="6"/>
        <v>810.30926493437198</v>
      </c>
      <c r="P46">
        <f t="shared" si="7"/>
        <v>1610.418474888331</v>
      </c>
    </row>
    <row r="47" spans="1:16" x14ac:dyDescent="0.25">
      <c r="A47">
        <f>Input!G48</f>
        <v>144</v>
      </c>
      <c r="B47">
        <f t="shared" si="0"/>
        <v>44</v>
      </c>
      <c r="C47" s="4">
        <f>Input!I48</f>
        <v>5723.9381648571434</v>
      </c>
      <c r="D47">
        <f t="shared" si="1"/>
        <v>553.91806957142944</v>
      </c>
      <c r="E47">
        <f t="shared" si="8"/>
        <v>391.36248250061448</v>
      </c>
      <c r="F47">
        <f t="shared" si="2"/>
        <v>26424.318887937305</v>
      </c>
      <c r="G47">
        <f t="shared" si="3"/>
        <v>32784466.787982084</v>
      </c>
      <c r="L47">
        <f>Input!J48</f>
        <v>37.162875714285292</v>
      </c>
      <c r="M47">
        <f t="shared" si="4"/>
        <v>30.910006571428312</v>
      </c>
      <c r="N47">
        <f t="shared" si="5"/>
        <v>8.6969440604340331</v>
      </c>
      <c r="O47">
        <f t="shared" si="6"/>
        <v>810.30926492173091</v>
      </c>
      <c r="P47">
        <f t="shared" si="7"/>
        <v>1610.4184748705834</v>
      </c>
    </row>
    <row r="48" spans="1:16" x14ac:dyDescent="0.25">
      <c r="A48">
        <f>Input!G49</f>
        <v>145</v>
      </c>
      <c r="B48">
        <f t="shared" si="0"/>
        <v>45</v>
      </c>
      <c r="C48" s="4">
        <f>Input!I49</f>
        <v>5761.1010405714287</v>
      </c>
      <c r="D48">
        <f t="shared" si="1"/>
        <v>591.08094528571473</v>
      </c>
      <c r="E48">
        <f t="shared" si="8"/>
        <v>400.05942656126962</v>
      </c>
      <c r="F48">
        <f t="shared" si="2"/>
        <v>36489.220615793536</v>
      </c>
      <c r="G48">
        <f t="shared" si="3"/>
        <v>32684948.984520055</v>
      </c>
      <c r="L48">
        <f>Input!J49</f>
        <v>37.162875714285292</v>
      </c>
      <c r="M48">
        <f t="shared" si="4"/>
        <v>30.910006571428312</v>
      </c>
      <c r="N48">
        <f t="shared" si="5"/>
        <v>8.6969440606551611</v>
      </c>
      <c r="O48">
        <f t="shared" si="6"/>
        <v>810.30926490914169</v>
      </c>
      <c r="P48">
        <f t="shared" si="7"/>
        <v>1610.4184748528355</v>
      </c>
    </row>
    <row r="49" spans="1:16" x14ac:dyDescent="0.25">
      <c r="A49">
        <f>Input!G50</f>
        <v>146</v>
      </c>
      <c r="B49">
        <f t="shared" si="0"/>
        <v>46</v>
      </c>
      <c r="C49" s="4">
        <f>Input!I50</f>
        <v>5803.7011938571432</v>
      </c>
      <c r="D49">
        <f t="shared" si="1"/>
        <v>633.68109857142917</v>
      </c>
      <c r="E49">
        <f t="shared" si="8"/>
        <v>408.75637062214594</v>
      </c>
      <c r="F49">
        <f t="shared" si="2"/>
        <v>50591.133243059077</v>
      </c>
      <c r="G49">
        <f t="shared" si="3"/>
        <v>32585582.454727493</v>
      </c>
      <c r="L49">
        <f>Input!J50</f>
        <v>42.600153285714441</v>
      </c>
      <c r="M49">
        <f t="shared" si="4"/>
        <v>36.347284142857461</v>
      </c>
      <c r="N49">
        <f t="shared" si="5"/>
        <v>8.6969440608762909</v>
      </c>
      <c r="O49">
        <f t="shared" si="6"/>
        <v>1149.4275957431507</v>
      </c>
      <c r="P49">
        <f t="shared" si="7"/>
        <v>1610.4184748350879</v>
      </c>
    </row>
    <row r="50" spans="1:16" x14ac:dyDescent="0.25">
      <c r="A50">
        <f>Input!G51</f>
        <v>147</v>
      </c>
      <c r="B50">
        <f t="shared" si="0"/>
        <v>47</v>
      </c>
      <c r="C50" s="4">
        <f>Input!I51</f>
        <v>5847.7370327142853</v>
      </c>
      <c r="D50">
        <f t="shared" si="1"/>
        <v>677.71693742857133</v>
      </c>
      <c r="E50">
        <f t="shared" si="8"/>
        <v>417.45331468324338</v>
      </c>
      <c r="F50">
        <f t="shared" si="2"/>
        <v>67737.153324522384</v>
      </c>
      <c r="G50">
        <f t="shared" si="3"/>
        <v>32486367.198604409</v>
      </c>
      <c r="L50">
        <f>Input!J51</f>
        <v>44.035838857142153</v>
      </c>
      <c r="M50">
        <f t="shared" si="4"/>
        <v>37.782969714285173</v>
      </c>
      <c r="N50">
        <f t="shared" si="5"/>
        <v>8.6969440610974189</v>
      </c>
      <c r="O50">
        <f t="shared" si="6"/>
        <v>1248.8374854059175</v>
      </c>
      <c r="P50">
        <f t="shared" si="7"/>
        <v>1610.41847481734</v>
      </c>
    </row>
    <row r="51" spans="1:16" x14ac:dyDescent="0.25">
      <c r="A51">
        <f>Input!G52</f>
        <v>148</v>
      </c>
      <c r="B51">
        <f t="shared" si="0"/>
        <v>48</v>
      </c>
      <c r="C51" s="4">
        <f>Input!I52</f>
        <v>5893.831705999999</v>
      </c>
      <c r="D51">
        <f t="shared" si="1"/>
        <v>723.81161071428505</v>
      </c>
      <c r="E51">
        <f t="shared" si="8"/>
        <v>426.15025874456194</v>
      </c>
      <c r="F51">
        <f t="shared" si="2"/>
        <v>88602.28045644339</v>
      </c>
      <c r="G51">
        <f t="shared" si="3"/>
        <v>32387303.216150813</v>
      </c>
      <c r="L51">
        <f>Input!J52</f>
        <v>46.094673285713725</v>
      </c>
      <c r="M51">
        <f t="shared" si="4"/>
        <v>39.841804142856745</v>
      </c>
      <c r="N51">
        <f t="shared" si="5"/>
        <v>8.6969440613185469</v>
      </c>
      <c r="O51">
        <f t="shared" si="6"/>
        <v>1398.5901511411812</v>
      </c>
      <c r="P51">
        <f t="shared" si="7"/>
        <v>1610.4184747995923</v>
      </c>
    </row>
    <row r="52" spans="1:16" x14ac:dyDescent="0.25">
      <c r="A52">
        <f>Input!G53</f>
        <v>149</v>
      </c>
      <c r="B52">
        <f t="shared" si="0"/>
        <v>49</v>
      </c>
      <c r="C52" s="4">
        <f>Input!I53</f>
        <v>5940.4578884285711</v>
      </c>
      <c r="D52">
        <f t="shared" si="1"/>
        <v>770.43779314285712</v>
      </c>
      <c r="E52">
        <f t="shared" si="8"/>
        <v>434.84720280610162</v>
      </c>
      <c r="F52">
        <f t="shared" si="2"/>
        <v>112621.04432257205</v>
      </c>
      <c r="G52">
        <f t="shared" si="3"/>
        <v>32288390.507366717</v>
      </c>
      <c r="L52">
        <f>Input!J53</f>
        <v>46.626182428572065</v>
      </c>
      <c r="M52">
        <f t="shared" si="4"/>
        <v>40.373313285715085</v>
      </c>
      <c r="N52">
        <f t="shared" si="5"/>
        <v>8.6969440615396749</v>
      </c>
      <c r="O52">
        <f t="shared" si="6"/>
        <v>1438.6271231031619</v>
      </c>
      <c r="P52">
        <f t="shared" si="7"/>
        <v>1610.4184747818447</v>
      </c>
    </row>
    <row r="53" spans="1:16" x14ac:dyDescent="0.25">
      <c r="A53">
        <f>Input!G54</f>
        <v>150</v>
      </c>
      <c r="B53">
        <f t="shared" si="0"/>
        <v>50</v>
      </c>
      <c r="C53" s="4">
        <f>Input!I54</f>
        <v>5989.640813142857</v>
      </c>
      <c r="D53">
        <f t="shared" si="1"/>
        <v>819.62071785714306</v>
      </c>
      <c r="E53">
        <f t="shared" si="8"/>
        <v>443.54414686786242</v>
      </c>
      <c r="F53">
        <f t="shared" si="2"/>
        <v>141433.58724705543</v>
      </c>
      <c r="G53">
        <f t="shared" si="3"/>
        <v>32189629.072252121</v>
      </c>
      <c r="L53">
        <f>Input!J54</f>
        <v>49.182924714285946</v>
      </c>
      <c r="M53">
        <f t="shared" si="4"/>
        <v>42.930055571428966</v>
      </c>
      <c r="N53">
        <f t="shared" si="5"/>
        <v>8.6969440617608029</v>
      </c>
      <c r="O53">
        <f t="shared" si="6"/>
        <v>1639.1146293966401</v>
      </c>
      <c r="P53">
        <f t="shared" si="7"/>
        <v>1610.4184747640968</v>
      </c>
    </row>
    <row r="54" spans="1:16" x14ac:dyDescent="0.25">
      <c r="A54">
        <f>Input!G55</f>
        <v>151</v>
      </c>
      <c r="B54">
        <f t="shared" si="0"/>
        <v>51</v>
      </c>
      <c r="C54" s="4">
        <f>Input!I55</f>
        <v>6038.823737857143</v>
      </c>
      <c r="D54">
        <f t="shared" si="1"/>
        <v>868.80364257142901</v>
      </c>
      <c r="E54">
        <f t="shared" si="8"/>
        <v>452.24109092984435</v>
      </c>
      <c r="F54">
        <f t="shared" si="2"/>
        <v>173524.35943014789</v>
      </c>
      <c r="G54">
        <f t="shared" si="3"/>
        <v>32091018.910807058</v>
      </c>
      <c r="L54">
        <f>Input!J55</f>
        <v>49.182924714285946</v>
      </c>
      <c r="M54">
        <f t="shared" si="4"/>
        <v>42.930055571428966</v>
      </c>
      <c r="N54">
        <f t="shared" si="5"/>
        <v>8.6969440619819327</v>
      </c>
      <c r="O54">
        <f t="shared" si="6"/>
        <v>1639.1146293787351</v>
      </c>
      <c r="P54">
        <f t="shared" si="7"/>
        <v>1610.4184747463491</v>
      </c>
    </row>
    <row r="55" spans="1:16" x14ac:dyDescent="0.25">
      <c r="A55">
        <f>Input!G56</f>
        <v>152</v>
      </c>
      <c r="B55">
        <f t="shared" si="0"/>
        <v>52</v>
      </c>
      <c r="C55" s="4">
        <f>Input!I56</f>
        <v>6088.0066625714289</v>
      </c>
      <c r="D55">
        <f t="shared" si="1"/>
        <v>917.98656728571495</v>
      </c>
      <c r="E55">
        <f t="shared" si="8"/>
        <v>460.93803499204739</v>
      </c>
      <c r="F55">
        <f t="shared" si="2"/>
        <v>208893.36087179568</v>
      </c>
      <c r="G55">
        <f t="shared" si="3"/>
        <v>31992560.023031518</v>
      </c>
      <c r="L55">
        <f>Input!J56</f>
        <v>49.182924714285946</v>
      </c>
      <c r="M55">
        <f t="shared" si="4"/>
        <v>42.930055571428966</v>
      </c>
      <c r="N55">
        <f t="shared" si="5"/>
        <v>8.6969440622030607</v>
      </c>
      <c r="O55">
        <f t="shared" si="6"/>
        <v>1639.1146293608299</v>
      </c>
      <c r="P55">
        <f t="shared" si="7"/>
        <v>1610.4184747286013</v>
      </c>
    </row>
    <row r="56" spans="1:16" x14ac:dyDescent="0.25">
      <c r="A56">
        <f>Input!G57</f>
        <v>153</v>
      </c>
      <c r="B56">
        <f t="shared" si="0"/>
        <v>53</v>
      </c>
      <c r="C56" s="4">
        <f>Input!I57</f>
        <v>6143.8212331428576</v>
      </c>
      <c r="D56">
        <f t="shared" si="1"/>
        <v>973.80113785714366</v>
      </c>
      <c r="E56">
        <f t="shared" si="8"/>
        <v>469.63497905447156</v>
      </c>
      <c r="F56">
        <f t="shared" si="2"/>
        <v>254183.51568184118</v>
      </c>
      <c r="G56">
        <f t="shared" si="3"/>
        <v>31894252.408925526</v>
      </c>
      <c r="L56">
        <f>Input!J57</f>
        <v>55.814570571428703</v>
      </c>
      <c r="M56">
        <f t="shared" si="4"/>
        <v>49.561701428571723</v>
      </c>
      <c r="N56">
        <f t="shared" si="5"/>
        <v>8.6969440624241869</v>
      </c>
      <c r="O56">
        <f t="shared" si="6"/>
        <v>2220.070727842045</v>
      </c>
      <c r="P56">
        <f t="shared" si="7"/>
        <v>1610.4184747108536</v>
      </c>
    </row>
    <row r="57" spans="1:16" x14ac:dyDescent="0.25">
      <c r="A57">
        <f>Input!G58</f>
        <v>154</v>
      </c>
      <c r="B57">
        <f t="shared" si="0"/>
        <v>54</v>
      </c>
      <c r="C57" s="4">
        <f>Input!I58</f>
        <v>6211.646688714286</v>
      </c>
      <c r="D57">
        <f t="shared" si="1"/>
        <v>1041.6265934285721</v>
      </c>
      <c r="E57">
        <f t="shared" si="8"/>
        <v>478.33192311711684</v>
      </c>
      <c r="F57">
        <f t="shared" si="2"/>
        <v>317300.88560129103</v>
      </c>
      <c r="G57">
        <f t="shared" si="3"/>
        <v>31796096.06848909</v>
      </c>
      <c r="L57">
        <f>Input!J58</f>
        <v>67.825455571428392</v>
      </c>
      <c r="M57">
        <f t="shared" si="4"/>
        <v>61.572586428571412</v>
      </c>
      <c r="N57">
        <f t="shared" si="5"/>
        <v>8.6969440626453149</v>
      </c>
      <c r="O57">
        <f t="shared" si="6"/>
        <v>3496.1808732442928</v>
      </c>
      <c r="P57">
        <f t="shared" si="7"/>
        <v>1610.418474693106</v>
      </c>
    </row>
    <row r="58" spans="1:16" x14ac:dyDescent="0.25">
      <c r="A58">
        <f>Input!G59</f>
        <v>155</v>
      </c>
      <c r="B58">
        <f t="shared" si="0"/>
        <v>55</v>
      </c>
      <c r="C58" s="4">
        <f>Input!I59</f>
        <v>6282.2885318571434</v>
      </c>
      <c r="D58">
        <f t="shared" si="1"/>
        <v>1112.2684365714294</v>
      </c>
      <c r="E58">
        <f t="shared" si="8"/>
        <v>487.02886717998331</v>
      </c>
      <c r="F58">
        <f t="shared" si="2"/>
        <v>390924.51913280098</v>
      </c>
      <c r="G58">
        <f t="shared" si="3"/>
        <v>31698091.001722224</v>
      </c>
      <c r="L58">
        <f>Input!J59</f>
        <v>70.641843142857397</v>
      </c>
      <c r="M58">
        <f t="shared" si="4"/>
        <v>64.388974000000417</v>
      </c>
      <c r="N58">
        <f t="shared" si="5"/>
        <v>8.6969440628664447</v>
      </c>
      <c r="O58">
        <f t="shared" si="6"/>
        <v>3837.1705220302642</v>
      </c>
      <c r="P58">
        <f t="shared" si="7"/>
        <v>1610.4184746753581</v>
      </c>
    </row>
    <row r="59" spans="1:16" x14ac:dyDescent="0.25">
      <c r="A59">
        <f>Input!G60</f>
        <v>156</v>
      </c>
      <c r="B59">
        <f t="shared" si="0"/>
        <v>56</v>
      </c>
      <c r="C59" s="4">
        <f>Input!I60</f>
        <v>6356.8983658571433</v>
      </c>
      <c r="D59">
        <f t="shared" si="1"/>
        <v>1186.8782705714293</v>
      </c>
      <c r="E59">
        <f t="shared" si="8"/>
        <v>495.72581124307089</v>
      </c>
      <c r="F59">
        <f t="shared" si="2"/>
        <v>477691.72203563811</v>
      </c>
      <c r="G59">
        <f t="shared" si="3"/>
        <v>31600237.208624937</v>
      </c>
      <c r="L59">
        <f>Input!J60</f>
        <v>74.609833999999864</v>
      </c>
      <c r="M59">
        <f t="shared" si="4"/>
        <v>68.356964857142884</v>
      </c>
      <c r="N59">
        <f t="shared" si="5"/>
        <v>8.6969440630875727</v>
      </c>
      <c r="O59">
        <f t="shared" si="6"/>
        <v>4344.5090598355137</v>
      </c>
      <c r="P59">
        <f t="shared" si="7"/>
        <v>1610.4184746576104</v>
      </c>
    </row>
    <row r="60" spans="1:16" x14ac:dyDescent="0.25">
      <c r="A60">
        <f>Input!G61</f>
        <v>157</v>
      </c>
      <c r="B60">
        <f t="shared" si="0"/>
        <v>57</v>
      </c>
      <c r="C60" s="4">
        <f>Input!I61</f>
        <v>6435.8305300000002</v>
      </c>
      <c r="D60">
        <f t="shared" si="1"/>
        <v>1265.8104347142862</v>
      </c>
      <c r="E60">
        <f t="shared" si="8"/>
        <v>504.4227553063796</v>
      </c>
      <c r="F60">
        <f t="shared" si="2"/>
        <v>579711.19835415715</v>
      </c>
      <c r="G60">
        <f t="shared" si="3"/>
        <v>31502534.689197242</v>
      </c>
      <c r="L60">
        <f>Input!J61</f>
        <v>78.932164142856891</v>
      </c>
      <c r="M60">
        <f t="shared" si="4"/>
        <v>72.679294999999911</v>
      </c>
      <c r="N60">
        <f t="shared" si="5"/>
        <v>8.6969440633087007</v>
      </c>
      <c r="O60">
        <f t="shared" si="6"/>
        <v>4932.9861396225688</v>
      </c>
      <c r="P60">
        <f t="shared" si="7"/>
        <v>1610.4184746398628</v>
      </c>
    </row>
    <row r="61" spans="1:16" x14ac:dyDescent="0.25">
      <c r="A61">
        <f>Input!G62</f>
        <v>158</v>
      </c>
      <c r="B61">
        <f t="shared" si="0"/>
        <v>58</v>
      </c>
      <c r="C61" s="4">
        <f>Input!I62</f>
        <v>6514.762694142858</v>
      </c>
      <c r="D61">
        <f t="shared" si="1"/>
        <v>1344.742598857144</v>
      </c>
      <c r="E61">
        <f t="shared" si="8"/>
        <v>513.11969936990943</v>
      </c>
      <c r="F61">
        <f t="shared" si="2"/>
        <v>691596.64695155504</v>
      </c>
      <c r="G61">
        <f t="shared" si="3"/>
        <v>31404983.443439141</v>
      </c>
      <c r="L61">
        <f>Input!J62</f>
        <v>78.9321641428578</v>
      </c>
      <c r="M61">
        <f t="shared" si="4"/>
        <v>72.67929500000082</v>
      </c>
      <c r="N61">
        <f t="shared" si="5"/>
        <v>8.6969440635298287</v>
      </c>
      <c r="O61">
        <f t="shared" si="6"/>
        <v>4932.986139591635</v>
      </c>
      <c r="P61">
        <f t="shared" si="7"/>
        <v>1610.4184746221149</v>
      </c>
    </row>
    <row r="62" spans="1:16" x14ac:dyDescent="0.25">
      <c r="A62">
        <f>Input!G63</f>
        <v>159</v>
      </c>
      <c r="B62">
        <f t="shared" si="0"/>
        <v>59</v>
      </c>
      <c r="C62" s="4">
        <f>Input!I63</f>
        <v>6593.6948582857149</v>
      </c>
      <c r="D62">
        <f t="shared" si="1"/>
        <v>1423.6747630000009</v>
      </c>
      <c r="E62">
        <f t="shared" si="8"/>
        <v>521.81664343366037</v>
      </c>
      <c r="F62">
        <f t="shared" si="2"/>
        <v>813348.06782773579</v>
      </c>
      <c r="G62">
        <f t="shared" si="3"/>
        <v>31307583.471350666</v>
      </c>
      <c r="L62">
        <f>Input!J63</f>
        <v>78.932164142856891</v>
      </c>
      <c r="M62">
        <f t="shared" si="4"/>
        <v>72.679294999999911</v>
      </c>
      <c r="N62">
        <f t="shared" si="5"/>
        <v>8.6969440637509567</v>
      </c>
      <c r="O62">
        <f t="shared" si="6"/>
        <v>4932.9861395604448</v>
      </c>
      <c r="P62">
        <f t="shared" si="7"/>
        <v>1610.4184746043672</v>
      </c>
    </row>
    <row r="63" spans="1:16" x14ac:dyDescent="0.25">
      <c r="A63">
        <f>Input!G64</f>
        <v>160</v>
      </c>
      <c r="B63">
        <f t="shared" si="0"/>
        <v>60</v>
      </c>
      <c r="C63" s="4">
        <f>Input!I64</f>
        <v>6672.889722285714</v>
      </c>
      <c r="D63">
        <f t="shared" si="1"/>
        <v>1502.869627</v>
      </c>
      <c r="E63">
        <f t="shared" si="8"/>
        <v>530.51358749763244</v>
      </c>
      <c r="F63">
        <f t="shared" si="2"/>
        <v>945476.26755672984</v>
      </c>
      <c r="G63">
        <f t="shared" si="3"/>
        <v>31210334.772931807</v>
      </c>
      <c r="L63">
        <f>Input!J64</f>
        <v>79.194863999999143</v>
      </c>
      <c r="M63">
        <f t="shared" si="4"/>
        <v>72.941994857142163</v>
      </c>
      <c r="N63">
        <f t="shared" si="5"/>
        <v>8.6969440639720847</v>
      </c>
      <c r="O63">
        <f t="shared" si="6"/>
        <v>4969.9567153064818</v>
      </c>
      <c r="P63">
        <f t="shared" si="7"/>
        <v>1610.4184745866194</v>
      </c>
    </row>
    <row r="64" spans="1:16" x14ac:dyDescent="0.25">
      <c r="A64">
        <f>Input!G65</f>
        <v>161</v>
      </c>
      <c r="B64">
        <f t="shared" si="0"/>
        <v>61</v>
      </c>
      <c r="C64" s="4">
        <f>Input!I65</f>
        <v>6745.5842905714289</v>
      </c>
      <c r="D64">
        <f t="shared" si="1"/>
        <v>1575.564195285715</v>
      </c>
      <c r="E64">
        <f t="shared" si="8"/>
        <v>539.21053156182563</v>
      </c>
      <c r="F64">
        <f t="shared" si="2"/>
        <v>1074028.9163139286</v>
      </c>
      <c r="G64">
        <f t="shared" si="3"/>
        <v>31113237.348182585</v>
      </c>
      <c r="L64">
        <f>Input!J65</f>
        <v>72.694568285714922</v>
      </c>
      <c r="M64">
        <f t="shared" si="4"/>
        <v>66.441699142857942</v>
      </c>
      <c r="N64">
        <f t="shared" si="5"/>
        <v>8.6969440641932145</v>
      </c>
      <c r="O64">
        <f t="shared" si="6"/>
        <v>4095.6959059991013</v>
      </c>
      <c r="P64">
        <f t="shared" si="7"/>
        <v>1610.418474568871</v>
      </c>
    </row>
    <row r="65" spans="1:16" x14ac:dyDescent="0.25">
      <c r="A65">
        <f>Input!G66</f>
        <v>162</v>
      </c>
      <c r="B65">
        <f t="shared" si="0"/>
        <v>62</v>
      </c>
      <c r="C65" s="4">
        <f>Input!I66</f>
        <v>6818.947827142857</v>
      </c>
      <c r="D65">
        <f t="shared" si="1"/>
        <v>1648.927731857143</v>
      </c>
      <c r="E65">
        <f t="shared" si="8"/>
        <v>547.90747562623994</v>
      </c>
      <c r="F65">
        <f t="shared" si="2"/>
        <v>1212245.6046307639</v>
      </c>
      <c r="G65">
        <f t="shared" si="3"/>
        <v>31016291.197103016</v>
      </c>
      <c r="L65">
        <f>Input!J66</f>
        <v>73.363536571428085</v>
      </c>
      <c r="M65">
        <f t="shared" si="4"/>
        <v>67.110667428571105</v>
      </c>
      <c r="N65">
        <f t="shared" si="5"/>
        <v>8.6969440644143425</v>
      </c>
      <c r="O65">
        <f t="shared" si="6"/>
        <v>4181.7681864681663</v>
      </c>
      <c r="P65">
        <f t="shared" si="7"/>
        <v>1610.4184745511241</v>
      </c>
    </row>
    <row r="66" spans="1:16" x14ac:dyDescent="0.25">
      <c r="A66">
        <f>Input!G67</f>
        <v>163</v>
      </c>
      <c r="B66">
        <f t="shared" si="0"/>
        <v>63</v>
      </c>
      <c r="C66" s="4">
        <f>Input!I67</f>
        <v>6902.8865631428571</v>
      </c>
      <c r="D66">
        <f t="shared" si="1"/>
        <v>1732.8664678571431</v>
      </c>
      <c r="E66">
        <f t="shared" si="8"/>
        <v>556.60441969087537</v>
      </c>
      <c r="F66">
        <f t="shared" si="2"/>
        <v>1383592.4059563032</v>
      </c>
      <c r="G66">
        <f t="shared" si="3"/>
        <v>30919496.319693107</v>
      </c>
      <c r="L66">
        <f>Input!J67</f>
        <v>83.938736000000063</v>
      </c>
      <c r="M66">
        <f t="shared" si="4"/>
        <v>77.685866857143083</v>
      </c>
      <c r="N66">
        <f t="shared" si="5"/>
        <v>8.6969440646354705</v>
      </c>
      <c r="O66">
        <f t="shared" si="6"/>
        <v>5661.3272536446957</v>
      </c>
      <c r="P66">
        <f t="shared" si="7"/>
        <v>1610.4184745333757</v>
      </c>
    </row>
    <row r="67" spans="1:16" x14ac:dyDescent="0.25">
      <c r="A67">
        <f>Input!G68</f>
        <v>164</v>
      </c>
      <c r="B67">
        <f t="shared" si="0"/>
        <v>64</v>
      </c>
      <c r="C67" s="4">
        <f>Input!I68</f>
        <v>6989.7944192857149</v>
      </c>
      <c r="D67">
        <f t="shared" si="1"/>
        <v>1819.7743240000009</v>
      </c>
      <c r="E67">
        <f t="shared" si="8"/>
        <v>565.30136375573193</v>
      </c>
      <c r="F67">
        <f t="shared" si="2"/>
        <v>1573702.4079840193</v>
      </c>
      <c r="G67">
        <f t="shared" si="3"/>
        <v>30822852.715952858</v>
      </c>
      <c r="L67">
        <f>Input!J68</f>
        <v>86.907856142857781</v>
      </c>
      <c r="M67">
        <f t="shared" si="4"/>
        <v>80.654987000000801</v>
      </c>
      <c r="N67">
        <f t="shared" si="5"/>
        <v>8.6969440648565985</v>
      </c>
      <c r="O67">
        <f t="shared" si="6"/>
        <v>6116.9467680728321</v>
      </c>
      <c r="P67">
        <f t="shared" si="7"/>
        <v>1610.4184745156285</v>
      </c>
    </row>
    <row r="68" spans="1:16" x14ac:dyDescent="0.25">
      <c r="A68">
        <f>Input!G69</f>
        <v>165</v>
      </c>
      <c r="B68">
        <f t="shared" ref="B68:B83" si="9">A68-$A$3</f>
        <v>65</v>
      </c>
      <c r="C68" s="4">
        <f>Input!I69</f>
        <v>7076.7022754285717</v>
      </c>
      <c r="D68">
        <f t="shared" ref="D68:D83" si="10">C68-$C$3</f>
        <v>1906.6821801428578</v>
      </c>
      <c r="E68">
        <f t="shared" si="8"/>
        <v>573.9983078208096</v>
      </c>
      <c r="F68">
        <f t="shared" ref="F68:F83" si="11">(D68-E68)^2</f>
        <v>1776046.3035472888</v>
      </c>
      <c r="G68">
        <f t="shared" ref="G68:G83" si="12">(E68-$H$4)^2</f>
        <v>30726360.385882307</v>
      </c>
      <c r="L68">
        <f>Input!J69</f>
        <v>86.907856142856872</v>
      </c>
      <c r="M68">
        <f t="shared" ref="M68:M83" si="13">L68-$L$3</f>
        <v>80.654986999999892</v>
      </c>
      <c r="N68">
        <f t="shared" ref="N68:N83" si="14">2*($X$3/PI())*($Z$3/(4*((B68-$Y$3)^2)+$Z$3*$Z$3))</f>
        <v>8.6969440650777265</v>
      </c>
      <c r="O68">
        <f t="shared" ref="O68:O83" si="15">(L68-N68)^2</f>
        <v>6116.9467680380994</v>
      </c>
      <c r="P68">
        <f t="shared" ref="P68:P83" si="16">(N68-$Q$4)^2</f>
        <v>1610.4184744978802</v>
      </c>
    </row>
    <row r="69" spans="1:16" x14ac:dyDescent="0.25">
      <c r="A69">
        <f>Input!G70</f>
        <v>166</v>
      </c>
      <c r="B69">
        <f t="shared" si="9"/>
        <v>66</v>
      </c>
      <c r="C69" s="4">
        <f>Input!I70</f>
        <v>7163.6101315714268</v>
      </c>
      <c r="D69">
        <f t="shared" si="10"/>
        <v>1993.5900362857128</v>
      </c>
      <c r="E69">
        <f t="shared" ref="E69:E83" si="17">N69+E68</f>
        <v>582.69525188610851</v>
      </c>
      <c r="F69">
        <f t="shared" si="11"/>
        <v>1990624.092646006</v>
      </c>
      <c r="G69">
        <f t="shared" si="12"/>
        <v>30630019.329481442</v>
      </c>
      <c r="L69">
        <f>Input!J70</f>
        <v>86.907856142855053</v>
      </c>
      <c r="M69">
        <f t="shared" si="13"/>
        <v>80.654986999998073</v>
      </c>
      <c r="N69">
        <f t="shared" si="14"/>
        <v>8.6969440652988563</v>
      </c>
      <c r="O69">
        <f t="shared" si="15"/>
        <v>6116.9467680032267</v>
      </c>
      <c r="P69">
        <f t="shared" si="16"/>
        <v>1610.4184744801323</v>
      </c>
    </row>
    <row r="70" spans="1:16" x14ac:dyDescent="0.25">
      <c r="A70">
        <f>Input!G71</f>
        <v>167</v>
      </c>
      <c r="B70">
        <f t="shared" si="9"/>
        <v>67</v>
      </c>
      <c r="C70" s="4">
        <f>Input!I71</f>
        <v>7273.8891172857157</v>
      </c>
      <c r="D70">
        <f t="shared" si="10"/>
        <v>2103.8690220000017</v>
      </c>
      <c r="E70">
        <f t="shared" si="17"/>
        <v>591.39219595162854</v>
      </c>
      <c r="F70">
        <f t="shared" si="11"/>
        <v>2287586.1493333606</v>
      </c>
      <c r="G70">
        <f t="shared" si="12"/>
        <v>30533829.546750292</v>
      </c>
      <c r="L70">
        <f>Input!J71</f>
        <v>110.27898571428886</v>
      </c>
      <c r="M70">
        <f t="shared" si="13"/>
        <v>104.02611657143188</v>
      </c>
      <c r="N70">
        <f t="shared" si="14"/>
        <v>8.6969440655199843</v>
      </c>
      <c r="O70">
        <f t="shared" si="15"/>
        <v>10318.911185532215</v>
      </c>
      <c r="P70">
        <f t="shared" si="16"/>
        <v>1610.4184744623847</v>
      </c>
    </row>
    <row r="71" spans="1:16" x14ac:dyDescent="0.25">
      <c r="A71">
        <f>Input!G72</f>
        <v>168</v>
      </c>
      <c r="B71">
        <f t="shared" si="9"/>
        <v>68</v>
      </c>
      <c r="C71" s="4">
        <f>Input!I72</f>
        <v>7388.6950947142859</v>
      </c>
      <c r="D71">
        <f t="shared" si="10"/>
        <v>2218.6749994285719</v>
      </c>
      <c r="E71">
        <f t="shared" si="17"/>
        <v>600.08914001736969</v>
      </c>
      <c r="F71">
        <f t="shared" si="11"/>
        <v>2619820.1842859006</v>
      </c>
      <c r="G71">
        <f t="shared" si="12"/>
        <v>30437791.037688851</v>
      </c>
      <c r="L71">
        <f>Input!J72</f>
        <v>114.80597742857026</v>
      </c>
      <c r="M71">
        <f t="shared" si="13"/>
        <v>108.55310828571328</v>
      </c>
      <c r="N71">
        <f t="shared" si="14"/>
        <v>8.6969440657411106</v>
      </c>
      <c r="O71">
        <f t="shared" si="15"/>
        <v>11259.12696119399</v>
      </c>
      <c r="P71">
        <f t="shared" si="16"/>
        <v>1610.4184744446375</v>
      </c>
    </row>
    <row r="72" spans="1:16" x14ac:dyDescent="0.25">
      <c r="A72">
        <f>Input!G73</f>
        <v>169</v>
      </c>
      <c r="B72">
        <f t="shared" si="9"/>
        <v>69</v>
      </c>
      <c r="C72" s="4">
        <f>Input!I73</f>
        <v>7514.1892937142857</v>
      </c>
      <c r="D72">
        <f t="shared" si="10"/>
        <v>2344.1691984285717</v>
      </c>
      <c r="E72">
        <f t="shared" si="17"/>
        <v>608.78608408333196</v>
      </c>
      <c r="F72">
        <f t="shared" si="11"/>
        <v>3011554.5535545838</v>
      </c>
      <c r="G72">
        <f t="shared" si="12"/>
        <v>30341903.802297141</v>
      </c>
      <c r="L72">
        <f>Input!J73</f>
        <v>125.49419899999975</v>
      </c>
      <c r="M72">
        <f t="shared" si="13"/>
        <v>119.24132985714277</v>
      </c>
      <c r="N72">
        <f t="shared" si="14"/>
        <v>8.6969440659622403</v>
      </c>
      <c r="O72">
        <f t="shared" si="15"/>
        <v>13641.59876012655</v>
      </c>
      <c r="P72">
        <f t="shared" si="16"/>
        <v>1610.4184744268891</v>
      </c>
    </row>
    <row r="73" spans="1:16" x14ac:dyDescent="0.25">
      <c r="A73">
        <f>Input!G74</f>
        <v>170</v>
      </c>
      <c r="B73">
        <f t="shared" si="9"/>
        <v>70</v>
      </c>
      <c r="C73" s="4">
        <f>Input!I74</f>
        <v>7638.1225662857132</v>
      </c>
      <c r="D73">
        <f t="shared" si="10"/>
        <v>2468.1024709999992</v>
      </c>
      <c r="E73">
        <f t="shared" si="17"/>
        <v>617.48302814951535</v>
      </c>
      <c r="F73">
        <f t="shared" si="11"/>
        <v>3424792.3222562354</v>
      </c>
      <c r="G73">
        <f t="shared" si="12"/>
        <v>30246167.840575173</v>
      </c>
      <c r="L73">
        <f>Input!J74</f>
        <v>123.93327257142755</v>
      </c>
      <c r="M73">
        <f t="shared" si="13"/>
        <v>117.68040342857057</v>
      </c>
      <c r="N73">
        <f t="shared" si="14"/>
        <v>8.6969440661833683</v>
      </c>
      <c r="O73">
        <f t="shared" si="15"/>
        <v>13279.411407368554</v>
      </c>
      <c r="P73">
        <f t="shared" si="16"/>
        <v>1610.4184744091415</v>
      </c>
    </row>
    <row r="74" spans="1:16" x14ac:dyDescent="0.25">
      <c r="A74">
        <f>Input!G75</f>
        <v>171</v>
      </c>
      <c r="B74">
        <f t="shared" si="9"/>
        <v>71</v>
      </c>
      <c r="C74" s="4">
        <f>Input!I75</f>
        <v>7770.2087005714284</v>
      </c>
      <c r="D74">
        <f t="shared" si="10"/>
        <v>2600.1886052857144</v>
      </c>
      <c r="E74">
        <f t="shared" si="17"/>
        <v>626.17997221591986</v>
      </c>
      <c r="F74">
        <f t="shared" si="11"/>
        <v>3896710.0834340788</v>
      </c>
      <c r="G74">
        <f t="shared" si="12"/>
        <v>30150583.152522959</v>
      </c>
      <c r="L74">
        <f>Input!J75</f>
        <v>132.08613428571516</v>
      </c>
      <c r="M74">
        <f t="shared" si="13"/>
        <v>125.83326514285818</v>
      </c>
      <c r="N74">
        <f t="shared" si="14"/>
        <v>8.6969440664044964</v>
      </c>
      <c r="O74">
        <f t="shared" si="15"/>
        <v>15224.89226297723</v>
      </c>
      <c r="P74">
        <f t="shared" si="16"/>
        <v>1610.4184743913936</v>
      </c>
    </row>
    <row r="75" spans="1:16" x14ac:dyDescent="0.25">
      <c r="A75">
        <f>Input!G76</f>
        <v>172</v>
      </c>
      <c r="B75">
        <f t="shared" si="9"/>
        <v>72</v>
      </c>
      <c r="C75" s="4">
        <f>Input!I76</f>
        <v>7902.2948348571426</v>
      </c>
      <c r="D75">
        <f t="shared" si="10"/>
        <v>2732.2747395714287</v>
      </c>
      <c r="E75">
        <f t="shared" si="17"/>
        <v>634.87691628254549</v>
      </c>
      <c r="F75">
        <f t="shared" si="11"/>
        <v>4399077.6291369451</v>
      </c>
      <c r="G75">
        <f t="shared" si="12"/>
        <v>30055149.738140501</v>
      </c>
      <c r="L75">
        <f>Input!J76</f>
        <v>132.08613428571425</v>
      </c>
      <c r="M75">
        <f t="shared" si="13"/>
        <v>125.83326514285727</v>
      </c>
      <c r="N75">
        <f t="shared" si="14"/>
        <v>8.6969440666256261</v>
      </c>
      <c r="O75">
        <f t="shared" si="15"/>
        <v>15224.892262922434</v>
      </c>
      <c r="P75">
        <f t="shared" si="16"/>
        <v>1610.4184743736459</v>
      </c>
    </row>
    <row r="76" spans="1:16" x14ac:dyDescent="0.25">
      <c r="A76">
        <f>Input!G77</f>
        <v>173</v>
      </c>
      <c r="B76">
        <f t="shared" si="9"/>
        <v>73</v>
      </c>
      <c r="C76" s="4">
        <f>Input!I77</f>
        <v>8034.3809691428569</v>
      </c>
      <c r="D76">
        <f t="shared" si="10"/>
        <v>2864.3608738571429</v>
      </c>
      <c r="E76">
        <f t="shared" si="17"/>
        <v>643.57386034939225</v>
      </c>
      <c r="F76">
        <f t="shared" si="11"/>
        <v>4931894.9593646741</v>
      </c>
      <c r="G76">
        <f t="shared" si="12"/>
        <v>29959867.597427826</v>
      </c>
      <c r="L76">
        <f>Input!J77</f>
        <v>132.08613428571425</v>
      </c>
      <c r="M76">
        <f t="shared" si="13"/>
        <v>125.83326514285727</v>
      </c>
      <c r="N76">
        <f t="shared" si="14"/>
        <v>8.6969440668467524</v>
      </c>
      <c r="O76">
        <f t="shared" si="15"/>
        <v>15224.892262867867</v>
      </c>
      <c r="P76">
        <f t="shared" si="16"/>
        <v>1610.4184743558983</v>
      </c>
    </row>
    <row r="77" spans="1:16" x14ac:dyDescent="0.25">
      <c r="A77">
        <f>Input!G78</f>
        <v>174</v>
      </c>
      <c r="B77">
        <f t="shared" si="9"/>
        <v>74</v>
      </c>
      <c r="C77" s="4">
        <f>Input!I78</f>
        <v>8175.9762298571441</v>
      </c>
      <c r="D77">
        <f t="shared" si="10"/>
        <v>3005.9561345714301</v>
      </c>
      <c r="E77">
        <f t="shared" si="17"/>
        <v>652.27080441646012</v>
      </c>
      <c r="F77">
        <f t="shared" si="11"/>
        <v>5539834.6333867097</v>
      </c>
      <c r="G77">
        <f t="shared" si="12"/>
        <v>29864736.730384931</v>
      </c>
      <c r="L77">
        <f>Input!J78</f>
        <v>141.59526071428718</v>
      </c>
      <c r="M77">
        <f t="shared" si="13"/>
        <v>135.3423915714302</v>
      </c>
      <c r="N77">
        <f t="shared" si="14"/>
        <v>8.6969440670678804</v>
      </c>
      <c r="O77">
        <f t="shared" si="15"/>
        <v>17661.962567664566</v>
      </c>
      <c r="P77">
        <f t="shared" si="16"/>
        <v>1610.4184743381504</v>
      </c>
    </row>
    <row r="78" spans="1:16" x14ac:dyDescent="0.25">
      <c r="A78">
        <f>Input!G79</f>
        <v>175</v>
      </c>
      <c r="B78">
        <f t="shared" si="9"/>
        <v>75</v>
      </c>
      <c r="C78" s="4">
        <f>Input!I79</f>
        <v>8323.6899551428578</v>
      </c>
      <c r="D78">
        <f t="shared" si="10"/>
        <v>3153.6698598571438</v>
      </c>
      <c r="E78">
        <f t="shared" si="17"/>
        <v>660.96774848374912</v>
      </c>
      <c r="F78">
        <f t="shared" si="11"/>
        <v>6213563.8160453783</v>
      </c>
      <c r="G78">
        <f t="shared" si="12"/>
        <v>29769757.137011837</v>
      </c>
      <c r="L78">
        <f>Input!J79</f>
        <v>147.71372528571374</v>
      </c>
      <c r="M78">
        <f t="shared" si="13"/>
        <v>141.46085614285676</v>
      </c>
      <c r="N78">
        <f t="shared" si="14"/>
        <v>8.6969440672890101</v>
      </c>
      <c r="O78">
        <f t="shared" si="15"/>
        <v>19325.665460331369</v>
      </c>
      <c r="P78">
        <f t="shared" si="16"/>
        <v>1610.4184743204028</v>
      </c>
    </row>
    <row r="79" spans="1:16" x14ac:dyDescent="0.25">
      <c r="A79">
        <f>Input!G80</f>
        <v>176</v>
      </c>
      <c r="B79">
        <f t="shared" si="9"/>
        <v>76</v>
      </c>
      <c r="C79" s="4">
        <f>Input!I80</f>
        <v>8473.3128368571433</v>
      </c>
      <c r="D79">
        <f t="shared" si="10"/>
        <v>3303.2927415714294</v>
      </c>
      <c r="E79">
        <f t="shared" si="17"/>
        <v>669.66469255125924</v>
      </c>
      <c r="F79">
        <f t="shared" si="11"/>
        <v>6935996.7005857881</v>
      </c>
      <c r="G79">
        <f t="shared" si="12"/>
        <v>29674928.817308556</v>
      </c>
      <c r="L79">
        <f>Input!J80</f>
        <v>149.62288171428554</v>
      </c>
      <c r="M79">
        <f t="shared" si="13"/>
        <v>143.37001257142856</v>
      </c>
      <c r="N79">
        <f t="shared" si="14"/>
        <v>8.6969440675101382</v>
      </c>
      <c r="O79">
        <f t="shared" si="15"/>
        <v>19860.119901622827</v>
      </c>
      <c r="P79">
        <f t="shared" si="16"/>
        <v>1610.4184743026549</v>
      </c>
    </row>
    <row r="80" spans="1:16" x14ac:dyDescent="0.25">
      <c r="A80">
        <f>Input!G81</f>
        <v>177</v>
      </c>
      <c r="B80">
        <f t="shared" si="9"/>
        <v>77</v>
      </c>
      <c r="C80" s="4">
        <f>Input!I81</f>
        <v>8630.935847714285</v>
      </c>
      <c r="D80">
        <f t="shared" si="10"/>
        <v>3460.9157524285711</v>
      </c>
      <c r="E80">
        <f t="shared" si="17"/>
        <v>678.36163661899047</v>
      </c>
      <c r="F80">
        <f t="shared" si="11"/>
        <v>7742607.4074088372</v>
      </c>
      <c r="G80">
        <f t="shared" si="12"/>
        <v>29580251.771275096</v>
      </c>
      <c r="L80">
        <f>Input!J81</f>
        <v>157.62301085714171</v>
      </c>
      <c r="M80">
        <f t="shared" si="13"/>
        <v>151.37014171428473</v>
      </c>
      <c r="N80">
        <f t="shared" si="14"/>
        <v>8.6969440677312662</v>
      </c>
      <c r="O80">
        <f t="shared" si="15"/>
        <v>22178.973369363939</v>
      </c>
      <c r="P80">
        <f t="shared" si="16"/>
        <v>1610.4184742849072</v>
      </c>
    </row>
    <row r="81" spans="1:16" x14ac:dyDescent="0.25">
      <c r="A81">
        <f>Input!G82</f>
        <v>178</v>
      </c>
      <c r="B81">
        <f t="shared" si="9"/>
        <v>78</v>
      </c>
      <c r="C81" s="4">
        <f>Input!I82</f>
        <v>8793.5409932857146</v>
      </c>
      <c r="D81">
        <f t="shared" si="10"/>
        <v>3623.5208980000007</v>
      </c>
      <c r="E81">
        <f t="shared" si="17"/>
        <v>687.05858068694283</v>
      </c>
      <c r="F81">
        <f t="shared" si="11"/>
        <v>8622810.9409995731</v>
      </c>
      <c r="G81">
        <f t="shared" si="12"/>
        <v>29485725.998911466</v>
      </c>
      <c r="L81">
        <f>Input!J82</f>
        <v>162.6051455714296</v>
      </c>
      <c r="M81">
        <f t="shared" si="13"/>
        <v>156.35227642857262</v>
      </c>
      <c r="N81">
        <f t="shared" si="14"/>
        <v>8.6969440679523942</v>
      </c>
      <c r="O81">
        <f t="shared" si="15"/>
        <v>23687.734490034945</v>
      </c>
      <c r="P81">
        <f t="shared" si="16"/>
        <v>1610.4184742671596</v>
      </c>
    </row>
    <row r="82" spans="1:16" x14ac:dyDescent="0.25">
      <c r="A82">
        <f>Input!G83</f>
        <v>179</v>
      </c>
      <c r="B82">
        <f t="shared" si="9"/>
        <v>79</v>
      </c>
      <c r="C82" s="4">
        <f>Input!I83</f>
        <v>8956.1461388571424</v>
      </c>
      <c r="D82">
        <f t="shared" si="10"/>
        <v>3786.1260435714285</v>
      </c>
      <c r="E82">
        <f t="shared" si="17"/>
        <v>695.75552475511631</v>
      </c>
      <c r="F82">
        <f t="shared" si="11"/>
        <v>9550389.9435690027</v>
      </c>
      <c r="G82">
        <f t="shared" si="12"/>
        <v>29391351.500217687</v>
      </c>
      <c r="L82">
        <f>Input!J83</f>
        <v>162.60514557142778</v>
      </c>
      <c r="M82">
        <f t="shared" si="13"/>
        <v>156.3522764285708</v>
      </c>
      <c r="N82">
        <f t="shared" si="14"/>
        <v>8.6969440681735222</v>
      </c>
      <c r="O82">
        <f t="shared" si="15"/>
        <v>23687.734489966311</v>
      </c>
      <c r="P82">
        <f t="shared" si="16"/>
        <v>1610.4184742494117</v>
      </c>
    </row>
    <row r="83" spans="1:16" x14ac:dyDescent="0.25">
      <c r="A83">
        <f>Input!G84</f>
        <v>180</v>
      </c>
      <c r="B83">
        <f t="shared" si="9"/>
        <v>80</v>
      </c>
      <c r="C83" s="4">
        <f>Input!I84</f>
        <v>9118.7512844285702</v>
      </c>
      <c r="D83">
        <f t="shared" si="10"/>
        <v>3948.7311891428562</v>
      </c>
      <c r="E83">
        <f t="shared" si="17"/>
        <v>704.45246882351091</v>
      </c>
      <c r="F83">
        <f t="shared" si="11"/>
        <v>10525344.415116929</v>
      </c>
      <c r="G83">
        <f t="shared" si="12"/>
        <v>29297128.275193766</v>
      </c>
      <c r="L83">
        <f>Input!J84</f>
        <v>162.60514557142778</v>
      </c>
      <c r="M83">
        <f t="shared" si="13"/>
        <v>156.3522764285708</v>
      </c>
      <c r="N83">
        <f t="shared" si="14"/>
        <v>8.6969440683946502</v>
      </c>
      <c r="O83">
        <f t="shared" si="15"/>
        <v>23687.734489898248</v>
      </c>
      <c r="P83">
        <f t="shared" si="16"/>
        <v>1610.418474231664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S12" sqref="S12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100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5170.020095285714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50496656.611760907</v>
      </c>
      <c r="J3" s="2" t="s">
        <v>11</v>
      </c>
      <c r="K3" s="23">
        <f>SUM(H3:H167)</f>
        <v>67919806.951730639</v>
      </c>
      <c r="L3">
        <f>1-(K3/K5)</f>
        <v>0.98075958671747343</v>
      </c>
      <c r="N3">
        <f>Input!J4</f>
        <v>6.25286914285698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6149.4467525191267</v>
      </c>
      <c r="S3" s="1" t="s">
        <v>11</v>
      </c>
      <c r="T3" s="23">
        <f>SUM(Q3:Q167)</f>
        <v>282145.1996634067</v>
      </c>
      <c r="U3" s="5">
        <f>1-(T3/T5)</f>
        <v>0.25257590069659397</v>
      </c>
      <c r="X3">
        <f>COUNT(B3:B500)</f>
        <v>81</v>
      </c>
      <c r="Z3">
        <v>995.2115879423759</v>
      </c>
      <c r="AA3">
        <v>2.283096551322851E-2</v>
      </c>
      <c r="AB3">
        <v>2.293971371312431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101</v>
      </c>
      <c r="B4">
        <f t="shared" ref="B4:B67" si="0">A4-$A$3</f>
        <v>1</v>
      </c>
      <c r="C4">
        <f t="shared" ref="C4:C67" si="1">B4*$AA$3</f>
        <v>2.283096551322851E-2</v>
      </c>
      <c r="D4">
        <f t="shared" ref="D4:D67" si="2">POWER(C4,$AB$3)</f>
        <v>1.7159383760236989E-4</v>
      </c>
      <c r="E4" s="4">
        <f>Input!I5</f>
        <v>5176.8350201428566</v>
      </c>
      <c r="F4">
        <f t="shared" ref="F4:F67" si="3">E4-$E$3</f>
        <v>6.8149248571426142</v>
      </c>
      <c r="G4">
        <f t="shared" ref="G4:G67" si="4">$Z$3*(1-EXP(-1*D4))</f>
        <v>0.17075752471294484</v>
      </c>
      <c r="H4">
        <f t="shared" ref="H4:H67" si="5">(F4-G4)^2</f>
        <v>44.144959541325584</v>
      </c>
      <c r="I4">
        <f t="shared" ref="I4:I67" si="6">(G4-$J$4)^2</f>
        <v>50494229.800840691</v>
      </c>
      <c r="J4">
        <f>AVERAGE(E3:E167)</f>
        <v>7106.0999579066511</v>
      </c>
      <c r="K4" t="s">
        <v>5</v>
      </c>
      <c r="L4" t="s">
        <v>6</v>
      </c>
      <c r="N4">
        <f>Input!J5</f>
        <v>6.8149248571426142</v>
      </c>
      <c r="O4">
        <f t="shared" ref="O4:O67" si="7">N4-$N$3</f>
        <v>0.56205571428563417</v>
      </c>
      <c r="P4">
        <f t="shared" ref="P4:P67" si="8">POWER(C4,$AB$3)*EXP(-D4)*$Z$3*$AA$3*$AB$3</f>
        <v>8.9424158218535492E-3</v>
      </c>
      <c r="Q4">
        <f t="shared" ref="Q4:Q67" si="9">(O4-P4)^2</f>
        <v>0.3059343209374833</v>
      </c>
      <c r="R4">
        <f t="shared" ref="R4:R67" si="10">(P4-$S$4)^2</f>
        <v>6148.0443324566031</v>
      </c>
      <c r="S4">
        <f>AVERAGE(N3:N167)</f>
        <v>78.418408250353608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102</v>
      </c>
      <c r="B5">
        <f t="shared" si="0"/>
        <v>2</v>
      </c>
      <c r="C5">
        <f t="shared" si="1"/>
        <v>4.566193102645702E-2</v>
      </c>
      <c r="D5">
        <f t="shared" si="2"/>
        <v>8.415034078130513E-4</v>
      </c>
      <c r="E5" s="4">
        <f>Input!I6</f>
        <v>5183.845442571429</v>
      </c>
      <c r="F5">
        <f t="shared" si="3"/>
        <v>13.825347285714997</v>
      </c>
      <c r="G5">
        <f t="shared" si="4"/>
        <v>0.8371216729791886</v>
      </c>
      <c r="H5">
        <f t="shared" si="5"/>
        <v>168.69400456732646</v>
      </c>
      <c r="I5">
        <f t="shared" si="6"/>
        <v>50484759.971963361</v>
      </c>
      <c r="K5">
        <f>SUM(I3:I167)</f>
        <v>3530059669.4257631</v>
      </c>
      <c r="L5" s="5">
        <f>1-((1-L3)*(X3-1)/(X3-1-1))</f>
        <v>0.98051603718225155</v>
      </c>
      <c r="N5">
        <f>Input!J6</f>
        <v>7.0104224285723831</v>
      </c>
      <c r="O5">
        <f t="shared" si="7"/>
        <v>0.75755328571540304</v>
      </c>
      <c r="P5">
        <f t="shared" si="8"/>
        <v>4.3824615514967684E-2</v>
      </c>
      <c r="Q5">
        <f t="shared" si="9"/>
        <v>0.50940861466608189</v>
      </c>
      <c r="R5">
        <f t="shared" si="10"/>
        <v>6142.575359934317</v>
      </c>
      <c r="T5">
        <f>SUM(R3:R167)</f>
        <v>377490.10224096873</v>
      </c>
      <c r="U5" s="5">
        <f>1-((1-U3)*(X3-1)/(X3-1-1))</f>
        <v>0.24311483614844964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103</v>
      </c>
      <c r="B6">
        <f t="shared" si="0"/>
        <v>3</v>
      </c>
      <c r="C6">
        <f t="shared" si="1"/>
        <v>6.849289653968553E-2</v>
      </c>
      <c r="D6">
        <f t="shared" si="2"/>
        <v>2.1330654732398756E-3</v>
      </c>
      <c r="E6" s="4">
        <f>Input!I7</f>
        <v>5191.1094010000006</v>
      </c>
      <c r="F6">
        <f t="shared" si="3"/>
        <v>21.089305714286638</v>
      </c>
      <c r="G6">
        <f t="shared" si="4"/>
        <v>2.1205889951728563</v>
      </c>
      <c r="H6">
        <f t="shared" si="5"/>
        <v>359.81221396998671</v>
      </c>
      <c r="I6">
        <f t="shared" si="6"/>
        <v>50466522.873919927</v>
      </c>
      <c r="N6">
        <f>Input!J7</f>
        <v>7.263958428571641</v>
      </c>
      <c r="O6">
        <f t="shared" si="7"/>
        <v>1.0110892857146609</v>
      </c>
      <c r="P6">
        <f t="shared" si="8"/>
        <v>0.11094443002836958</v>
      </c>
      <c r="Q6">
        <f t="shared" si="9"/>
        <v>0.81026076121849422</v>
      </c>
      <c r="R6">
        <f t="shared" si="10"/>
        <v>6132.0588899715467</v>
      </c>
      <c r="X6" s="19" t="s">
        <v>17</v>
      </c>
      <c r="Y6" s="25">
        <f>SQRT((U5-L5)^2)</f>
        <v>0.73740120103380191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104</v>
      </c>
      <c r="B7">
        <f t="shared" si="0"/>
        <v>4</v>
      </c>
      <c r="C7">
        <f t="shared" si="1"/>
        <v>9.132386205291404E-2</v>
      </c>
      <c r="D7">
        <f t="shared" si="2"/>
        <v>4.1267681593665758E-3</v>
      </c>
      <c r="E7" s="4">
        <f>Input!I8</f>
        <v>5198.4161245714286</v>
      </c>
      <c r="F7">
        <f t="shared" si="3"/>
        <v>28.396029285714576</v>
      </c>
      <c r="G7">
        <f t="shared" si="4"/>
        <v>4.0985448042641552</v>
      </c>
      <c r="H7">
        <f t="shared" si="5"/>
        <v>590.36775212632404</v>
      </c>
      <c r="I7">
        <f t="shared" si="6"/>
        <v>50438424.071708307</v>
      </c>
      <c r="N7">
        <f>Input!J8</f>
        <v>7.3067235714279377</v>
      </c>
      <c r="O7">
        <f t="shared" si="7"/>
        <v>1.0538544285709577</v>
      </c>
      <c r="P7">
        <f t="shared" si="8"/>
        <v>0.21421285733913242</v>
      </c>
      <c r="Q7">
        <f t="shared" si="9"/>
        <v>0.7049979681406483</v>
      </c>
      <c r="R7">
        <f t="shared" si="10"/>
        <v>6115.8961770687865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105</v>
      </c>
      <c r="B8">
        <f t="shared" si="0"/>
        <v>5</v>
      </c>
      <c r="C8">
        <f t="shared" si="1"/>
        <v>0.11415482756614255</v>
      </c>
      <c r="D8">
        <f t="shared" si="2"/>
        <v>6.8852365648622441E-3</v>
      </c>
      <c r="E8" s="4">
        <f>Input!I9</f>
        <v>5205.6312085714289</v>
      </c>
      <c r="F8">
        <f t="shared" si="3"/>
        <v>35.611113285714964</v>
      </c>
      <c r="G8">
        <f t="shared" si="4"/>
        <v>6.8287315219350271</v>
      </c>
      <c r="H8">
        <f t="shared" si="5"/>
        <v>828.4254999959719</v>
      </c>
      <c r="I8">
        <f t="shared" si="6"/>
        <v>50399651.945773952</v>
      </c>
      <c r="N8">
        <f>Input!J9</f>
        <v>7.2150840000003882</v>
      </c>
      <c r="O8">
        <f t="shared" si="7"/>
        <v>0.96221485714340815</v>
      </c>
      <c r="P8">
        <f t="shared" si="8"/>
        <v>0.35641530255631243</v>
      </c>
      <c r="Q8">
        <f t="shared" si="9"/>
        <v>0.36699310033792365</v>
      </c>
      <c r="R8">
        <f t="shared" si="10"/>
        <v>6093.6747429819543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106</v>
      </c>
      <c r="B9">
        <f t="shared" si="0"/>
        <v>6</v>
      </c>
      <c r="C9">
        <f t="shared" si="1"/>
        <v>0.13698579307937106</v>
      </c>
      <c r="D9">
        <f t="shared" si="2"/>
        <v>1.0460642933921571E-2</v>
      </c>
      <c r="E9" s="4">
        <f>Input!I10</f>
        <v>5212.971533285714</v>
      </c>
      <c r="F9">
        <f t="shared" si="3"/>
        <v>42.951438000000053</v>
      </c>
      <c r="G9">
        <f t="shared" si="4"/>
        <v>10.356291893051806</v>
      </c>
      <c r="H9">
        <f t="shared" si="5"/>
        <v>1062.4435497333036</v>
      </c>
      <c r="I9">
        <f t="shared" si="6"/>
        <v>50349578.173772112</v>
      </c>
      <c r="N9">
        <f>Input!J10</f>
        <v>7.3403247142850887</v>
      </c>
      <c r="O9">
        <f t="shared" si="7"/>
        <v>1.0874555714281087</v>
      </c>
      <c r="P9">
        <f t="shared" si="8"/>
        <v>0.53956413511106527</v>
      </c>
      <c r="Q9">
        <f t="shared" si="9"/>
        <v>0.30018502598955282</v>
      </c>
      <c r="R9">
        <f t="shared" si="10"/>
        <v>6065.1143607262484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107</v>
      </c>
      <c r="B10">
        <f t="shared" si="0"/>
        <v>7</v>
      </c>
      <c r="C10">
        <f t="shared" si="1"/>
        <v>0.15981675859259958</v>
      </c>
      <c r="D10">
        <f t="shared" si="2"/>
        <v>1.4898151861211448E-2</v>
      </c>
      <c r="E10" s="4">
        <f>Input!I11</f>
        <v>5220.7944927142862</v>
      </c>
      <c r="F10">
        <f t="shared" si="3"/>
        <v>50.774397428572229</v>
      </c>
      <c r="G10">
        <f t="shared" si="4"/>
        <v>14.716913756544388</v>
      </c>
      <c r="H10">
        <f t="shared" si="5"/>
        <v>1300.1421287585545</v>
      </c>
      <c r="I10">
        <f t="shared" si="6"/>
        <v>50287713.478859633</v>
      </c>
      <c r="N10">
        <f>Input!J11</f>
        <v>7.822959428572176</v>
      </c>
      <c r="O10">
        <f t="shared" si="7"/>
        <v>1.5700902857151959</v>
      </c>
      <c r="P10">
        <f t="shared" si="8"/>
        <v>0.76505015509614449</v>
      </c>
      <c r="Q10">
        <f t="shared" si="9"/>
        <v>0.64808961190713943</v>
      </c>
      <c r="R10">
        <f t="shared" si="10"/>
        <v>6030.0440234702874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108</v>
      </c>
      <c r="B11">
        <f t="shared" si="0"/>
        <v>8</v>
      </c>
      <c r="C11">
        <f t="shared" si="1"/>
        <v>0.18264772410582808</v>
      </c>
      <c r="D11">
        <f t="shared" si="2"/>
        <v>2.0237844889328414E-2</v>
      </c>
      <c r="E11" s="4">
        <f>Input!I12</f>
        <v>5228.0217954285708</v>
      </c>
      <c r="F11">
        <f t="shared" si="3"/>
        <v>58.001700142856862</v>
      </c>
      <c r="G11">
        <f t="shared" si="4"/>
        <v>19.938501089037146</v>
      </c>
      <c r="H11">
        <f t="shared" si="5"/>
        <v>1448.8071222107021</v>
      </c>
      <c r="I11">
        <f t="shared" si="6"/>
        <v>50213684.192087524</v>
      </c>
      <c r="N11">
        <f>Input!J12</f>
        <v>7.2273027142846331</v>
      </c>
      <c r="O11">
        <f t="shared" si="7"/>
        <v>0.97443357142765308</v>
      </c>
      <c r="P11">
        <f t="shared" si="8"/>
        <v>1.0337196561414295</v>
      </c>
      <c r="Q11">
        <f t="shared" si="9"/>
        <v>3.5148398406890705E-3</v>
      </c>
      <c r="R11">
        <f t="shared" si="10"/>
        <v>5988.3900288231926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109</v>
      </c>
      <c r="B12">
        <f t="shared" si="0"/>
        <v>9</v>
      </c>
      <c r="C12">
        <f t="shared" si="1"/>
        <v>0.20547868961905658</v>
      </c>
      <c r="D12">
        <f t="shared" si="2"/>
        <v>2.6515919083712022E-2</v>
      </c>
      <c r="E12" s="4">
        <f>Input!I13</f>
        <v>5235.1482945714288</v>
      </c>
      <c r="F12">
        <f t="shared" si="3"/>
        <v>65.1281992857148</v>
      </c>
      <c r="G12">
        <f t="shared" si="4"/>
        <v>26.042158234321963</v>
      </c>
      <c r="H12">
        <f t="shared" si="5"/>
        <v>1527.7186050711664</v>
      </c>
      <c r="I12">
        <f t="shared" si="6"/>
        <v>50127218.446700975</v>
      </c>
      <c r="N12">
        <f>Input!J13</f>
        <v>7.1264991428579378</v>
      </c>
      <c r="O12">
        <f t="shared" si="7"/>
        <v>0.87363000000095781</v>
      </c>
      <c r="P12">
        <f t="shared" si="8"/>
        <v>1.3459181927967148</v>
      </c>
      <c r="Q12">
        <f t="shared" si="9"/>
        <v>0.22305613705428209</v>
      </c>
      <c r="R12">
        <f t="shared" si="10"/>
        <v>5940.1687236722055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110</v>
      </c>
      <c r="B13">
        <f t="shared" si="0"/>
        <v>10</v>
      </c>
      <c r="C13">
        <f t="shared" si="1"/>
        <v>0.2283096551322851</v>
      </c>
      <c r="D13">
        <f t="shared" si="2"/>
        <v>3.3765490147477158E-2</v>
      </c>
      <c r="E13" s="4">
        <f>Input!I14</f>
        <v>5242.308395</v>
      </c>
      <c r="F13">
        <f t="shared" si="3"/>
        <v>72.28829971428604</v>
      </c>
      <c r="G13">
        <f t="shared" si="4"/>
        <v>33.042814350139921</v>
      </c>
      <c r="H13">
        <f t="shared" si="5"/>
        <v>1540.2081214674074</v>
      </c>
      <c r="I13">
        <f t="shared" si="6"/>
        <v>50028137.356015787</v>
      </c>
      <c r="N13">
        <f>Input!J14</f>
        <v>7.1601004285712406</v>
      </c>
      <c r="O13">
        <f t="shared" si="7"/>
        <v>0.90723128571426059</v>
      </c>
      <c r="P13">
        <f t="shared" si="8"/>
        <v>1.7015181583811965</v>
      </c>
      <c r="Q13">
        <f t="shared" si="9"/>
        <v>0.63089163609102117</v>
      </c>
      <c r="R13">
        <f t="shared" si="10"/>
        <v>5885.4812253837754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111</v>
      </c>
      <c r="B14">
        <f t="shared" si="0"/>
        <v>11</v>
      </c>
      <c r="C14">
        <f t="shared" si="1"/>
        <v>0.25114062064551362</v>
      </c>
      <c r="D14">
        <f t="shared" si="2"/>
        <v>4.2017159872028587E-2</v>
      </c>
      <c r="E14" s="4">
        <f>Input!I15</f>
        <v>5249.6242825714289</v>
      </c>
      <c r="F14">
        <f t="shared" si="3"/>
        <v>79.604187285714943</v>
      </c>
      <c r="G14">
        <f t="shared" si="4"/>
        <v>40.949646142176398</v>
      </c>
      <c r="H14">
        <f t="shared" si="5"/>
        <v>1494.1735510175142</v>
      </c>
      <c r="I14">
        <f t="shared" si="6"/>
        <v>49916348.927825645</v>
      </c>
      <c r="N14">
        <f>Input!J15</f>
        <v>7.3158875714289024</v>
      </c>
      <c r="O14">
        <f t="shared" si="7"/>
        <v>1.0630184285719224</v>
      </c>
      <c r="P14">
        <f t="shared" si="8"/>
        <v>2.0999384631273461</v>
      </c>
      <c r="Q14">
        <f t="shared" si="9"/>
        <v>1.0752031580624211</v>
      </c>
      <c r="R14">
        <f t="shared" si="10"/>
        <v>5824.5088306637681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112</v>
      </c>
      <c r="B15">
        <f t="shared" si="0"/>
        <v>12</v>
      </c>
      <c r="C15">
        <f t="shared" si="1"/>
        <v>0.27397158615874212</v>
      </c>
      <c r="D15">
        <f t="shared" si="2"/>
        <v>5.1299433591599761E-2</v>
      </c>
      <c r="E15" s="4">
        <f>Input!I16</f>
        <v>5257.0287550000003</v>
      </c>
      <c r="F15">
        <f t="shared" si="3"/>
        <v>87.008659714286296</v>
      </c>
      <c r="G15">
        <f t="shared" si="4"/>
        <v>49.766383695961885</v>
      </c>
      <c r="H15">
        <f t="shared" si="5"/>
        <v>1386.9871230250615</v>
      </c>
      <c r="I15">
        <f t="shared" si="6"/>
        <v>49791843.510532998</v>
      </c>
      <c r="N15">
        <f>Input!J16</f>
        <v>7.4044724285713528</v>
      </c>
      <c r="O15">
        <f t="shared" si="7"/>
        <v>1.1516032857143728</v>
      </c>
      <c r="P15">
        <f t="shared" si="8"/>
        <v>2.5401607720257116</v>
      </c>
      <c r="Q15">
        <f t="shared" si="9"/>
        <v>1.9280918927912638</v>
      </c>
      <c r="R15">
        <f t="shared" si="10"/>
        <v>5757.508440382373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113</v>
      </c>
      <c r="B16">
        <f t="shared" si="0"/>
        <v>13</v>
      </c>
      <c r="C16">
        <f t="shared" si="1"/>
        <v>0.29680255167197062</v>
      </c>
      <c r="D16">
        <f t="shared" si="2"/>
        <v>6.1639037218448364E-2</v>
      </c>
      <c r="E16" s="4">
        <f>Input!I17</f>
        <v>5264.3690797142854</v>
      </c>
      <c r="F16">
        <f t="shared" si="3"/>
        <v>94.348984428571384</v>
      </c>
      <c r="G16">
        <f t="shared" si="4"/>
        <v>59.491548543056822</v>
      </c>
      <c r="H16">
        <f t="shared" si="5"/>
        <v>1215.0408365127582</v>
      </c>
      <c r="I16">
        <f t="shared" si="6"/>
        <v>49654690.074913725</v>
      </c>
      <c r="N16">
        <f>Input!J17</f>
        <v>7.3403247142850887</v>
      </c>
      <c r="O16">
        <f t="shared" si="7"/>
        <v>1.0874555714281087</v>
      </c>
      <c r="P16">
        <f t="shared" si="8"/>
        <v>3.0207448841640558</v>
      </c>
      <c r="Q16">
        <f t="shared" si="9"/>
        <v>3.7376075667390309</v>
      </c>
      <c r="R16">
        <f t="shared" si="10"/>
        <v>5684.8076410812409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114</v>
      </c>
      <c r="B17">
        <f t="shared" si="0"/>
        <v>14</v>
      </c>
      <c r="C17">
        <f t="shared" si="1"/>
        <v>0.31963351718519917</v>
      </c>
      <c r="D17">
        <f t="shared" si="2"/>
        <v>7.3061164296453998E-2</v>
      </c>
      <c r="E17" s="4">
        <f>Input!I18</f>
        <v>5271.1442941428568</v>
      </c>
      <c r="F17">
        <f t="shared" si="3"/>
        <v>101.1241988571428</v>
      </c>
      <c r="G17">
        <f t="shared" si="4"/>
        <v>70.118654128761889</v>
      </c>
      <c r="H17">
        <f t="shared" si="5"/>
        <v>961.34380390362935</v>
      </c>
      <c r="I17">
        <f t="shared" si="6"/>
        <v>49505032.90711201</v>
      </c>
      <c r="N17">
        <f>Input!J18</f>
        <v>6.7752144285714166</v>
      </c>
      <c r="O17">
        <f t="shared" si="7"/>
        <v>0.52234528571443661</v>
      </c>
      <c r="P17">
        <f t="shared" si="8"/>
        <v>3.5398448226938726</v>
      </c>
      <c r="Q17">
        <f t="shared" si="9"/>
        <v>9.1053034556711108</v>
      </c>
      <c r="R17">
        <f t="shared" si="10"/>
        <v>5606.799260990063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115</v>
      </c>
      <c r="B18">
        <f t="shared" si="0"/>
        <v>15</v>
      </c>
      <c r="C18">
        <f t="shared" si="1"/>
        <v>0.34246448269842766</v>
      </c>
      <c r="D18">
        <f t="shared" si="2"/>
        <v>8.5589672664291336E-2</v>
      </c>
      <c r="E18" s="4">
        <f>Input!I19</f>
        <v>5278.2616292857138</v>
      </c>
      <c r="F18">
        <f t="shared" si="3"/>
        <v>108.24153399999977</v>
      </c>
      <c r="G18">
        <f t="shared" si="4"/>
        <v>81.63638802338869</v>
      </c>
      <c r="H18">
        <f t="shared" si="5"/>
        <v>707.83379243678496</v>
      </c>
      <c r="I18">
        <f t="shared" si="6"/>
        <v>49343088.444617108</v>
      </c>
      <c r="N18">
        <f>Input!J19</f>
        <v>7.1173351428569731</v>
      </c>
      <c r="O18">
        <f t="shared" si="7"/>
        <v>0.86446599999999307</v>
      </c>
      <c r="P18">
        <f t="shared" si="8"/>
        <v>4.0952266118193927</v>
      </c>
      <c r="Q18">
        <f t="shared" si="9"/>
        <v>10.437814130883663</v>
      </c>
      <c r="R18">
        <f t="shared" si="10"/>
        <v>5523.9353288745488</v>
      </c>
      <c r="AD18" s="29"/>
      <c r="AE18" s="29"/>
      <c r="AF18" s="29"/>
      <c r="AG18" s="29"/>
      <c r="AH18" s="29"/>
      <c r="AI18" s="29"/>
      <c r="AJ18" s="29"/>
      <c r="AK18" s="29"/>
    </row>
    <row r="19" spans="1:37" ht="14.45" x14ac:dyDescent="0.3">
      <c r="A19">
        <f>Input!G20</f>
        <v>116</v>
      </c>
      <c r="B19">
        <f t="shared" si="0"/>
        <v>16</v>
      </c>
      <c r="C19">
        <f t="shared" si="1"/>
        <v>0.36529544821165616</v>
      </c>
      <c r="D19">
        <f t="shared" si="2"/>
        <v>9.9247243835326487E-2</v>
      </c>
      <c r="E19" s="4">
        <f>Input!I20</f>
        <v>5285.9929492857136</v>
      </c>
      <c r="F19">
        <f t="shared" si="3"/>
        <v>115.97285399999964</v>
      </c>
      <c r="G19">
        <f t="shared" si="4"/>
        <v>94.028788661360522</v>
      </c>
      <c r="H19">
        <f t="shared" si="5"/>
        <v>481.54200358646284</v>
      </c>
      <c r="I19">
        <f t="shared" si="6"/>
        <v>49169142.082561016</v>
      </c>
      <c r="N19">
        <f>Input!J20</f>
        <v>7.7313199999998687</v>
      </c>
      <c r="O19">
        <f t="shared" si="7"/>
        <v>1.4784508571428887</v>
      </c>
      <c r="P19">
        <f t="shared" si="8"/>
        <v>4.6842883435745799</v>
      </c>
      <c r="Q19">
        <f t="shared" si="9"/>
        <v>10.277393989410664</v>
      </c>
      <c r="R19">
        <f t="shared" si="10"/>
        <v>5436.7204384272673</v>
      </c>
    </row>
    <row r="20" spans="1:37" ht="14.45" x14ac:dyDescent="0.3">
      <c r="A20">
        <f>Input!G21</f>
        <v>117</v>
      </c>
      <c r="B20">
        <f t="shared" si="0"/>
        <v>17</v>
      </c>
      <c r="C20">
        <f t="shared" si="1"/>
        <v>0.38812641372488466</v>
      </c>
      <c r="D20">
        <f t="shared" si="2"/>
        <v>0.11405551415126815</v>
      </c>
      <c r="E20" s="4">
        <f>Input!I21</f>
        <v>5293.6234657142859</v>
      </c>
      <c r="F20">
        <f t="shared" si="3"/>
        <v>123.60337042857191</v>
      </c>
      <c r="G20">
        <f t="shared" si="4"/>
        <v>107.27542520513603</v>
      </c>
      <c r="H20">
        <f t="shared" si="5"/>
        <v>266.60179521952244</v>
      </c>
      <c r="I20">
        <f t="shared" si="6"/>
        <v>48983544.839544579</v>
      </c>
      <c r="N20">
        <f>Input!J21</f>
        <v>7.630516428572264</v>
      </c>
      <c r="O20">
        <f t="shared" si="7"/>
        <v>1.3776472857152839</v>
      </c>
      <c r="P20">
        <f t="shared" si="8"/>
        <v>5.3040828849029662</v>
      </c>
      <c r="Q20">
        <f t="shared" si="9"/>
        <v>15.416896514568334</v>
      </c>
      <c r="R20">
        <f t="shared" si="10"/>
        <v>5345.7045736449791</v>
      </c>
    </row>
    <row r="21" spans="1:37" ht="14.45" x14ac:dyDescent="0.3">
      <c r="A21">
        <f>Input!G22</f>
        <v>118</v>
      </c>
      <c r="B21">
        <f t="shared" si="0"/>
        <v>18</v>
      </c>
      <c r="C21">
        <f t="shared" si="1"/>
        <v>0.41095737923811315</v>
      </c>
      <c r="D21">
        <f t="shared" si="2"/>
        <v>0.13003518414189624</v>
      </c>
      <c r="E21" s="4">
        <f>Input!I22</f>
        <v>5301.1562334285718</v>
      </c>
      <c r="F21">
        <f t="shared" si="3"/>
        <v>131.13613814285782</v>
      </c>
      <c r="G21">
        <f t="shared" si="4"/>
        <v>121.35158632616594</v>
      </c>
      <c r="H21">
        <f t="shared" si="5"/>
        <v>95.737454253528242</v>
      </c>
      <c r="I21">
        <f t="shared" si="6"/>
        <v>48786709.814296231</v>
      </c>
      <c r="N21">
        <f>Input!J22</f>
        <v>7.5327677142859102</v>
      </c>
      <c r="O21">
        <f t="shared" si="7"/>
        <v>1.2798985714289302</v>
      </c>
      <c r="P21">
        <f t="shared" si="8"/>
        <v>5.9513433942334268</v>
      </c>
      <c r="Q21">
        <f t="shared" si="9"/>
        <v>21.822396732506935</v>
      </c>
      <c r="R21">
        <f t="shared" si="10"/>
        <v>5251.4754888611278</v>
      </c>
    </row>
    <row r="22" spans="1:37" ht="14.45" x14ac:dyDescent="0.3">
      <c r="A22">
        <f>Input!G23</f>
        <v>119</v>
      </c>
      <c r="B22">
        <f t="shared" si="0"/>
        <v>19</v>
      </c>
      <c r="C22">
        <f t="shared" si="1"/>
        <v>0.4337883447513417</v>
      </c>
      <c r="D22">
        <f t="shared" si="2"/>
        <v>0.14720611076804735</v>
      </c>
      <c r="E22" s="4">
        <f>Input!I23</f>
        <v>5308.8508975714294</v>
      </c>
      <c r="F22">
        <f t="shared" si="3"/>
        <v>138.83080228571544</v>
      </c>
      <c r="G22">
        <f t="shared" si="4"/>
        <v>136.22848173131476</v>
      </c>
      <c r="H22">
        <f t="shared" si="5"/>
        <v>6.7720722678562471</v>
      </c>
      <c r="I22">
        <f t="shared" si="6"/>
        <v>48579108.394402564</v>
      </c>
      <c r="N22">
        <f>Input!J23</f>
        <v>7.6946641428576186</v>
      </c>
      <c r="O22">
        <f t="shared" si="7"/>
        <v>1.4417950000006385</v>
      </c>
      <c r="P22">
        <f t="shared" si="8"/>
        <v>6.6225116790974514</v>
      </c>
      <c r="Q22">
        <f t="shared" si="9"/>
        <v>26.839825309071909</v>
      </c>
      <c r="R22">
        <f t="shared" si="10"/>
        <v>5154.6507644705107</v>
      </c>
    </row>
    <row r="23" spans="1:37" ht="14.45" x14ac:dyDescent="0.3">
      <c r="A23">
        <f>Input!G24</f>
        <v>120</v>
      </c>
      <c r="B23">
        <f t="shared" si="0"/>
        <v>20</v>
      </c>
      <c r="C23">
        <f t="shared" si="1"/>
        <v>0.4566193102645702</v>
      </c>
      <c r="D23">
        <f t="shared" si="2"/>
        <v>0.16558738601920303</v>
      </c>
      <c r="E23" s="4">
        <f>Input!I24</f>
        <v>5316.7105128571429</v>
      </c>
      <c r="F23">
        <f t="shared" si="3"/>
        <v>146.69041757142895</v>
      </c>
      <c r="G23">
        <f t="shared" si="4"/>
        <v>151.87345883093406</v>
      </c>
      <c r="H23">
        <f t="shared" si="5"/>
        <v>26.863916697732243</v>
      </c>
      <c r="I23">
        <f t="shared" si="6"/>
        <v>48361266.200446896</v>
      </c>
      <c r="N23">
        <f>Input!J24</f>
        <v>7.8596152857135166</v>
      </c>
      <c r="O23">
        <f t="shared" si="7"/>
        <v>1.6067461428565366</v>
      </c>
      <c r="P23">
        <f t="shared" si="8"/>
        <v>7.3137693171351676</v>
      </c>
      <c r="Q23">
        <f t="shared" si="9"/>
        <v>32.570113511753341</v>
      </c>
      <c r="R23">
        <f t="shared" si="10"/>
        <v>5055.8696778233634</v>
      </c>
    </row>
    <row r="24" spans="1:37" ht="14.45" x14ac:dyDescent="0.3">
      <c r="A24">
        <f>Input!G25</f>
        <v>121</v>
      </c>
      <c r="B24">
        <f t="shared" si="0"/>
        <v>21</v>
      </c>
      <c r="C24">
        <f t="shared" si="1"/>
        <v>0.4794502757777987</v>
      </c>
      <c r="D24">
        <f t="shared" si="2"/>
        <v>0.1851974044888175</v>
      </c>
      <c r="E24" s="4">
        <f>Input!I25</f>
        <v>5324.7045327142851</v>
      </c>
      <c r="F24">
        <f t="shared" si="3"/>
        <v>154.68443742857107</v>
      </c>
      <c r="G24">
        <f t="shared" si="4"/>
        <v>168.25023586096557</v>
      </c>
      <c r="H24">
        <f t="shared" si="5"/>
        <v>184.03088710835712</v>
      </c>
      <c r="I24">
        <f t="shared" si="6"/>
        <v>48133758.765689395</v>
      </c>
      <c r="N24">
        <f>Input!J25</f>
        <v>7.9940198571421206</v>
      </c>
      <c r="O24">
        <f t="shared" si="7"/>
        <v>1.7411507142851406</v>
      </c>
      <c r="P24">
        <f t="shared" si="8"/>
        <v>8.0210713733953689</v>
      </c>
      <c r="Q24">
        <f t="shared" si="9"/>
        <v>39.437403484719447</v>
      </c>
      <c r="R24">
        <f t="shared" si="10"/>
        <v>4955.7850393679437</v>
      </c>
    </row>
    <row r="25" spans="1:37" ht="14.45" x14ac:dyDescent="0.3">
      <c r="A25">
        <f>Input!G26</f>
        <v>122</v>
      </c>
      <c r="B25">
        <f t="shared" si="0"/>
        <v>22</v>
      </c>
      <c r="C25">
        <f t="shared" si="1"/>
        <v>0.50228124129102725</v>
      </c>
      <c r="D25">
        <f t="shared" si="2"/>
        <v>0.20605392194136435</v>
      </c>
      <c r="E25" s="4">
        <f>Input!I26</f>
        <v>5332.7688095714284</v>
      </c>
      <c r="F25">
        <f t="shared" si="3"/>
        <v>162.74871428571441</v>
      </c>
      <c r="G25">
        <f t="shared" si="4"/>
        <v>185.31915192470098</v>
      </c>
      <c r="H25">
        <f t="shared" si="5"/>
        <v>509.42465521538128</v>
      </c>
      <c r="I25">
        <f t="shared" si="6"/>
        <v>47897206.964448169</v>
      </c>
      <c r="N25">
        <f>Input!J26</f>
        <v>8.0642768571433407</v>
      </c>
      <c r="O25">
        <f t="shared" si="7"/>
        <v>1.8114077142863607</v>
      </c>
      <c r="P25">
        <f t="shared" si="8"/>
        <v>8.7401824721375103</v>
      </c>
      <c r="Q25">
        <f t="shared" si="9"/>
        <v>48.007919645035258</v>
      </c>
      <c r="R25">
        <f t="shared" si="10"/>
        <v>4855.0551476000592</v>
      </c>
    </row>
    <row r="26" spans="1:37" x14ac:dyDescent="0.25">
      <c r="A26">
        <f>Input!G27</f>
        <v>123</v>
      </c>
      <c r="B26">
        <f t="shared" si="0"/>
        <v>23</v>
      </c>
      <c r="C26">
        <f t="shared" si="1"/>
        <v>0.52511220680425574</v>
      </c>
      <c r="D26">
        <f t="shared" si="2"/>
        <v>0.22817410643948036</v>
      </c>
      <c r="E26" s="4">
        <f>Input!I27</f>
        <v>5339.1102635714287</v>
      </c>
      <c r="F26">
        <f t="shared" si="3"/>
        <v>169.09016828571475</v>
      </c>
      <c r="G26">
        <f t="shared" si="4"/>
        <v>203.03743374082683</v>
      </c>
      <c r="H26">
        <f t="shared" si="5"/>
        <v>1152.4168318798456</v>
      </c>
      <c r="I26">
        <f t="shared" si="6"/>
        <v>47652272.212542646</v>
      </c>
      <c r="N26">
        <f>Input!J27</f>
        <v>6.3414540000003399</v>
      </c>
      <c r="O26">
        <f t="shared" si="7"/>
        <v>8.8584857143359841E-2</v>
      </c>
      <c r="P26">
        <f t="shared" si="8"/>
        <v>9.4667149185140893</v>
      </c>
      <c r="Q26">
        <f t="shared" si="9"/>
        <v>87.949323447985364</v>
      </c>
      <c r="R26">
        <f t="shared" si="10"/>
        <v>4754.336013328043</v>
      </c>
    </row>
    <row r="27" spans="1:37" x14ac:dyDescent="0.25">
      <c r="A27">
        <f>Input!G28</f>
        <v>124</v>
      </c>
      <c r="B27">
        <f t="shared" si="0"/>
        <v>24</v>
      </c>
      <c r="C27">
        <f t="shared" si="1"/>
        <v>0.54794317231748424</v>
      </c>
      <c r="D27">
        <f t="shared" si="2"/>
        <v>0.25157458326821841</v>
      </c>
      <c r="E27" s="4">
        <f>Input!I28</f>
        <v>5344.5322678571438</v>
      </c>
      <c r="F27">
        <f t="shared" si="3"/>
        <v>174.5121725714298</v>
      </c>
      <c r="G27">
        <f t="shared" si="4"/>
        <v>221.35947832928474</v>
      </c>
      <c r="H27">
        <f t="shared" si="5"/>
        <v>2194.6700567699486</v>
      </c>
      <c r="I27">
        <f t="shared" si="6"/>
        <v>47399651.471131183</v>
      </c>
      <c r="N27">
        <f>Input!J28</f>
        <v>5.4220042857150474</v>
      </c>
      <c r="O27">
        <f t="shared" si="7"/>
        <v>-0.83086485714193259</v>
      </c>
      <c r="P27">
        <f t="shared" si="8"/>
        <v>10.196168512931752</v>
      </c>
      <c r="Q27">
        <f t="shared" si="9"/>
        <v>121.59546494471861</v>
      </c>
      <c r="R27">
        <f t="shared" si="10"/>
        <v>4654.2739947902619</v>
      </c>
    </row>
    <row r="28" spans="1:37" x14ac:dyDescent="0.25">
      <c r="A28">
        <f>Input!G29</f>
        <v>125</v>
      </c>
      <c r="B28">
        <f t="shared" si="0"/>
        <v>25</v>
      </c>
      <c r="C28">
        <f t="shared" si="1"/>
        <v>0.57077413783071274</v>
      </c>
      <c r="D28">
        <f t="shared" si="2"/>
        <v>0.27627147464333773</v>
      </c>
      <c r="E28" s="4">
        <f>Input!I29</f>
        <v>5353.1433269999998</v>
      </c>
      <c r="F28">
        <f t="shared" si="3"/>
        <v>183.12323171428579</v>
      </c>
      <c r="G28">
        <f t="shared" si="4"/>
        <v>240.23715040718437</v>
      </c>
      <c r="H28">
        <f t="shared" si="5"/>
        <v>3261.99970845903</v>
      </c>
      <c r="I28">
        <f t="shared" si="6"/>
        <v>47140072.09140446</v>
      </c>
      <c r="N28">
        <f>Input!J29</f>
        <v>8.6110591428559928</v>
      </c>
      <c r="O28">
        <f t="shared" si="7"/>
        <v>2.3581899999990128</v>
      </c>
      <c r="P28">
        <f t="shared" si="8"/>
        <v>10.923971657686351</v>
      </c>
      <c r="Q28">
        <f t="shared" si="9"/>
        <v>73.372615407172859</v>
      </c>
      <c r="R28">
        <f t="shared" si="10"/>
        <v>4555.4989709615811</v>
      </c>
    </row>
    <row r="29" spans="1:37" x14ac:dyDescent="0.25">
      <c r="A29">
        <f>Input!G30</f>
        <v>126</v>
      </c>
      <c r="B29">
        <f t="shared" si="0"/>
        <v>26</v>
      </c>
      <c r="C29">
        <f t="shared" si="1"/>
        <v>0.59360510334394123</v>
      </c>
      <c r="D29">
        <f t="shared" si="2"/>
        <v>0.30228043499927815</v>
      </c>
      <c r="E29" s="4">
        <f>Input!I30</f>
        <v>5361.8765721428572</v>
      </c>
      <c r="F29">
        <f t="shared" si="3"/>
        <v>191.85647685714321</v>
      </c>
      <c r="G29">
        <f t="shared" si="4"/>
        <v>259.620092885362</v>
      </c>
      <c r="H29">
        <f t="shared" si="5"/>
        <v>4591.907657219871</v>
      </c>
      <c r="I29">
        <f t="shared" si="6"/>
        <v>46874286.542141922</v>
      </c>
      <c r="N29">
        <f>Input!J30</f>
        <v>8.7332451428574132</v>
      </c>
      <c r="O29">
        <f t="shared" si="7"/>
        <v>2.4803760000004331</v>
      </c>
      <c r="P29">
        <f t="shared" si="8"/>
        <v>11.64552332120045</v>
      </c>
      <c r="Q29">
        <f t="shared" si="9"/>
        <v>83.999925419299842</v>
      </c>
      <c r="R29">
        <f t="shared" si="10"/>
        <v>4458.6181617619277</v>
      </c>
    </row>
    <row r="30" spans="1:37" x14ac:dyDescent="0.25">
      <c r="A30">
        <f>Input!G31</f>
        <v>127</v>
      </c>
      <c r="B30">
        <f t="shared" si="0"/>
        <v>27</v>
      </c>
      <c r="C30">
        <f t="shared" si="1"/>
        <v>0.61643606885716973</v>
      </c>
      <c r="D30">
        <f t="shared" si="2"/>
        <v>0.32961668250437998</v>
      </c>
      <c r="E30" s="4">
        <f>Input!I31</f>
        <v>5370.5945441428566</v>
      </c>
      <c r="F30">
        <f t="shared" si="3"/>
        <v>200.57444885714267</v>
      </c>
      <c r="G30">
        <f t="shared" si="4"/>
        <v>279.45604854037418</v>
      </c>
      <c r="H30">
        <f t="shared" si="5"/>
        <v>6222.3067685855904</v>
      </c>
      <c r="I30">
        <f t="shared" si="6"/>
        <v>46603067.065287679</v>
      </c>
      <c r="N30">
        <f>Input!J31</f>
        <v>8.7179719999994632</v>
      </c>
      <c r="O30">
        <f t="shared" si="7"/>
        <v>2.4651028571424831</v>
      </c>
      <c r="P30">
        <f t="shared" si="8"/>
        <v>12.356235399657713</v>
      </c>
      <c r="Q30">
        <f t="shared" si="9"/>
        <v>97.83450297360379</v>
      </c>
      <c r="R30">
        <f t="shared" si="10"/>
        <v>4364.210681755223</v>
      </c>
    </row>
    <row r="31" spans="1:37" x14ac:dyDescent="0.25">
      <c r="A31">
        <f>Input!G32</f>
        <v>128</v>
      </c>
      <c r="B31">
        <f t="shared" si="0"/>
        <v>28</v>
      </c>
      <c r="C31">
        <f t="shared" si="1"/>
        <v>0.63926703437039833</v>
      </c>
      <c r="D31">
        <f t="shared" si="2"/>
        <v>0.35829502733498064</v>
      </c>
      <c r="E31" s="4">
        <f>Input!I32</f>
        <v>5379.6149265714284</v>
      </c>
      <c r="F31">
        <f t="shared" si="3"/>
        <v>209.59483128571446</v>
      </c>
      <c r="G31">
        <f t="shared" si="4"/>
        <v>299.69119067901818</v>
      </c>
      <c r="H31">
        <f t="shared" si="5"/>
        <v>8117.3539759273463</v>
      </c>
      <c r="I31">
        <f t="shared" si="6"/>
        <v>46327200.306593187</v>
      </c>
      <c r="N31">
        <f>Input!J32</f>
        <v>9.0203824285717928</v>
      </c>
      <c r="O31">
        <f t="shared" si="7"/>
        <v>2.7675132857148128</v>
      </c>
      <c r="P31">
        <f t="shared" si="8"/>
        <v>13.051574998931406</v>
      </c>
      <c r="Q31">
        <f t="shared" si="9"/>
        <v>105.7619253212474</v>
      </c>
      <c r="R31">
        <f t="shared" si="10"/>
        <v>4272.8228893192363</v>
      </c>
    </row>
    <row r="32" spans="1:37" x14ac:dyDescent="0.25">
      <c r="A32">
        <f>Input!G33</f>
        <v>129</v>
      </c>
      <c r="B32">
        <f t="shared" si="0"/>
        <v>29</v>
      </c>
      <c r="C32">
        <f t="shared" si="1"/>
        <v>0.66209799988362683</v>
      </c>
      <c r="D32">
        <f t="shared" si="2"/>
        <v>0.38832989714833993</v>
      </c>
      <c r="E32" s="4">
        <f>Input!I33</f>
        <v>5389.887715571429</v>
      </c>
      <c r="F32">
        <f t="shared" si="3"/>
        <v>219.86762028571502</v>
      </c>
      <c r="G32">
        <f t="shared" si="4"/>
        <v>320.27046040774854</v>
      </c>
      <c r="H32">
        <f t="shared" si="5"/>
        <v>10080.730304570625</v>
      </c>
      <c r="I32">
        <f t="shared" si="6"/>
        <v>46047481.969126202</v>
      </c>
      <c r="N32">
        <f>Input!J33</f>
        <v>10.272789000000557</v>
      </c>
      <c r="O32">
        <f t="shared" si="7"/>
        <v>4.0199198571435772</v>
      </c>
      <c r="P32">
        <f t="shared" si="8"/>
        <v>13.727106151374603</v>
      </c>
      <c r="Q32">
        <f t="shared" si="9"/>
        <v>94.22946575090667</v>
      </c>
      <c r="R32">
        <f t="shared" si="10"/>
        <v>4184.964567261366</v>
      </c>
    </row>
    <row r="33" spans="1:18" x14ac:dyDescent="0.25">
      <c r="A33">
        <f>Input!G34</f>
        <v>130</v>
      </c>
      <c r="B33">
        <f t="shared" si="0"/>
        <v>30</v>
      </c>
      <c r="C33">
        <f t="shared" si="1"/>
        <v>0.68492896539685533</v>
      </c>
      <c r="D33">
        <f t="shared" si="2"/>
        <v>0.41973536012117307</v>
      </c>
      <c r="E33" s="4">
        <f>Input!I34</f>
        <v>5400.1605045714296</v>
      </c>
      <c r="F33">
        <f t="shared" si="3"/>
        <v>230.14040928571558</v>
      </c>
      <c r="G33">
        <f t="shared" si="4"/>
        <v>341.13790796409637</v>
      </c>
      <c r="H33">
        <f t="shared" si="5"/>
        <v>12320.444712857146</v>
      </c>
      <c r="I33">
        <f t="shared" si="6"/>
        <v>45764711.537162967</v>
      </c>
      <c r="N33">
        <f>Input!J34</f>
        <v>10.272789000000557</v>
      </c>
      <c r="O33">
        <f t="shared" si="7"/>
        <v>4.0199198571435772</v>
      </c>
      <c r="P33">
        <f t="shared" si="8"/>
        <v>14.378530482176805</v>
      </c>
      <c r="Q33">
        <f t="shared" si="9"/>
        <v>107.30081408105127</v>
      </c>
      <c r="R33">
        <f t="shared" si="10"/>
        <v>4101.1059445630262</v>
      </c>
    </row>
    <row r="34" spans="1:18" x14ac:dyDescent="0.25">
      <c r="A34">
        <f>Input!G35</f>
        <v>131</v>
      </c>
      <c r="B34">
        <f t="shared" si="0"/>
        <v>31</v>
      </c>
      <c r="C34">
        <f t="shared" si="1"/>
        <v>0.70775993091008382</v>
      </c>
      <c r="D34">
        <f t="shared" si="2"/>
        <v>0.45252514586164133</v>
      </c>
      <c r="E34" s="4">
        <f>Input!I35</f>
        <v>5410.4332935714283</v>
      </c>
      <c r="F34">
        <f t="shared" si="3"/>
        <v>240.41319828571432</v>
      </c>
      <c r="G34">
        <f t="shared" si="4"/>
        <v>362.2370354588449</v>
      </c>
      <c r="H34">
        <f t="shared" si="5"/>
        <v>14841.047303585434</v>
      </c>
      <c r="I34">
        <f t="shared" si="6"/>
        <v>45479687.116766267</v>
      </c>
      <c r="N34">
        <f>Input!J35</f>
        <v>10.272788999998738</v>
      </c>
      <c r="O34">
        <f t="shared" si="7"/>
        <v>4.0199198571417583</v>
      </c>
      <c r="P34">
        <f t="shared" si="8"/>
        <v>15.001726348426573</v>
      </c>
      <c r="Q34">
        <f t="shared" si="9"/>
        <v>120.60007381202529</v>
      </c>
      <c r="R34">
        <f t="shared" si="10"/>
        <v>4021.6755434501997</v>
      </c>
    </row>
    <row r="35" spans="1:18" x14ac:dyDescent="0.25">
      <c r="A35">
        <f>Input!G36</f>
        <v>132</v>
      </c>
      <c r="B35">
        <f t="shared" si="0"/>
        <v>32</v>
      </c>
      <c r="C35">
        <f t="shared" si="1"/>
        <v>0.73059089642331232</v>
      </c>
      <c r="D35">
        <f t="shared" si="2"/>
        <v>0.48671266445483763</v>
      </c>
      <c r="E35" s="4">
        <f>Input!I36</f>
        <v>5423.1528575714301</v>
      </c>
      <c r="F35">
        <f t="shared" si="3"/>
        <v>253.13276228571613</v>
      </c>
      <c r="G35">
        <f t="shared" si="4"/>
        <v>383.51113831424061</v>
      </c>
      <c r="H35">
        <f t="shared" si="5"/>
        <v>16998.520935835328</v>
      </c>
      <c r="I35">
        <f t="shared" si="6"/>
        <v>45193200.437308885</v>
      </c>
      <c r="N35">
        <f>Input!J36</f>
        <v>12.71956400000181</v>
      </c>
      <c r="O35">
        <f t="shared" si="7"/>
        <v>6.4666948571448302</v>
      </c>
      <c r="P35">
        <f t="shared" si="8"/>
        <v>15.592785990492551</v>
      </c>
      <c r="Q35">
        <f t="shared" si="9"/>
        <v>83.285539374167897</v>
      </c>
      <c r="R35">
        <f t="shared" si="10"/>
        <v>3947.0588123387492</v>
      </c>
    </row>
    <row r="36" spans="1:18" x14ac:dyDescent="0.25">
      <c r="A36">
        <f>Input!G37</f>
        <v>133</v>
      </c>
      <c r="B36">
        <f t="shared" si="0"/>
        <v>33</v>
      </c>
      <c r="C36">
        <f t="shared" si="1"/>
        <v>0.75342186193654082</v>
      </c>
      <c r="D36">
        <f t="shared" si="2"/>
        <v>0.52231102386270334</v>
      </c>
      <c r="E36" s="4">
        <f>Input!I37</f>
        <v>5436.8651828571437</v>
      </c>
      <c r="F36">
        <f t="shared" si="3"/>
        <v>266.84508757142976</v>
      </c>
      <c r="G36">
        <f t="shared" si="4"/>
        <v>404.90364266308774</v>
      </c>
      <c r="H36">
        <f t="shared" si="5"/>
        <v>19060.164633996363</v>
      </c>
      <c r="I36">
        <f t="shared" si="6"/>
        <v>44906032.055433914</v>
      </c>
      <c r="N36">
        <f>Input!J37</f>
        <v>13.712325285713632</v>
      </c>
      <c r="O36">
        <f t="shared" si="7"/>
        <v>7.4594561428566521</v>
      </c>
      <c r="P36">
        <f t="shared" si="8"/>
        <v>16.148050259478971</v>
      </c>
      <c r="Q36">
        <f t="shared" si="9"/>
        <v>75.491667723403978</v>
      </c>
      <c r="R36">
        <f t="shared" si="10"/>
        <v>3877.5974843116846</v>
      </c>
    </row>
    <row r="37" spans="1:18" x14ac:dyDescent="0.25">
      <c r="A37">
        <f>Input!G38</f>
        <v>134</v>
      </c>
      <c r="B37">
        <f t="shared" si="0"/>
        <v>34</v>
      </c>
      <c r="C37">
        <f t="shared" si="1"/>
        <v>0.77625282744976931</v>
      </c>
      <c r="D37">
        <f t="shared" si="2"/>
        <v>0.55933304586712262</v>
      </c>
      <c r="E37" s="4">
        <f>Input!I38</f>
        <v>5452.0803961428564</v>
      </c>
      <c r="F37">
        <f t="shared" si="3"/>
        <v>282.06030085714247</v>
      </c>
      <c r="G37">
        <f t="shared" si="4"/>
        <v>426.35843599435606</v>
      </c>
      <c r="H37">
        <f t="shared" si="5"/>
        <v>20821.951804077555</v>
      </c>
      <c r="I37">
        <f t="shared" si="6"/>
        <v>44618946.799559183</v>
      </c>
      <c r="N37">
        <f>Input!J38</f>
        <v>15.215213285712707</v>
      </c>
      <c r="O37">
        <f t="shared" si="7"/>
        <v>8.9623441428557271</v>
      </c>
      <c r="P37">
        <f t="shared" si="8"/>
        <v>16.664140515847322</v>
      </c>
      <c r="Q37">
        <f t="shared" si="9"/>
        <v>59.317667371026488</v>
      </c>
      <c r="R37">
        <f t="shared" si="10"/>
        <v>3813.5895834250841</v>
      </c>
    </row>
    <row r="38" spans="1:18" x14ac:dyDescent="0.25">
      <c r="A38">
        <f>Input!G39</f>
        <v>135</v>
      </c>
      <c r="B38">
        <f t="shared" si="0"/>
        <v>35</v>
      </c>
      <c r="C38">
        <f t="shared" si="1"/>
        <v>0.79908379296299781</v>
      </c>
      <c r="D38">
        <f t="shared" si="2"/>
        <v>0.59779128071827092</v>
      </c>
      <c r="E38" s="4">
        <f>Input!I39</f>
        <v>5469.7943132857135</v>
      </c>
      <c r="F38">
        <f t="shared" si="3"/>
        <v>299.77421799999956</v>
      </c>
      <c r="G38">
        <f t="shared" si="4"/>
        <v>447.82018839094025</v>
      </c>
      <c r="H38">
        <f t="shared" si="5"/>
        <v>21917.609348995284</v>
      </c>
      <c r="I38">
        <f t="shared" si="6"/>
        <v>44332689.489142187</v>
      </c>
      <c r="N38">
        <f>Input!J39</f>
        <v>17.713917142857099</v>
      </c>
      <c r="O38">
        <f t="shared" si="7"/>
        <v>11.461048000000119</v>
      </c>
      <c r="P38">
        <f t="shared" si="8"/>
        <v>17.137987332231852</v>
      </c>
      <c r="Q38">
        <f t="shared" si="9"/>
        <v>32.227640181839675</v>
      </c>
      <c r="R38">
        <f t="shared" si="10"/>
        <v>3755.2899879021743</v>
      </c>
    </row>
    <row r="39" spans="1:18" x14ac:dyDescent="0.25">
      <c r="A39">
        <f>Input!G40</f>
        <v>136</v>
      </c>
      <c r="B39">
        <f t="shared" si="0"/>
        <v>36</v>
      </c>
      <c r="C39">
        <f t="shared" si="1"/>
        <v>0.8219147584762263</v>
      </c>
      <c r="D39">
        <f t="shared" si="2"/>
        <v>0.63769802062805647</v>
      </c>
      <c r="E39" s="4">
        <f>Input!I40</f>
        <v>5489.1821788571424</v>
      </c>
      <c r="F39">
        <f t="shared" si="3"/>
        <v>319.16208357142841</v>
      </c>
      <c r="G39">
        <f t="shared" si="4"/>
        <v>469.23466180222067</v>
      </c>
      <c r="H39">
        <f t="shared" si="5"/>
        <v>22521.778736837263</v>
      </c>
      <c r="I39">
        <f t="shared" si="6"/>
        <v>44047980.958635345</v>
      </c>
      <c r="N39">
        <f>Input!J40</f>
        <v>19.387865571428847</v>
      </c>
      <c r="O39">
        <f t="shared" si="7"/>
        <v>13.134996428571867</v>
      </c>
      <c r="P39">
        <f t="shared" si="8"/>
        <v>17.566855677313079</v>
      </c>
      <c r="Q39">
        <f t="shared" si="9"/>
        <v>19.641376400653019</v>
      </c>
      <c r="R39">
        <f t="shared" si="10"/>
        <v>3702.9114505495154</v>
      </c>
    </row>
    <row r="40" spans="1:18" x14ac:dyDescent="0.25">
      <c r="A40">
        <f>Input!G41</f>
        <v>137</v>
      </c>
      <c r="B40">
        <f t="shared" si="0"/>
        <v>37</v>
      </c>
      <c r="C40">
        <f t="shared" si="1"/>
        <v>0.84474572398945491</v>
      </c>
      <c r="D40">
        <f t="shared" si="2"/>
        <v>0.67906531222985622</v>
      </c>
      <c r="E40" s="4">
        <f>Input!I41</f>
        <v>5508.5700444285712</v>
      </c>
      <c r="F40">
        <f t="shared" si="3"/>
        <v>338.54994914285726</v>
      </c>
      <c r="G40">
        <f t="shared" si="4"/>
        <v>490.5490049255842</v>
      </c>
      <c r="H40">
        <f t="shared" si="5"/>
        <v>23103.712958840537</v>
      </c>
      <c r="I40">
        <f t="shared" si="6"/>
        <v>43765514.411488704</v>
      </c>
      <c r="N40">
        <f>Input!J41</f>
        <v>19.387865571428847</v>
      </c>
      <c r="O40">
        <f t="shared" si="7"/>
        <v>13.134996428571867</v>
      </c>
      <c r="P40">
        <f t="shared" si="8"/>
        <v>17.948366306551762</v>
      </c>
      <c r="Q40">
        <f t="shared" si="9"/>
        <v>23.168529582244187</v>
      </c>
      <c r="R40">
        <f t="shared" si="10"/>
        <v>3656.6259726851545</v>
      </c>
    </row>
    <row r="41" spans="1:18" x14ac:dyDescent="0.25">
      <c r="A41">
        <f>Input!G42</f>
        <v>138</v>
      </c>
      <c r="B41">
        <f t="shared" si="0"/>
        <v>38</v>
      </c>
      <c r="C41">
        <f t="shared" si="1"/>
        <v>0.86757668950268341</v>
      </c>
      <c r="D41">
        <f t="shared" si="2"/>
        <v>0.72190496811003579</v>
      </c>
      <c r="E41" s="4">
        <f>Input!I42</f>
        <v>5527.9579100000001</v>
      </c>
      <c r="F41">
        <f t="shared" si="3"/>
        <v>357.93781471428611</v>
      </c>
      <c r="G41">
        <f t="shared" si="4"/>
        <v>511.7120314342327</v>
      </c>
      <c r="H41">
        <f t="shared" si="5"/>
        <v>23646.509727833101</v>
      </c>
      <c r="I41">
        <f t="shared" si="6"/>
        <v>43485952.124805197</v>
      </c>
      <c r="N41">
        <f>Input!J42</f>
        <v>19.387865571428847</v>
      </c>
      <c r="O41">
        <f t="shared" si="7"/>
        <v>13.134996428571867</v>
      </c>
      <c r="P41">
        <f t="shared" si="8"/>
        <v>18.280513138740837</v>
      </c>
      <c r="Q41">
        <f t="shared" si="9"/>
        <v>26.476342214628097</v>
      </c>
      <c r="R41">
        <f t="shared" si="10"/>
        <v>3616.5664284553391</v>
      </c>
    </row>
    <row r="42" spans="1:18" x14ac:dyDescent="0.25">
      <c r="A42">
        <f>Input!G43</f>
        <v>139</v>
      </c>
      <c r="B42">
        <f t="shared" si="0"/>
        <v>39</v>
      </c>
      <c r="C42">
        <f t="shared" si="1"/>
        <v>0.8904076550159119</v>
      </c>
      <c r="D42">
        <f t="shared" si="2"/>
        <v>0.76622857750343942</v>
      </c>
      <c r="E42" s="4">
        <f>Input!I43</f>
        <v>5555.0923687142849</v>
      </c>
      <c r="F42">
        <f t="shared" si="3"/>
        <v>385.07227342857095</v>
      </c>
      <c r="G42">
        <f t="shared" si="4"/>
        <v>532.67447948030008</v>
      </c>
      <c r="H42">
        <f t="shared" si="5"/>
        <v>21786.411231337101</v>
      </c>
      <c r="I42">
        <f t="shared" si="6"/>
        <v>43209922.520424701</v>
      </c>
      <c r="N42">
        <f>Input!J43</f>
        <v>27.134458714284847</v>
      </c>
      <c r="O42">
        <f t="shared" si="7"/>
        <v>20.881589571427867</v>
      </c>
      <c r="P42">
        <f t="shared" si="8"/>
        <v>18.561676453748817</v>
      </c>
      <c r="Q42">
        <f t="shared" si="9"/>
        <v>5.3819968735793307</v>
      </c>
      <c r="R42">
        <f t="shared" si="10"/>
        <v>3582.828341370679</v>
      </c>
    </row>
    <row r="43" spans="1:18" x14ac:dyDescent="0.25">
      <c r="A43">
        <f>Input!G44</f>
        <v>140</v>
      </c>
      <c r="B43">
        <f t="shared" si="0"/>
        <v>40</v>
      </c>
      <c r="C43">
        <f t="shared" si="1"/>
        <v>0.9132386205291404</v>
      </c>
      <c r="D43">
        <f t="shared" si="2"/>
        <v>0.81204751623370797</v>
      </c>
      <c r="E43" s="4">
        <f>Input!I44</f>
        <v>5584.3406455714276</v>
      </c>
      <c r="F43">
        <f t="shared" si="3"/>
        <v>414.32055028571358</v>
      </c>
      <c r="G43">
        <f t="shared" si="4"/>
        <v>553.38925061907833</v>
      </c>
      <c r="H43">
        <f t="shared" si="5"/>
        <v>19340.103412411205</v>
      </c>
      <c r="I43">
        <f t="shared" si="6"/>
        <v>42938017.613401197</v>
      </c>
      <c r="N43">
        <f>Input!J44</f>
        <v>29.248276857142628</v>
      </c>
      <c r="O43">
        <f t="shared" si="7"/>
        <v>22.995407714285648</v>
      </c>
      <c r="P43">
        <f t="shared" si="8"/>
        <v>18.79063180549554</v>
      </c>
      <c r="Q43">
        <f t="shared" si="9"/>
        <v>17.680140443141678</v>
      </c>
      <c r="R43">
        <f t="shared" si="10"/>
        <v>3555.4717237579712</v>
      </c>
    </row>
    <row r="44" spans="1:18" x14ac:dyDescent="0.25">
      <c r="A44">
        <f>Input!G45</f>
        <v>141</v>
      </c>
      <c r="B44">
        <f t="shared" si="0"/>
        <v>41</v>
      </c>
      <c r="C44">
        <f t="shared" si="1"/>
        <v>0.9360695860423689</v>
      </c>
      <c r="D44">
        <f t="shared" si="2"/>
        <v>0.85937295596960561</v>
      </c>
      <c r="E44" s="4">
        <f>Input!I45</f>
        <v>5615.0612637142849</v>
      </c>
      <c r="F44">
        <f t="shared" si="3"/>
        <v>445.04116842857093</v>
      </c>
      <c r="G44">
        <f t="shared" si="4"/>
        <v>573.8116265383137</v>
      </c>
      <c r="H44">
        <f t="shared" si="5"/>
        <v>16581.830881793019</v>
      </c>
      <c r="I44">
        <f t="shared" si="6"/>
        <v>42670790.844130941</v>
      </c>
      <c r="N44">
        <f>Input!J45</f>
        <v>30.720618142857347</v>
      </c>
      <c r="O44">
        <f t="shared" si="7"/>
        <v>24.467749000000367</v>
      </c>
      <c r="P44">
        <f t="shared" si="8"/>
        <v>18.966554604077498</v>
      </c>
      <c r="Q44">
        <f t="shared" si="9"/>
        <v>30.263139781733184</v>
      </c>
      <c r="R44">
        <f t="shared" si="10"/>
        <v>3534.5229019782337</v>
      </c>
    </row>
    <row r="45" spans="1:18" x14ac:dyDescent="0.25">
      <c r="A45">
        <f>Input!G46</f>
        <v>142</v>
      </c>
      <c r="B45">
        <f t="shared" si="0"/>
        <v>42</v>
      </c>
      <c r="C45">
        <f t="shared" si="1"/>
        <v>0.95890055155559739</v>
      </c>
      <c r="D45">
        <f t="shared" si="2"/>
        <v>0.90821587286022554</v>
      </c>
      <c r="E45" s="4">
        <f>Input!I46</f>
        <v>5649.6124134285719</v>
      </c>
      <c r="F45">
        <f t="shared" si="3"/>
        <v>479.59231814285795</v>
      </c>
      <c r="G45">
        <f t="shared" si="4"/>
        <v>593.899462232161</v>
      </c>
      <c r="H45">
        <f t="shared" si="5"/>
        <v>13066.123189852689</v>
      </c>
      <c r="I45">
        <f t="shared" si="6"/>
        <v>42408755.295863077</v>
      </c>
      <c r="N45">
        <f>Input!J46</f>
        <v>34.551149714287021</v>
      </c>
      <c r="O45">
        <f t="shared" si="7"/>
        <v>28.298280571430041</v>
      </c>
      <c r="P45">
        <f t="shared" si="8"/>
        <v>19.08902038098892</v>
      </c>
      <c r="Q45">
        <f t="shared" si="9"/>
        <v>84.810473255243636</v>
      </c>
      <c r="R45">
        <f t="shared" si="10"/>
        <v>3519.9762649535178</v>
      </c>
    </row>
    <row r="46" spans="1:18" x14ac:dyDescent="0.25">
      <c r="A46">
        <f>Input!G47</f>
        <v>143</v>
      </c>
      <c r="B46">
        <f t="shared" si="0"/>
        <v>43</v>
      </c>
      <c r="C46">
        <f t="shared" si="1"/>
        <v>0.98173151706882589</v>
      </c>
      <c r="D46">
        <f t="shared" si="2"/>
        <v>0.9585870556047833</v>
      </c>
      <c r="E46" s="4">
        <f>Input!I47</f>
        <v>5686.7752891428581</v>
      </c>
      <c r="F46">
        <f t="shared" si="3"/>
        <v>516.75519385714415</v>
      </c>
      <c r="G46">
        <f t="shared" si="4"/>
        <v>613.61335452839899</v>
      </c>
      <c r="H46">
        <f t="shared" si="5"/>
        <v>9381.5032886186164</v>
      </c>
      <c r="I46">
        <f t="shared" si="6"/>
        <v>42152382.295046069</v>
      </c>
      <c r="N46">
        <f>Input!J47</f>
        <v>37.162875714286201</v>
      </c>
      <c r="O46">
        <f t="shared" si="7"/>
        <v>30.910006571429221</v>
      </c>
      <c r="P46">
        <f t="shared" si="8"/>
        <v>19.158000810518335</v>
      </c>
      <c r="Q46">
        <f t="shared" si="9"/>
        <v>138.10963940448266</v>
      </c>
      <c r="R46">
        <f t="shared" si="10"/>
        <v>3511.7958899352843</v>
      </c>
    </row>
    <row r="47" spans="1:18" x14ac:dyDescent="0.25">
      <c r="A47">
        <f>Input!G48</f>
        <v>144</v>
      </c>
      <c r="B47">
        <f t="shared" si="0"/>
        <v>44</v>
      </c>
      <c r="C47">
        <f t="shared" si="1"/>
        <v>1.0045624825820545</v>
      </c>
      <c r="D47">
        <f t="shared" si="2"/>
        <v>1.0104971130065104</v>
      </c>
      <c r="E47" s="4">
        <f>Input!I48</f>
        <v>5723.9381648571434</v>
      </c>
      <c r="F47">
        <f t="shared" si="3"/>
        <v>553.91806957142944</v>
      </c>
      <c r="G47">
        <f t="shared" si="4"/>
        <v>632.91678515571232</v>
      </c>
      <c r="H47">
        <f t="shared" si="5"/>
        <v>6240.7970639664181</v>
      </c>
      <c r="I47">
        <f t="shared" si="6"/>
        <v>41902100.387985915</v>
      </c>
      <c r="N47">
        <f>Input!J48</f>
        <v>37.162875714285292</v>
      </c>
      <c r="O47">
        <f t="shared" si="7"/>
        <v>30.910006571428312</v>
      </c>
      <c r="P47">
        <f t="shared" si="8"/>
        <v>19.173855617618823</v>
      </c>
      <c r="Q47">
        <f t="shared" si="9"/>
        <v>137.73723921060338</v>
      </c>
      <c r="R47">
        <f t="shared" si="10"/>
        <v>3509.9170166528816</v>
      </c>
    </row>
    <row r="48" spans="1:18" x14ac:dyDescent="0.25">
      <c r="A48">
        <f>Input!G49</f>
        <v>145</v>
      </c>
      <c r="B48">
        <f t="shared" si="0"/>
        <v>45</v>
      </c>
      <c r="C48">
        <f t="shared" si="1"/>
        <v>1.0273934480952829</v>
      </c>
      <c r="D48">
        <f t="shared" si="2"/>
        <v>1.0639564810547801</v>
      </c>
      <c r="E48" s="4">
        <f>Input!I49</f>
        <v>5761.1010405714287</v>
      </c>
      <c r="F48">
        <f t="shared" si="3"/>
        <v>591.08094528571473</v>
      </c>
      <c r="G48">
        <f t="shared" si="4"/>
        <v>651.77623782102205</v>
      </c>
      <c r="H48">
        <f t="shared" si="5"/>
        <v>3683.9185359465323</v>
      </c>
      <c r="I48">
        <f t="shared" si="6"/>
        <v>41658294.683659993</v>
      </c>
      <c r="N48">
        <f>Input!J49</f>
        <v>37.162875714285292</v>
      </c>
      <c r="O48">
        <f t="shared" si="7"/>
        <v>30.910006571428312</v>
      </c>
      <c r="P48">
        <f t="shared" si="8"/>
        <v>19.13732055688449</v>
      </c>
      <c r="Q48">
        <f t="shared" si="9"/>
        <v>138.5961359970357</v>
      </c>
      <c r="R48">
        <f t="shared" si="10"/>
        <v>3514.2473581207755</v>
      </c>
    </row>
    <row r="49" spans="1:18" x14ac:dyDescent="0.25">
      <c r="A49">
        <f>Input!G50</f>
        <v>146</v>
      </c>
      <c r="B49">
        <f t="shared" si="0"/>
        <v>46</v>
      </c>
      <c r="C49">
        <f t="shared" si="1"/>
        <v>1.0502244136085115</v>
      </c>
      <c r="D49">
        <f t="shared" si="2"/>
        <v>1.1189754295749192</v>
      </c>
      <c r="E49" s="4">
        <f>Input!I50</f>
        <v>5803.7011938571432</v>
      </c>
      <c r="F49">
        <f t="shared" si="3"/>
        <v>633.68109857142917</v>
      </c>
      <c r="G49">
        <f t="shared" si="4"/>
        <v>670.16128905079904</v>
      </c>
      <c r="H49">
        <f t="shared" si="5"/>
        <v>1330.8042974111079</v>
      </c>
      <c r="I49">
        <f t="shared" si="6"/>
        <v>41421306.549274027</v>
      </c>
      <c r="N49">
        <f>Input!J50</f>
        <v>42.600153285714441</v>
      </c>
      <c r="O49">
        <f t="shared" si="7"/>
        <v>36.347284142857461</v>
      </c>
      <c r="P49">
        <f t="shared" si="8"/>
        <v>19.049491697812567</v>
      </c>
      <c r="Q49">
        <f t="shared" si="9"/>
        <v>299.21362347185226</v>
      </c>
      <c r="R49">
        <f t="shared" si="10"/>
        <v>3524.6682526225813</v>
      </c>
    </row>
    <row r="50" spans="1:18" x14ac:dyDescent="0.25">
      <c r="A50">
        <f>Input!G51</f>
        <v>147</v>
      </c>
      <c r="B50">
        <f t="shared" si="0"/>
        <v>47</v>
      </c>
      <c r="C50">
        <f t="shared" si="1"/>
        <v>1.0730553791217399</v>
      </c>
      <c r="D50">
        <f t="shared" si="2"/>
        <v>1.1755640684810404</v>
      </c>
      <c r="E50" s="4">
        <f>Input!I51</f>
        <v>5847.7370327142853</v>
      </c>
      <c r="F50">
        <f t="shared" si="3"/>
        <v>677.71693742857133</v>
      </c>
      <c r="G50">
        <f t="shared" si="4"/>
        <v>688.04467283088741</v>
      </c>
      <c r="H50">
        <f t="shared" si="5"/>
        <v>106.66211854025288</v>
      </c>
      <c r="I50">
        <f t="shared" si="6"/>
        <v>41191433.642288946</v>
      </c>
      <c r="N50">
        <f>Input!J51</f>
        <v>44.035838857142153</v>
      </c>
      <c r="O50">
        <f t="shared" si="7"/>
        <v>37.782969714285173</v>
      </c>
      <c r="P50">
        <f t="shared" si="8"/>
        <v>18.911806297476868</v>
      </c>
      <c r="Q50">
        <f t="shared" si="9"/>
        <v>356.12080870388405</v>
      </c>
      <c r="R50">
        <f t="shared" si="10"/>
        <v>3541.0356759781134</v>
      </c>
    </row>
    <row r="51" spans="1:18" x14ac:dyDescent="0.25">
      <c r="A51">
        <f>Input!G52</f>
        <v>148</v>
      </c>
      <c r="B51">
        <f t="shared" si="0"/>
        <v>48</v>
      </c>
      <c r="C51">
        <f t="shared" si="1"/>
        <v>1.0958863446349685</v>
      </c>
      <c r="D51">
        <f t="shared" si="2"/>
        <v>1.2337323536636753</v>
      </c>
      <c r="E51" s="4">
        <f>Input!I52</f>
        <v>5893.831705999999</v>
      </c>
      <c r="F51">
        <f t="shared" si="3"/>
        <v>723.81161071428505</v>
      </c>
      <c r="G51">
        <f t="shared" si="4"/>
        <v>705.40231935270549</v>
      </c>
      <c r="H51">
        <f t="shared" si="5"/>
        <v>338.90200843552788</v>
      </c>
      <c r="I51">
        <f t="shared" si="6"/>
        <v>40968930.260190055</v>
      </c>
      <c r="N51">
        <f>Input!J52</f>
        <v>46.094673285713725</v>
      </c>
      <c r="O51">
        <f t="shared" si="7"/>
        <v>39.841804142856745</v>
      </c>
      <c r="P51">
        <f t="shared" si="8"/>
        <v>18.726020582367646</v>
      </c>
      <c r="Q51">
        <f t="shared" si="9"/>
        <v>445.87631537342168</v>
      </c>
      <c r="R51">
        <f t="shared" si="10"/>
        <v>3563.1811455051225</v>
      </c>
    </row>
    <row r="52" spans="1:18" x14ac:dyDescent="0.25">
      <c r="A52">
        <f>Input!G53</f>
        <v>149</v>
      </c>
      <c r="B52">
        <f t="shared" si="0"/>
        <v>49</v>
      </c>
      <c r="C52">
        <f t="shared" si="1"/>
        <v>1.1187173101481971</v>
      </c>
      <c r="D52">
        <f t="shared" si="2"/>
        <v>1.2934900925407873</v>
      </c>
      <c r="E52" s="4">
        <f>Input!I53</f>
        <v>5940.4578884285711</v>
      </c>
      <c r="F52">
        <f t="shared" si="3"/>
        <v>770.43779314285712</v>
      </c>
      <c r="G52">
        <f t="shared" si="4"/>
        <v>722.21336843597612</v>
      </c>
      <c r="H52">
        <f t="shared" si="5"/>
        <v>2325.595138309634</v>
      </c>
      <c r="I52">
        <f t="shared" si="6"/>
        <v>40754007.987223528</v>
      </c>
      <c r="N52">
        <f>Input!J53</f>
        <v>46.626182428572065</v>
      </c>
      <c r="O52">
        <f t="shared" si="7"/>
        <v>40.373313285715085</v>
      </c>
      <c r="P52">
        <f t="shared" si="8"/>
        <v>18.494184795868232</v>
      </c>
      <c r="Q52">
        <f t="shared" si="9"/>
        <v>478.69626347522819</v>
      </c>
      <c r="R52">
        <f t="shared" si="10"/>
        <v>3590.9125566230946</v>
      </c>
    </row>
    <row r="53" spans="1:18" x14ac:dyDescent="0.25">
      <c r="A53">
        <f>Input!G54</f>
        <v>150</v>
      </c>
      <c r="B53">
        <f t="shared" si="0"/>
        <v>50</v>
      </c>
      <c r="C53">
        <f t="shared" si="1"/>
        <v>1.1415482756614255</v>
      </c>
      <c r="D53">
        <f t="shared" si="2"/>
        <v>1.3548469492979922</v>
      </c>
      <c r="E53" s="4">
        <f>Input!I54</f>
        <v>5989.640813142857</v>
      </c>
      <c r="F53">
        <f t="shared" si="3"/>
        <v>819.62071785714306</v>
      </c>
      <c r="G53">
        <f t="shared" si="4"/>
        <v>738.46015844599481</v>
      </c>
      <c r="H53">
        <f t="shared" si="5"/>
        <v>6587.0364039305259</v>
      </c>
      <c r="I53">
        <f t="shared" si="6"/>
        <v>40546836.615675345</v>
      </c>
      <c r="N53">
        <f>Input!J54</f>
        <v>49.182924714285946</v>
      </c>
      <c r="O53">
        <f t="shared" si="7"/>
        <v>42.930055571428966</v>
      </c>
      <c r="P53">
        <f t="shared" si="8"/>
        <v>18.21861589616476</v>
      </c>
      <c r="Q53">
        <f t="shared" si="9"/>
        <v>610.65525082422187</v>
      </c>
      <c r="R53">
        <f t="shared" si="10"/>
        <v>3624.0149994874537</v>
      </c>
    </row>
    <row r="54" spans="1:18" x14ac:dyDescent="0.25">
      <c r="A54">
        <f>Input!G55</f>
        <v>151</v>
      </c>
      <c r="B54">
        <f t="shared" si="0"/>
        <v>51</v>
      </c>
      <c r="C54">
        <f t="shared" si="1"/>
        <v>1.1643792411746541</v>
      </c>
      <c r="D54">
        <f t="shared" si="2"/>
        <v>1.4178124498413365</v>
      </c>
      <c r="E54" s="4">
        <f>Input!I55</f>
        <v>6038.823737857143</v>
      </c>
      <c r="F54">
        <f t="shared" si="3"/>
        <v>868.80364257142901</v>
      </c>
      <c r="G54">
        <f t="shared" si="4"/>
        <v>754.12819175368452</v>
      </c>
      <c r="H54">
        <f t="shared" si="5"/>
        <v>13150.459020252936</v>
      </c>
      <c r="I54">
        <f t="shared" si="6"/>
        <v>40347545.318004437</v>
      </c>
      <c r="N54">
        <f>Input!J55</f>
        <v>49.182924714285946</v>
      </c>
      <c r="O54">
        <f t="shared" si="7"/>
        <v>42.930055571428966</v>
      </c>
      <c r="P54">
        <f t="shared" si="8"/>
        <v>17.901868310980557</v>
      </c>
      <c r="Q54">
        <f t="shared" si="9"/>
        <v>626.41015754407204</v>
      </c>
      <c r="R54">
        <f t="shared" si="10"/>
        <v>3662.2516062337331</v>
      </c>
    </row>
    <row r="55" spans="1:18" x14ac:dyDescent="0.25">
      <c r="A55">
        <f>Input!G56</f>
        <v>152</v>
      </c>
      <c r="B55">
        <f t="shared" si="0"/>
        <v>52</v>
      </c>
      <c r="C55">
        <f t="shared" si="1"/>
        <v>1.1872102066878825</v>
      </c>
      <c r="D55">
        <f t="shared" si="2"/>
        <v>1.4823959864837899</v>
      </c>
      <c r="E55" s="4">
        <f>Input!I56</f>
        <v>6088.0066625714289</v>
      </c>
      <c r="F55">
        <f t="shared" si="3"/>
        <v>917.98656728571495</v>
      </c>
      <c r="G55">
        <f t="shared" si="4"/>
        <v>769.20607799660581</v>
      </c>
      <c r="H55">
        <f t="shared" si="5"/>
        <v>22135.63399310672</v>
      </c>
      <c r="I55">
        <f t="shared" si="6"/>
        <v>40156224.045241386</v>
      </c>
      <c r="N55">
        <f>Input!J56</f>
        <v>49.182924714285946</v>
      </c>
      <c r="O55">
        <f t="shared" si="7"/>
        <v>42.930055571428966</v>
      </c>
      <c r="P55">
        <f t="shared" si="8"/>
        <v>17.546703170186614</v>
      </c>
      <c r="Q55">
        <f t="shared" si="9"/>
        <v>644.31457912565588</v>
      </c>
      <c r="R55">
        <f t="shared" si="10"/>
        <v>3705.3644793668277</v>
      </c>
    </row>
    <row r="56" spans="1:18" x14ac:dyDescent="0.25">
      <c r="A56">
        <f>Input!G57</f>
        <v>153</v>
      </c>
      <c r="B56">
        <f t="shared" si="0"/>
        <v>53</v>
      </c>
      <c r="C56">
        <f t="shared" si="1"/>
        <v>1.2100411722011111</v>
      </c>
      <c r="D56">
        <f t="shared" si="2"/>
        <v>1.5486068223846956</v>
      </c>
      <c r="E56" s="4">
        <f>Input!I57</f>
        <v>6143.8212331428576</v>
      </c>
      <c r="F56">
        <f t="shared" si="3"/>
        <v>973.80113785714366</v>
      </c>
      <c r="G56">
        <f t="shared" si="4"/>
        <v>783.68545658633025</v>
      </c>
      <c r="H56">
        <f t="shared" si="5"/>
        <v>36143.972265065517</v>
      </c>
      <c r="I56">
        <f t="shared" si="6"/>
        <v>39972925.126505479</v>
      </c>
      <c r="N56">
        <f>Input!J57</f>
        <v>55.814570571428703</v>
      </c>
      <c r="O56">
        <f t="shared" si="7"/>
        <v>49.561701428571723</v>
      </c>
      <c r="P56">
        <f t="shared" si="8"/>
        <v>17.156056444996597</v>
      </c>
      <c r="Q56">
        <f t="shared" si="9"/>
        <v>1050.1258268015079</v>
      </c>
      <c r="R56">
        <f t="shared" si="10"/>
        <v>3753.07574872333</v>
      </c>
    </row>
    <row r="57" spans="1:18" x14ac:dyDescent="0.25">
      <c r="A57">
        <f>Input!G58</f>
        <v>154</v>
      </c>
      <c r="B57">
        <f t="shared" si="0"/>
        <v>54</v>
      </c>
      <c r="C57">
        <f t="shared" si="1"/>
        <v>1.2328721377143395</v>
      </c>
      <c r="D57">
        <f t="shared" si="2"/>
        <v>1.6164540957596594</v>
      </c>
      <c r="E57" s="4">
        <f>Input!I58</f>
        <v>6211.646688714286</v>
      </c>
      <c r="F57">
        <f t="shared" si="3"/>
        <v>1041.6265934285721</v>
      </c>
      <c r="G57">
        <f t="shared" si="4"/>
        <v>797.56090007025159</v>
      </c>
      <c r="H57">
        <f t="shared" si="5"/>
        <v>59568.062674477711</v>
      </c>
      <c r="I57">
        <f t="shared" si="6"/>
        <v>39797665.044247366</v>
      </c>
      <c r="N57">
        <f>Input!J58</f>
        <v>67.825455571428392</v>
      </c>
      <c r="O57">
        <f t="shared" si="7"/>
        <v>61.572586428571412</v>
      </c>
      <c r="P57">
        <f t="shared" si="8"/>
        <v>16.733006423178345</v>
      </c>
      <c r="Q57">
        <f t="shared" si="9"/>
        <v>2010.5879350600458</v>
      </c>
      <c r="R57">
        <f t="shared" si="10"/>
        <v>3805.0887985800773</v>
      </c>
    </row>
    <row r="58" spans="1:18" x14ac:dyDescent="0.25">
      <c r="A58">
        <f>Input!G59</f>
        <v>155</v>
      </c>
      <c r="B58">
        <f t="shared" si="0"/>
        <v>55</v>
      </c>
      <c r="C58">
        <f t="shared" si="1"/>
        <v>1.2557031032275681</v>
      </c>
      <c r="D58">
        <f t="shared" si="2"/>
        <v>1.6859468238768429</v>
      </c>
      <c r="E58" s="4">
        <f>Input!I59</f>
        <v>6282.2885318571434</v>
      </c>
      <c r="F58">
        <f t="shared" si="3"/>
        <v>1112.2684365714294</v>
      </c>
      <c r="G58">
        <f t="shared" si="4"/>
        <v>810.82980009255709</v>
      </c>
      <c r="H58">
        <f t="shared" si="5"/>
        <v>90865.251562241756</v>
      </c>
      <c r="I58">
        <f t="shared" si="6"/>
        <v>39630426.359864689</v>
      </c>
      <c r="N58">
        <f>Input!J59</f>
        <v>70.641843142857397</v>
      </c>
      <c r="O58">
        <f t="shared" si="7"/>
        <v>64.388974000000417</v>
      </c>
      <c r="P58">
        <f t="shared" si="8"/>
        <v>16.280740943702838</v>
      </c>
      <c r="Q58">
        <f t="shared" si="9"/>
        <v>2314.4020877990429</v>
      </c>
      <c r="R58">
        <f t="shared" si="10"/>
        <v>3861.089698312016</v>
      </c>
    </row>
    <row r="59" spans="1:18" x14ac:dyDescent="0.25">
      <c r="A59">
        <f>Input!G60</f>
        <v>156</v>
      </c>
      <c r="B59">
        <f t="shared" si="0"/>
        <v>56</v>
      </c>
      <c r="C59">
        <f t="shared" si="1"/>
        <v>1.2785340687407967</v>
      </c>
      <c r="D59">
        <f t="shared" si="2"/>
        <v>1.7570939068542215</v>
      </c>
      <c r="E59" s="4">
        <f>Input!I60</f>
        <v>6356.8983658571433</v>
      </c>
      <c r="F59">
        <f t="shared" si="3"/>
        <v>1186.8782705714293</v>
      </c>
      <c r="G59">
        <f t="shared" si="4"/>
        <v>823.49223780873456</v>
      </c>
      <c r="H59">
        <f t="shared" si="5"/>
        <v>132049.40880701027</v>
      </c>
      <c r="I59">
        <f t="shared" si="6"/>
        <v>39471159.764633939</v>
      </c>
      <c r="N59">
        <f>Input!J60</f>
        <v>74.609833999999864</v>
      </c>
      <c r="O59">
        <f t="shared" si="7"/>
        <v>68.356964857142884</v>
      </c>
      <c r="P59">
        <f t="shared" si="8"/>
        <v>15.802524801829485</v>
      </c>
      <c r="Q59">
        <f t="shared" si="9"/>
        <v>2761.9691695275296</v>
      </c>
      <c r="R59">
        <f t="shared" si="10"/>
        <v>3920.7488600391571</v>
      </c>
    </row>
    <row r="60" spans="1:18" x14ac:dyDescent="0.25">
      <c r="A60">
        <f>Input!G61</f>
        <v>157</v>
      </c>
      <c r="B60">
        <f t="shared" si="0"/>
        <v>57</v>
      </c>
      <c r="C60">
        <f t="shared" si="1"/>
        <v>1.3013650342540251</v>
      </c>
      <c r="D60">
        <f t="shared" si="2"/>
        <v>1.8299041312711466</v>
      </c>
      <c r="E60" s="4">
        <f>Input!I61</f>
        <v>6435.8305300000002</v>
      </c>
      <c r="F60">
        <f t="shared" si="3"/>
        <v>1265.8104347142862</v>
      </c>
      <c r="G60">
        <f t="shared" si="4"/>
        <v>835.55084069014003</v>
      </c>
      <c r="H60">
        <f t="shared" si="5"/>
        <v>185123.31824982309</v>
      </c>
      <c r="I60">
        <f t="shared" si="6"/>
        <v>39319786.231424764</v>
      </c>
      <c r="N60">
        <f>Input!J61</f>
        <v>78.932164142856891</v>
      </c>
      <c r="O60">
        <f t="shared" si="7"/>
        <v>72.679294999999911</v>
      </c>
      <c r="P60">
        <f t="shared" si="8"/>
        <v>15.301667717228263</v>
      </c>
      <c r="Q60">
        <f t="shared" si="9"/>
        <v>3292.1921126006614</v>
      </c>
      <c r="R60">
        <f t="shared" si="10"/>
        <v>3983.7229355258678</v>
      </c>
    </row>
    <row r="61" spans="1:18" x14ac:dyDescent="0.25">
      <c r="A61">
        <f>Input!G62</f>
        <v>158</v>
      </c>
      <c r="B61">
        <f t="shared" si="0"/>
        <v>58</v>
      </c>
      <c r="C61">
        <f t="shared" si="1"/>
        <v>1.3241959997672537</v>
      </c>
      <c r="D61">
        <f t="shared" si="2"/>
        <v>1.9043861736064287</v>
      </c>
      <c r="E61" s="4">
        <f>Input!I62</f>
        <v>6514.762694142858</v>
      </c>
      <c r="F61">
        <f t="shared" si="3"/>
        <v>1344.742598857144</v>
      </c>
      <c r="G61">
        <f t="shared" si="4"/>
        <v>847.0106277097492</v>
      </c>
      <c r="H61">
        <f t="shared" si="5"/>
        <v>247737.11510227105</v>
      </c>
      <c r="I61">
        <f t="shared" si="6"/>
        <v>39176199.243384697</v>
      </c>
      <c r="N61">
        <f>Input!J62</f>
        <v>78.9321641428578</v>
      </c>
      <c r="O61">
        <f t="shared" si="7"/>
        <v>72.67929500000082</v>
      </c>
      <c r="P61">
        <f t="shared" si="8"/>
        <v>14.781493233899855</v>
      </c>
      <c r="Q61">
        <f t="shared" si="9"/>
        <v>3352.1554493467243</v>
      </c>
      <c r="R61">
        <f t="shared" si="10"/>
        <v>4049.6569528113573</v>
      </c>
    </row>
    <row r="62" spans="1:18" x14ac:dyDescent="0.25">
      <c r="A62">
        <f>Input!G63</f>
        <v>159</v>
      </c>
      <c r="B62">
        <f t="shared" si="0"/>
        <v>59</v>
      </c>
      <c r="C62">
        <f t="shared" si="1"/>
        <v>1.347026965280482</v>
      </c>
      <c r="D62">
        <f t="shared" si="2"/>
        <v>1.9805486035141442</v>
      </c>
      <c r="E62" s="4">
        <f>Input!I63</f>
        <v>6593.6948582857149</v>
      </c>
      <c r="F62">
        <f t="shared" si="3"/>
        <v>1423.6747630000009</v>
      </c>
      <c r="G62">
        <f t="shared" si="4"/>
        <v>857.87884492764476</v>
      </c>
      <c r="H62">
        <f t="shared" si="5"/>
        <v>320125.02090734034</v>
      </c>
      <c r="I62">
        <f t="shared" si="6"/>
        <v>39040267.076676615</v>
      </c>
      <c r="N62">
        <f>Input!J63</f>
        <v>78.932164142856891</v>
      </c>
      <c r="O62">
        <f t="shared" si="7"/>
        <v>72.679294999999911</v>
      </c>
      <c r="P62">
        <f t="shared" si="8"/>
        <v>14.245308891995407</v>
      </c>
      <c r="Q62">
        <f t="shared" si="9"/>
        <v>3414.5307324704631</v>
      </c>
      <c r="R62">
        <f t="shared" si="10"/>
        <v>4118.1866812577136</v>
      </c>
    </row>
    <row r="63" spans="1:18" x14ac:dyDescent="0.25">
      <c r="A63">
        <f>Input!G64</f>
        <v>160</v>
      </c>
      <c r="B63">
        <f t="shared" si="0"/>
        <v>60</v>
      </c>
      <c r="C63">
        <f t="shared" si="1"/>
        <v>1.3698579307937107</v>
      </c>
      <c r="D63">
        <f t="shared" si="2"/>
        <v>2.0583998869475</v>
      </c>
      <c r="E63" s="4">
        <f>Input!I64</f>
        <v>6672.889722285714</v>
      </c>
      <c r="F63">
        <f t="shared" si="3"/>
        <v>1502.869627</v>
      </c>
      <c r="G63">
        <f t="shared" si="4"/>
        <v>868.1647934958836</v>
      </c>
      <c r="H63">
        <f t="shared" si="5"/>
        <v>402850.22567348817</v>
      </c>
      <c r="I63">
        <f t="shared" si="6"/>
        <v>38911835.115392387</v>
      </c>
      <c r="N63">
        <f>Input!J64</f>
        <v>79.194863999999143</v>
      </c>
      <c r="O63">
        <f t="shared" si="7"/>
        <v>72.941994857142163</v>
      </c>
      <c r="P63">
        <f t="shared" si="8"/>
        <v>13.696377978847575</v>
      </c>
      <c r="Q63">
        <f t="shared" si="9"/>
        <v>3510.043119289664</v>
      </c>
      <c r="R63">
        <f t="shared" si="10"/>
        <v>4188.9412024657431</v>
      </c>
    </row>
    <row r="64" spans="1:18" x14ac:dyDescent="0.25">
      <c r="A64">
        <f>Input!G65</f>
        <v>161</v>
      </c>
      <c r="B64">
        <f t="shared" si="0"/>
        <v>61</v>
      </c>
      <c r="C64">
        <f t="shared" si="1"/>
        <v>1.392688896306939</v>
      </c>
      <c r="D64">
        <f t="shared" si="2"/>
        <v>2.137948389140214</v>
      </c>
      <c r="E64" s="4">
        <f>Input!I65</f>
        <v>6745.5842905714289</v>
      </c>
      <c r="F64">
        <f t="shared" si="3"/>
        <v>1575.564195285715</v>
      </c>
      <c r="G64">
        <f t="shared" si="4"/>
        <v>877.87965207830257</v>
      </c>
      <c r="H64">
        <f t="shared" si="5"/>
        <v>486763.72183053568</v>
      </c>
      <c r="I64">
        <f t="shared" si="6"/>
        <v>38790728.177932568</v>
      </c>
      <c r="N64">
        <f>Input!J65</f>
        <v>72.694568285714922</v>
      </c>
      <c r="O64">
        <f t="shared" si="7"/>
        <v>66.441699142857942</v>
      </c>
      <c r="P64">
        <f t="shared" si="8"/>
        <v>13.137893130346896</v>
      </c>
      <c r="Q64">
        <f t="shared" si="9"/>
        <v>2841.2957354194086</v>
      </c>
      <c r="R64">
        <f t="shared" si="10"/>
        <v>4261.5456543334249</v>
      </c>
    </row>
    <row r="65" spans="1:18" x14ac:dyDescent="0.25">
      <c r="A65">
        <f>Input!G66</f>
        <v>162</v>
      </c>
      <c r="B65">
        <f t="shared" si="0"/>
        <v>62</v>
      </c>
      <c r="C65">
        <f t="shared" si="1"/>
        <v>1.4155198618201676</v>
      </c>
      <c r="D65">
        <f t="shared" si="2"/>
        <v>2.2192023774542031</v>
      </c>
      <c r="E65" s="4">
        <f>Input!I66</f>
        <v>6818.947827142857</v>
      </c>
      <c r="F65">
        <f t="shared" si="3"/>
        <v>1648.927731857143</v>
      </c>
      <c r="G65">
        <f t="shared" si="4"/>
        <v>887.03629563314598</v>
      </c>
      <c r="H65">
        <f t="shared" si="5"/>
        <v>580478.56059146498</v>
      </c>
      <c r="I65">
        <f t="shared" si="6"/>
        <v>38676752.835410744</v>
      </c>
      <c r="N65">
        <f>Input!J66</f>
        <v>73.363536571428085</v>
      </c>
      <c r="O65">
        <f t="shared" si="7"/>
        <v>67.110667428571105</v>
      </c>
      <c r="P65">
        <f t="shared" si="8"/>
        <v>12.572952015008468</v>
      </c>
      <c r="Q65">
        <f t="shared" si="9"/>
        <v>2974.3624025307477</v>
      </c>
      <c r="R65">
        <f t="shared" si="10"/>
        <v>4335.6241068407517</v>
      </c>
    </row>
    <row r="66" spans="1:18" x14ac:dyDescent="0.25">
      <c r="A66">
        <f>Input!G67</f>
        <v>163</v>
      </c>
      <c r="B66">
        <f t="shared" si="0"/>
        <v>63</v>
      </c>
      <c r="C66">
        <f t="shared" si="1"/>
        <v>1.438350827333396</v>
      </c>
      <c r="D66">
        <f t="shared" si="2"/>
        <v>2.3021700241016161</v>
      </c>
      <c r="E66" s="4">
        <f>Input!I67</f>
        <v>6902.8865631428571</v>
      </c>
      <c r="F66">
        <f t="shared" si="3"/>
        <v>1732.8664678571431</v>
      </c>
      <c r="G66">
        <f t="shared" si="4"/>
        <v>895.64911243693666</v>
      </c>
      <c r="H66">
        <f t="shared" si="5"/>
        <v>700932.90021680424</v>
      </c>
      <c r="I66">
        <f t="shared" si="6"/>
        <v>38569699.703995489</v>
      </c>
      <c r="N66">
        <f>Input!J67</f>
        <v>83.938736000000063</v>
      </c>
      <c r="O66">
        <f t="shared" si="7"/>
        <v>77.685866857143083</v>
      </c>
      <c r="P66">
        <f t="shared" si="8"/>
        <v>12.004535292469633</v>
      </c>
      <c r="Q66">
        <f t="shared" si="9"/>
        <v>4314.0373161085699</v>
      </c>
      <c r="R66">
        <f t="shared" si="10"/>
        <v>4410.8025212659513</v>
      </c>
    </row>
    <row r="67" spans="1:18" x14ac:dyDescent="0.25">
      <c r="A67">
        <f>Input!G68</f>
        <v>164</v>
      </c>
      <c r="B67">
        <f t="shared" si="0"/>
        <v>64</v>
      </c>
      <c r="C67">
        <f t="shared" si="1"/>
        <v>1.4611817928466246</v>
      </c>
      <c r="D67">
        <f t="shared" si="2"/>
        <v>2.38685940874872</v>
      </c>
      <c r="E67" s="4">
        <f>Input!I68</f>
        <v>6989.7944192857149</v>
      </c>
      <c r="F67">
        <f t="shared" si="3"/>
        <v>1819.7743240000009</v>
      </c>
      <c r="G67">
        <f t="shared" si="4"/>
        <v>903.73382113891034</v>
      </c>
      <c r="H67">
        <f t="shared" si="5"/>
        <v>839130.20288199966</v>
      </c>
      <c r="I67">
        <f t="shared" si="6"/>
        <v>38469345.694523185</v>
      </c>
      <c r="N67">
        <f>Input!J68</f>
        <v>86.907856142857781</v>
      </c>
      <c r="O67">
        <f t="shared" si="7"/>
        <v>80.654987000000801</v>
      </c>
      <c r="P67">
        <f t="shared" si="8"/>
        <v>11.435486996530535</v>
      </c>
      <c r="Q67">
        <f t="shared" si="9"/>
        <v>4791.3391807304215</v>
      </c>
      <c r="R67">
        <f t="shared" si="10"/>
        <v>4486.711739695862</v>
      </c>
    </row>
    <row r="68" spans="1:18" x14ac:dyDescent="0.25">
      <c r="A68">
        <f>Input!G69</f>
        <v>165</v>
      </c>
      <c r="B68">
        <f t="shared" ref="B68:B83" si="11">A68-$A$3</f>
        <v>65</v>
      </c>
      <c r="C68">
        <f t="shared" ref="C68:C83" si="12">B68*$AA$3</f>
        <v>1.4840127583598532</v>
      </c>
      <c r="D68">
        <f t="shared" ref="D68:D83" si="13">POWER(C68,$AB$3)</f>
        <v>2.4732785210085244</v>
      </c>
      <c r="E68" s="4">
        <f>Input!I69</f>
        <v>7076.7022754285717</v>
      </c>
      <c r="F68">
        <f t="shared" ref="F68:F83" si="14">E68-$E$3</f>
        <v>1906.6821801428578</v>
      </c>
      <c r="G68">
        <f t="shared" ref="G68:G83" si="15">$Z$3*(1-EXP(-1*D68))</f>
        <v>911.30728952886705</v>
      </c>
      <c r="H68">
        <f t="shared" ref="H68:H83" si="16">(F68-G68)^2</f>
        <v>990771.17286481394</v>
      </c>
      <c r="I68">
        <f t="shared" ref="I68:I83" si="17">(G68-$J$4)^2</f>
        <v>38375456.204187147</v>
      </c>
      <c r="N68">
        <f>Input!J69</f>
        <v>86.907856142856872</v>
      </c>
      <c r="O68">
        <f t="shared" ref="O68:O83" si="18">N68-$N$3</f>
        <v>80.654986999999892</v>
      </c>
      <c r="P68">
        <f t="shared" ref="P68:P83" si="19">POWER(C68,$AB$3)*EXP(-D68)*$Z$3*$AA$3*$AB$3</f>
        <v>10.868497450976566</v>
      </c>
      <c r="Q68">
        <f t="shared" ref="Q68:Q83" si="20">(O68-P68)^2</f>
        <v>4870.1541235759423</v>
      </c>
      <c r="R68">
        <f t="shared" ref="R68:R83" si="21">(P68-$S$4)^2</f>
        <v>4562.9904490037952</v>
      </c>
    </row>
    <row r="69" spans="1:18" x14ac:dyDescent="0.25">
      <c r="A69">
        <f>Input!G70</f>
        <v>166</v>
      </c>
      <c r="B69">
        <f t="shared" si="11"/>
        <v>66</v>
      </c>
      <c r="C69">
        <f t="shared" si="12"/>
        <v>1.5068437238730816</v>
      </c>
      <c r="D69">
        <f t="shared" si="13"/>
        <v>2.5614352628285704</v>
      </c>
      <c r="E69" s="4">
        <f>Input!I70</f>
        <v>7163.6101315714268</v>
      </c>
      <c r="F69">
        <f t="shared" si="14"/>
        <v>1993.5900362857128</v>
      </c>
      <c r="G69">
        <f t="shared" si="15"/>
        <v>918.38735657997108</v>
      </c>
      <c r="H69">
        <f t="shared" si="16"/>
        <v>1156060.8024464077</v>
      </c>
      <c r="I69">
        <f t="shared" si="17"/>
        <v>38287787.236616984</v>
      </c>
      <c r="N69">
        <f>Input!J70</f>
        <v>86.907856142855053</v>
      </c>
      <c r="O69">
        <f t="shared" si="18"/>
        <v>80.654986999998073</v>
      </c>
      <c r="P69">
        <f t="shared" si="19"/>
        <v>10.306088785045867</v>
      </c>
      <c r="Q69">
        <f t="shared" si="20"/>
        <v>4948.967480057705</v>
      </c>
      <c r="R69">
        <f t="shared" si="21"/>
        <v>4639.2880629441388</v>
      </c>
    </row>
    <row r="70" spans="1:18" x14ac:dyDescent="0.25">
      <c r="A70">
        <f>Input!G71</f>
        <v>167</v>
      </c>
      <c r="B70">
        <f t="shared" si="11"/>
        <v>67</v>
      </c>
      <c r="C70">
        <f t="shared" si="12"/>
        <v>1.5296746893863102</v>
      </c>
      <c r="D70">
        <f t="shared" si="13"/>
        <v>2.6513374507798275</v>
      </c>
      <c r="E70" s="4">
        <f>Input!I71</f>
        <v>7273.8891172857157</v>
      </c>
      <c r="F70">
        <f t="shared" si="14"/>
        <v>2103.8690220000017</v>
      </c>
      <c r="G70">
        <f t="shared" si="15"/>
        <v>924.99265919438903</v>
      </c>
      <c r="H70">
        <f t="shared" si="16"/>
        <v>1389749.4787817905</v>
      </c>
      <c r="I70">
        <f t="shared" si="17"/>
        <v>38206087.438193999</v>
      </c>
      <c r="N70">
        <f>Input!J71</f>
        <v>110.27898571428886</v>
      </c>
      <c r="O70">
        <f t="shared" si="18"/>
        <v>104.02611657143188</v>
      </c>
      <c r="P70">
        <f t="shared" si="19"/>
        <v>9.7506030752259694</v>
      </c>
      <c r="Q70">
        <f t="shared" si="20"/>
        <v>8887.8724449733036</v>
      </c>
      <c r="R70">
        <f t="shared" si="21"/>
        <v>4715.2674675692861</v>
      </c>
    </row>
    <row r="71" spans="1:18" x14ac:dyDescent="0.25">
      <c r="A71">
        <f>Input!G72</f>
        <v>168</v>
      </c>
      <c r="B71">
        <f t="shared" si="11"/>
        <v>68</v>
      </c>
      <c r="C71">
        <f t="shared" si="12"/>
        <v>1.5525056548995386</v>
      </c>
      <c r="D71">
        <f t="shared" si="13"/>
        <v>2.7429928182522172</v>
      </c>
      <c r="E71" s="4">
        <f>Input!I72</f>
        <v>7388.6950947142859</v>
      </c>
      <c r="F71">
        <f t="shared" si="14"/>
        <v>2218.6749994285719</v>
      </c>
      <c r="G71">
        <f t="shared" si="15"/>
        <v>931.14246493635233</v>
      </c>
      <c r="H71">
        <f t="shared" si="16"/>
        <v>1657740.0273759586</v>
      </c>
      <c r="I71">
        <f t="shared" si="17"/>
        <v>38130100.039990038</v>
      </c>
      <c r="N71">
        <f>Input!J72</f>
        <v>114.80597742857026</v>
      </c>
      <c r="O71">
        <f t="shared" si="18"/>
        <v>108.55310828571328</v>
      </c>
      <c r="P71">
        <f t="shared" si="19"/>
        <v>9.2041931017188006</v>
      </c>
      <c r="Q71">
        <f t="shared" si="20"/>
        <v>9870.2069482365278</v>
      </c>
      <c r="R71">
        <f t="shared" si="21"/>
        <v>4790.6075786415076</v>
      </c>
    </row>
    <row r="72" spans="1:18" x14ac:dyDescent="0.25">
      <c r="A72">
        <f>Input!G73</f>
        <v>169</v>
      </c>
      <c r="B72">
        <f t="shared" si="11"/>
        <v>69</v>
      </c>
      <c r="C72">
        <f t="shared" si="12"/>
        <v>1.5753366204127672</v>
      </c>
      <c r="D72">
        <f t="shared" si="13"/>
        <v>2.836409017561913</v>
      </c>
      <c r="E72" s="4">
        <f>Input!I73</f>
        <v>7514.1892937142857</v>
      </c>
      <c r="F72">
        <f t="shared" si="14"/>
        <v>2344.1691984285717</v>
      </c>
      <c r="G72">
        <f t="shared" si="15"/>
        <v>936.85651188687359</v>
      </c>
      <c r="H72">
        <f t="shared" si="16"/>
        <v>1980528.9977012116</v>
      </c>
      <c r="I72">
        <f t="shared" si="17"/>
        <v>38059564.696257979</v>
      </c>
      <c r="N72">
        <f>Input!J73</f>
        <v>125.49419899999975</v>
      </c>
      <c r="O72">
        <f t="shared" si="18"/>
        <v>119.24132985714277</v>
      </c>
      <c r="P72">
        <f t="shared" si="19"/>
        <v>8.6688156719718386</v>
      </c>
      <c r="Q72">
        <f t="shared" si="20"/>
        <v>12226.280893229827</v>
      </c>
      <c r="R72">
        <f t="shared" si="21"/>
        <v>4865.0056648502486</v>
      </c>
    </row>
    <row r="73" spans="1:18" x14ac:dyDescent="0.25">
      <c r="A73">
        <f>Input!G74</f>
        <v>170</v>
      </c>
      <c r="B73">
        <f t="shared" si="11"/>
        <v>70</v>
      </c>
      <c r="C73">
        <f t="shared" si="12"/>
        <v>1.5981675859259956</v>
      </c>
      <c r="D73">
        <f t="shared" si="13"/>
        <v>2.9315936219751886</v>
      </c>
      <c r="E73" s="4">
        <f>Input!I74</f>
        <v>7638.1225662857132</v>
      </c>
      <c r="F73">
        <f t="shared" si="14"/>
        <v>2468.1024709999992</v>
      </c>
      <c r="G73">
        <f t="shared" si="15"/>
        <v>942.15485659953697</v>
      </c>
      <c r="H73">
        <f t="shared" si="16"/>
        <v>2328516.121894462</v>
      </c>
      <c r="I73">
        <f t="shared" si="17"/>
        <v>37994219.211927965</v>
      </c>
      <c r="N73">
        <f>Input!J74</f>
        <v>123.93327257142755</v>
      </c>
      <c r="O73">
        <f t="shared" si="18"/>
        <v>117.68040342857057</v>
      </c>
      <c r="P73">
        <f t="shared" si="19"/>
        <v>8.1462274306269506</v>
      </c>
      <c r="Q73">
        <f t="shared" si="20"/>
        <v>11997.735711548488</v>
      </c>
      <c r="R73">
        <f t="shared" si="21"/>
        <v>4938.1793971603593</v>
      </c>
    </row>
    <row r="74" spans="1:18" x14ac:dyDescent="0.25">
      <c r="A74">
        <f>Input!G75</f>
        <v>171</v>
      </c>
      <c r="B74">
        <f t="shared" si="11"/>
        <v>71</v>
      </c>
      <c r="C74">
        <f t="shared" si="12"/>
        <v>1.6209985514392242</v>
      </c>
      <c r="D74">
        <f t="shared" si="13"/>
        <v>3.0285541276532899</v>
      </c>
      <c r="E74" s="4">
        <f>Input!I75</f>
        <v>7770.2087005714284</v>
      </c>
      <c r="F74">
        <f t="shared" si="14"/>
        <v>2600.1886052857144</v>
      </c>
      <c r="G74">
        <f t="shared" si="15"/>
        <v>947.05773098001021</v>
      </c>
      <c r="H74">
        <f t="shared" si="16"/>
        <v>2732841.6875827424</v>
      </c>
      <c r="I74">
        <f t="shared" si="17"/>
        <v>37933801.15306548</v>
      </c>
      <c r="N74">
        <f>Input!J75</f>
        <v>132.08613428571516</v>
      </c>
      <c r="O74">
        <f t="shared" si="18"/>
        <v>125.83326514285818</v>
      </c>
      <c r="P74">
        <f t="shared" si="19"/>
        <v>7.6379830454938231</v>
      </c>
      <c r="Q74">
        <f t="shared" si="20"/>
        <v>13970.124710075539</v>
      </c>
      <c r="R74">
        <f t="shared" si="21"/>
        <v>5009.8685921807501</v>
      </c>
    </row>
    <row r="75" spans="1:18" x14ac:dyDescent="0.25">
      <c r="A75">
        <f>Input!G76</f>
        <v>172</v>
      </c>
      <c r="B75">
        <f t="shared" si="11"/>
        <v>72</v>
      </c>
      <c r="C75">
        <f t="shared" si="12"/>
        <v>1.6438295169524526</v>
      </c>
      <c r="D75">
        <f t="shared" si="13"/>
        <v>3.1272979555224785</v>
      </c>
      <c r="E75" s="4">
        <f>Input!I76</f>
        <v>7902.2948348571426</v>
      </c>
      <c r="F75">
        <f t="shared" si="14"/>
        <v>2732.2747395714287</v>
      </c>
      <c r="G75">
        <f t="shared" si="15"/>
        <v>951.58540875556628</v>
      </c>
      <c r="H75">
        <f t="shared" si="16"/>
        <v>3170854.4928814438</v>
      </c>
      <c r="I75">
        <f t="shared" si="17"/>
        <v>37878049.335712381</v>
      </c>
      <c r="N75">
        <f>Input!J76</f>
        <v>132.08613428571425</v>
      </c>
      <c r="O75">
        <f t="shared" si="18"/>
        <v>125.83326514285727</v>
      </c>
      <c r="P75">
        <f t="shared" si="19"/>
        <v>7.1454356330326325</v>
      </c>
      <c r="Q75">
        <f t="shared" si="20"/>
        <v>14086.8008737532</v>
      </c>
      <c r="R75">
        <f t="shared" si="21"/>
        <v>5079.8366257093858</v>
      </c>
    </row>
    <row r="76" spans="1:18" x14ac:dyDescent="0.25">
      <c r="A76">
        <f>Input!G77</f>
        <v>173</v>
      </c>
      <c r="B76">
        <f t="shared" si="11"/>
        <v>73</v>
      </c>
      <c r="C76">
        <f t="shared" si="12"/>
        <v>1.6666604824656812</v>
      </c>
      <c r="D76">
        <f t="shared" si="13"/>
        <v>3.2278324530731459</v>
      </c>
      <c r="E76" s="4">
        <f>Input!I77</f>
        <v>8034.3809691428569</v>
      </c>
      <c r="F76">
        <f t="shared" si="14"/>
        <v>2864.3608738571429</v>
      </c>
      <c r="G76">
        <f t="shared" si="15"/>
        <v>955.75808204716873</v>
      </c>
      <c r="H76">
        <f t="shared" si="16"/>
        <v>3642764.6169048278</v>
      </c>
      <c r="I76">
        <f t="shared" si="17"/>
        <v>37826705.189950742</v>
      </c>
      <c r="N76">
        <f>Input!J77</f>
        <v>132.08613428571425</v>
      </c>
      <c r="O76">
        <f t="shared" si="18"/>
        <v>125.83326514285727</v>
      </c>
      <c r="P76">
        <f t="shared" si="19"/>
        <v>6.6697392645602118</v>
      </c>
      <c r="Q76">
        <f t="shared" si="20"/>
        <v>14199.945899747574</v>
      </c>
      <c r="R76">
        <f t="shared" si="21"/>
        <v>5147.8715012329521</v>
      </c>
    </row>
    <row r="77" spans="1:18" x14ac:dyDescent="0.25">
      <c r="A77">
        <f>Input!G78</f>
        <v>174</v>
      </c>
      <c r="B77">
        <f t="shared" si="11"/>
        <v>74</v>
      </c>
      <c r="C77">
        <f t="shared" si="12"/>
        <v>1.6894914479789098</v>
      </c>
      <c r="D77">
        <f t="shared" si="13"/>
        <v>3.330164896091619</v>
      </c>
      <c r="E77" s="4">
        <f>Input!I78</f>
        <v>8175.9762298571441</v>
      </c>
      <c r="F77">
        <f t="shared" si="14"/>
        <v>3005.9561345714301</v>
      </c>
      <c r="G77">
        <f t="shared" si="15"/>
        <v>959.59574840758216</v>
      </c>
      <c r="H77">
        <f t="shared" si="16"/>
        <v>4187590.8300606534</v>
      </c>
      <c r="I77">
        <f t="shared" si="17"/>
        <v>37779513.997389771</v>
      </c>
      <c r="N77">
        <f>Input!J78</f>
        <v>141.59526071428718</v>
      </c>
      <c r="O77">
        <f t="shared" si="18"/>
        <v>135.3423915714302</v>
      </c>
      <c r="P77">
        <f t="shared" si="19"/>
        <v>6.2118533761173254</v>
      </c>
      <c r="Q77">
        <f t="shared" si="20"/>
        <v>16674.695894611159</v>
      </c>
      <c r="R77">
        <f t="shared" si="21"/>
        <v>5213.786566806094</v>
      </c>
    </row>
    <row r="78" spans="1:18" x14ac:dyDescent="0.25">
      <c r="A78">
        <f>Input!G79</f>
        <v>175</v>
      </c>
      <c r="B78">
        <f t="shared" si="11"/>
        <v>75</v>
      </c>
      <c r="C78">
        <f t="shared" si="12"/>
        <v>1.7123224134921382</v>
      </c>
      <c r="D78">
        <f t="shared" si="13"/>
        <v>3.4343024903280761</v>
      </c>
      <c r="E78" s="4">
        <f>Input!I79</f>
        <v>8323.6899551428578</v>
      </c>
      <c r="F78">
        <f t="shared" si="14"/>
        <v>3153.6698598571438</v>
      </c>
      <c r="G78">
        <f t="shared" si="15"/>
        <v>963.11810854633188</v>
      </c>
      <c r="H78">
        <f t="shared" si="16"/>
        <v>4798516.9751708657</v>
      </c>
      <c r="I78">
        <f t="shared" si="17"/>
        <v>37736226.001570322</v>
      </c>
      <c r="N78">
        <f>Input!J79</f>
        <v>147.71372528571374</v>
      </c>
      <c r="O78">
        <f t="shared" si="18"/>
        <v>141.46085614285676</v>
      </c>
      <c r="P78">
        <f t="shared" si="19"/>
        <v>5.7725488907069948</v>
      </c>
      <c r="Q78">
        <f t="shared" si="20"/>
        <v>18411.316724953798</v>
      </c>
      <c r="R78">
        <f t="shared" si="21"/>
        <v>5277.4208821015545</v>
      </c>
    </row>
    <row r="79" spans="1:18" x14ac:dyDescent="0.25">
      <c r="A79">
        <f>Input!G80</f>
        <v>176</v>
      </c>
      <c r="B79">
        <f t="shared" si="11"/>
        <v>76</v>
      </c>
      <c r="C79">
        <f t="shared" si="12"/>
        <v>1.7351533790053668</v>
      </c>
      <c r="D79">
        <f t="shared" si="13"/>
        <v>3.5402523731037405</v>
      </c>
      <c r="E79" s="4">
        <f>Input!I80</f>
        <v>8473.3128368571433</v>
      </c>
      <c r="F79">
        <f t="shared" si="14"/>
        <v>3303.2927415714294</v>
      </c>
      <c r="G79">
        <f t="shared" si="15"/>
        <v>966.34447482772589</v>
      </c>
      <c r="H79">
        <f t="shared" si="16"/>
        <v>5461327.2014363986</v>
      </c>
      <c r="I79">
        <f t="shared" si="17"/>
        <v>37696597.391997725</v>
      </c>
      <c r="N79">
        <f>Input!J80</f>
        <v>149.62288171428554</v>
      </c>
      <c r="O79">
        <f t="shared" si="18"/>
        <v>143.37001257142856</v>
      </c>
      <c r="P79">
        <f t="shared" si="19"/>
        <v>5.3524158514084528</v>
      </c>
      <c r="Q79">
        <f t="shared" si="20"/>
        <v>19048.8570043701</v>
      </c>
      <c r="R79">
        <f t="shared" si="21"/>
        <v>5338.6392452427117</v>
      </c>
    </row>
    <row r="80" spans="1:18" x14ac:dyDescent="0.25">
      <c r="A80">
        <f>Input!G81</f>
        <v>177</v>
      </c>
      <c r="B80">
        <f t="shared" si="11"/>
        <v>77</v>
      </c>
      <c r="C80">
        <f t="shared" si="12"/>
        <v>1.7579843445185952</v>
      </c>
      <c r="D80">
        <f t="shared" si="13"/>
        <v>3.6480216148603488</v>
      </c>
      <c r="E80" s="4">
        <f>Input!I81</f>
        <v>8630.935847714285</v>
      </c>
      <c r="F80">
        <f t="shared" si="14"/>
        <v>3460.9157524285711</v>
      </c>
      <c r="G80">
        <f t="shared" si="15"/>
        <v>969.29369050290427</v>
      </c>
      <c r="H80">
        <f t="shared" si="16"/>
        <v>6208180.4994747117</v>
      </c>
      <c r="I80">
        <f t="shared" si="17"/>
        <v>37660391.163645901</v>
      </c>
      <c r="N80">
        <f>Input!J81</f>
        <v>157.62301085714171</v>
      </c>
      <c r="O80">
        <f t="shared" si="18"/>
        <v>151.37014171428473</v>
      </c>
      <c r="P80">
        <f t="shared" si="19"/>
        <v>4.9518723575853265</v>
      </c>
      <c r="Q80">
        <f t="shared" si="20"/>
        <v>21438.309601410976</v>
      </c>
      <c r="R80">
        <f t="shared" si="21"/>
        <v>5397.3318960834094</v>
      </c>
    </row>
    <row r="81" spans="1:18" x14ac:dyDescent="0.25">
      <c r="A81">
        <f>Input!G82</f>
        <v>178</v>
      </c>
      <c r="B81">
        <f t="shared" si="11"/>
        <v>78</v>
      </c>
      <c r="C81">
        <f t="shared" si="12"/>
        <v>1.7808153100318238</v>
      </c>
      <c r="D81">
        <f t="shared" si="13"/>
        <v>3.7576172206547032</v>
      </c>
      <c r="E81" s="4">
        <f>Input!I82</f>
        <v>8793.5409932857146</v>
      </c>
      <c r="F81">
        <f t="shared" si="14"/>
        <v>3623.5208980000007</v>
      </c>
      <c r="G81">
        <f t="shared" si="15"/>
        <v>971.98405952207531</v>
      </c>
      <c r="H81">
        <f t="shared" si="16"/>
        <v>7030647.6058055116</v>
      </c>
      <c r="I81">
        <f t="shared" si="17"/>
        <v>37627377.854814418</v>
      </c>
      <c r="N81">
        <f>Input!J82</f>
        <v>162.6051455714296</v>
      </c>
      <c r="O81">
        <f t="shared" si="18"/>
        <v>156.35227642857262</v>
      </c>
      <c r="P81">
        <f t="shared" si="19"/>
        <v>4.5711745938690234</v>
      </c>
      <c r="Q81">
        <f t="shared" si="20"/>
        <v>23037.502874156668</v>
      </c>
      <c r="R81">
        <f t="shared" si="21"/>
        <v>5453.4139187154306</v>
      </c>
    </row>
    <row r="82" spans="1:18" x14ac:dyDescent="0.25">
      <c r="A82">
        <f>Input!G83</f>
        <v>179</v>
      </c>
      <c r="B82">
        <f t="shared" si="11"/>
        <v>79</v>
      </c>
      <c r="C82">
        <f t="shared" si="12"/>
        <v>1.8036462755450522</v>
      </c>
      <c r="D82">
        <f t="shared" si="13"/>
        <v>3.8690461316009119</v>
      </c>
      <c r="E82" s="4">
        <f>Input!I83</f>
        <v>8956.1461388571424</v>
      </c>
      <c r="F82">
        <f t="shared" si="14"/>
        <v>3786.1260435714285</v>
      </c>
      <c r="G82">
        <f t="shared" si="15"/>
        <v>974.43328666956734</v>
      </c>
      <c r="H82">
        <f t="shared" si="16"/>
        <v>7905616.1592143886</v>
      </c>
      <c r="I82">
        <f t="shared" si="17"/>
        <v>37597336.167159654</v>
      </c>
      <c r="N82">
        <f>Input!J83</f>
        <v>162.60514557142778</v>
      </c>
      <c r="O82">
        <f t="shared" si="18"/>
        <v>156.3522764285708</v>
      </c>
      <c r="P82">
        <f t="shared" si="19"/>
        <v>4.2104277425773136</v>
      </c>
      <c r="Q82">
        <f t="shared" si="20"/>
        <v>23147.14212159174</v>
      </c>
      <c r="R82">
        <f t="shared" si="21"/>
        <v>5506.8243710425068</v>
      </c>
    </row>
    <row r="83" spans="1:18" x14ac:dyDescent="0.25">
      <c r="A83">
        <f>Input!G84</f>
        <v>180</v>
      </c>
      <c r="B83">
        <f t="shared" si="11"/>
        <v>80</v>
      </c>
      <c r="C83">
        <f t="shared" si="12"/>
        <v>1.8264772410582808</v>
      </c>
      <c r="D83">
        <f t="shared" si="13"/>
        <v>3.9823152262628367</v>
      </c>
      <c r="E83" s="4">
        <f>Input!I84</f>
        <v>9118.7512844285702</v>
      </c>
      <c r="F83">
        <f t="shared" si="14"/>
        <v>3948.7311891428562</v>
      </c>
      <c r="G83">
        <f t="shared" si="15"/>
        <v>976.65842767266327</v>
      </c>
      <c r="H83">
        <f t="shared" si="16"/>
        <v>8833216.4994730577</v>
      </c>
      <c r="I83">
        <f t="shared" si="17"/>
        <v>37570053.472557165</v>
      </c>
      <c r="N83">
        <f>Input!J84</f>
        <v>162.60514557142778</v>
      </c>
      <c r="O83">
        <f t="shared" si="18"/>
        <v>156.3522764285708</v>
      </c>
      <c r="P83">
        <f t="shared" si="19"/>
        <v>3.869597574440514</v>
      </c>
      <c r="Q83">
        <f t="shared" si="20"/>
        <v>23250.967350531831</v>
      </c>
      <c r="R83">
        <f t="shared" si="21"/>
        <v>5557.525173193133</v>
      </c>
    </row>
    <row r="84" spans="1:18" x14ac:dyDescent="0.25">
      <c r="A84">
        <f>Input!G85</f>
        <v>181</v>
      </c>
      <c r="E84" s="4">
        <f>Input!I85</f>
        <v>9294.1554148571431</v>
      </c>
      <c r="N84">
        <f>Input!J85</f>
        <v>175.4041304285729</v>
      </c>
    </row>
    <row r="85" spans="1:18" x14ac:dyDescent="0.25">
      <c r="A85">
        <f>Input!G86</f>
        <v>182</v>
      </c>
      <c r="E85" s="4">
        <f>Input!I86</f>
        <v>9472.6080862857161</v>
      </c>
      <c r="N85">
        <f>Input!J86</f>
        <v>178.45267142857301</v>
      </c>
    </row>
    <row r="86" spans="1:18" x14ac:dyDescent="0.25">
      <c r="A86">
        <f>Input!G87</f>
        <v>183</v>
      </c>
      <c r="E86" s="4">
        <f>Input!I87</f>
        <v>9654.9859832857164</v>
      </c>
      <c r="N86">
        <f>Input!J87</f>
        <v>182.3778970000003</v>
      </c>
    </row>
    <row r="87" spans="1:18" x14ac:dyDescent="0.25">
      <c r="A87">
        <f>Input!G88</f>
        <v>184</v>
      </c>
      <c r="E87" s="4">
        <f>Input!I88</f>
        <v>9835.2286797142879</v>
      </c>
      <c r="N87">
        <f>Input!J88</f>
        <v>180.24269642857143</v>
      </c>
    </row>
    <row r="88" spans="1:18" x14ac:dyDescent="0.25">
      <c r="A88">
        <f>Input!G89</f>
        <v>185</v>
      </c>
      <c r="E88" s="4">
        <f>Input!I89</f>
        <v>10017.60046742857</v>
      </c>
      <c r="N88">
        <f>Input!J89</f>
        <v>182.37178771428262</v>
      </c>
    </row>
    <row r="89" spans="1:18" x14ac:dyDescent="0.25">
      <c r="A89">
        <f>Input!G90</f>
        <v>186</v>
      </c>
      <c r="E89" s="4">
        <f>Input!I90</f>
        <v>10199.972255142857</v>
      </c>
      <c r="N89">
        <f>Input!J90</f>
        <v>182.37178771428626</v>
      </c>
    </row>
    <row r="90" spans="1:18" x14ac:dyDescent="0.25">
      <c r="A90">
        <f>Input!G91</f>
        <v>187</v>
      </c>
      <c r="E90" s="4">
        <f>Input!I91</f>
        <v>10382.344042857145</v>
      </c>
      <c r="N90">
        <f>Input!J91</f>
        <v>182.37178771428808</v>
      </c>
    </row>
    <row r="91" spans="1:18" x14ac:dyDescent="0.25">
      <c r="A91">
        <f>Input!G92</f>
        <v>188</v>
      </c>
      <c r="E91" s="4">
        <f>Input!I92</f>
        <v>10573.843125714286</v>
      </c>
      <c r="N91">
        <f>Input!J92</f>
        <v>191.49908285714082</v>
      </c>
    </row>
    <row r="92" spans="1:18" x14ac:dyDescent="0.25">
      <c r="A92">
        <f>Input!G93</f>
        <v>189</v>
      </c>
      <c r="E92" s="4">
        <f>Input!I93</f>
        <v>10767.935606714285</v>
      </c>
      <c r="N92">
        <f>Input!J93</f>
        <v>194.09248099999968</v>
      </c>
    </row>
    <row r="93" spans="1:18" x14ac:dyDescent="0.25">
      <c r="A93">
        <f>Input!G94</f>
        <v>190</v>
      </c>
      <c r="E93" s="4">
        <f>Input!I94</f>
        <v>10962.898663142858</v>
      </c>
      <c r="N93">
        <f>Input!J94</f>
        <v>194.9630564285726</v>
      </c>
    </row>
    <row r="94" spans="1:18" x14ac:dyDescent="0.25">
      <c r="A94">
        <f>Input!G95</f>
        <v>191</v>
      </c>
      <c r="E94" s="4">
        <f>Input!I95</f>
        <v>11163.375363428569</v>
      </c>
      <c r="N94">
        <f>Input!J95</f>
        <v>200.47670028571156</v>
      </c>
    </row>
    <row r="95" spans="1:18" x14ac:dyDescent="0.25">
      <c r="A95">
        <f>Input!G96</f>
        <v>192</v>
      </c>
      <c r="E95" s="4">
        <f>Input!I96</f>
        <v>11369.066351714284</v>
      </c>
      <c r="N95">
        <f>Input!J96</f>
        <v>205.69098828571441</v>
      </c>
    </row>
    <row r="96" spans="1:18" x14ac:dyDescent="0.25">
      <c r="A96">
        <f>Input!G97</f>
        <v>193</v>
      </c>
      <c r="E96" s="4">
        <f>Input!I97</f>
        <v>11574.757339999998</v>
      </c>
      <c r="N96">
        <f>Input!J97</f>
        <v>205.69098828571441</v>
      </c>
    </row>
    <row r="97" spans="1:14" x14ac:dyDescent="0.25">
      <c r="A97">
        <f>Input!G98</f>
        <v>194</v>
      </c>
      <c r="E97" s="4">
        <f>Input!I98</f>
        <v>11780.448328285713</v>
      </c>
      <c r="N97">
        <f>Input!J98</f>
        <v>205.69098828571441</v>
      </c>
    </row>
    <row r="98" spans="1:14" x14ac:dyDescent="0.25">
      <c r="A98">
        <f>Input!G99</f>
        <v>195</v>
      </c>
      <c r="E98" s="4">
        <f>Input!I99</f>
        <v>11988.717441428571</v>
      </c>
      <c r="N98">
        <f>Input!J99</f>
        <v>208.26911314285826</v>
      </c>
    </row>
    <row r="99" spans="1:14" x14ac:dyDescent="0.25">
      <c r="A99">
        <f>Input!G100</f>
        <v>196</v>
      </c>
      <c r="E99" s="4">
        <f>Input!I100</f>
        <v>12198.431404142857</v>
      </c>
      <c r="N99">
        <f>Input!J100</f>
        <v>209.71396271428603</v>
      </c>
    </row>
    <row r="100" spans="1:14" x14ac:dyDescent="0.25">
      <c r="A100">
        <f>Input!G101</f>
        <v>197</v>
      </c>
      <c r="E100" s="4">
        <f>Input!I101</f>
        <v>12415.253538142857</v>
      </c>
      <c r="N100">
        <f>Input!J101</f>
        <v>216.82213400000001</v>
      </c>
    </row>
    <row r="101" spans="1:14" x14ac:dyDescent="0.25">
      <c r="A101">
        <f>Input!G102</f>
        <v>198</v>
      </c>
      <c r="E101" s="4">
        <f>Input!I102</f>
        <v>12633.685472857143</v>
      </c>
      <c r="N101">
        <f>Input!J102</f>
        <v>218.4319347142864</v>
      </c>
    </row>
    <row r="102" spans="1:14" x14ac:dyDescent="0.25">
      <c r="A102">
        <f>Input!G103</f>
        <v>199</v>
      </c>
      <c r="E102" s="4">
        <f>Input!I103</f>
        <v>12858.855966142857</v>
      </c>
      <c r="N102">
        <f>Input!J103</f>
        <v>225.17049328571375</v>
      </c>
    </row>
    <row r="103" spans="1:14" x14ac:dyDescent="0.25">
      <c r="A103">
        <f>Input!G104</f>
        <v>200</v>
      </c>
      <c r="E103" s="4">
        <f>Input!I104</f>
        <v>13084.026459428571</v>
      </c>
      <c r="N103">
        <f>Input!J104</f>
        <v>225.17049328571375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100</v>
      </c>
      <c r="B3">
        <f>A3-$A$3</f>
        <v>0</v>
      </c>
      <c r="C3">
        <f>EXP(B3)</f>
        <v>1</v>
      </c>
      <c r="D3" s="4">
        <f>((C3-$Z$3)/$AA$3)</f>
        <v>4.0445276663587907E-11</v>
      </c>
      <c r="E3" s="4">
        <f>Input!I4</f>
        <v>5170.020095285714</v>
      </c>
      <c r="F3">
        <f>E3-$E$3</f>
        <v>0</v>
      </c>
      <c r="G3">
        <f>P3</f>
        <v>0</v>
      </c>
      <c r="H3">
        <f>(F3-G3)^2</f>
        <v>0</v>
      </c>
      <c r="I3">
        <f>(G3-$J$4)^2</f>
        <v>971917.37538670236</v>
      </c>
      <c r="J3" s="2" t="s">
        <v>11</v>
      </c>
      <c r="K3" s="23">
        <f>SUM(H3:H161)</f>
        <v>183946531.95416504</v>
      </c>
      <c r="L3">
        <f>1-(K3/K5)</f>
        <v>-1.3080669679290922</v>
      </c>
      <c r="N3" s="4">
        <f>Input!J4</f>
        <v>6.25286914285698</v>
      </c>
      <c r="O3">
        <f>N3-$N$3</f>
        <v>0</v>
      </c>
      <c r="P3" s="4">
        <v>0</v>
      </c>
      <c r="Q3">
        <f>(O3-P3)^2</f>
        <v>0</v>
      </c>
      <c r="R3">
        <f>(O3-$S$4)^2</f>
        <v>1946.373087797341</v>
      </c>
      <c r="S3" s="2" t="s">
        <v>11</v>
      </c>
      <c r="T3" s="23">
        <f>SUM(Q4:Q167)</f>
        <v>370282.3710755136</v>
      </c>
      <c r="U3">
        <f>1-(T3/T5)</f>
        <v>-0.77394879104758729</v>
      </c>
      <c r="W3">
        <f>COUNT(B4:B500)</f>
        <v>81</v>
      </c>
      <c r="Y3">
        <v>0.98577519061502261</v>
      </c>
      <c r="Z3">
        <v>0</v>
      </c>
      <c r="AA3">
        <v>24724765967.549442</v>
      </c>
    </row>
    <row r="4" spans="1:27" ht="14.45" x14ac:dyDescent="0.3">
      <c r="A4">
        <f>Input!G5</f>
        <v>101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1.0994166060162969E-10</v>
      </c>
      <c r="E4" s="4">
        <f>Input!I5</f>
        <v>5176.8350201428566</v>
      </c>
      <c r="F4">
        <f t="shared" ref="F4:F67" si="3">E4-$E$3</f>
        <v>6.8149248571426142</v>
      </c>
      <c r="G4">
        <f>P4</f>
        <v>1.5905808897170817E-11</v>
      </c>
      <c r="H4">
        <f>(F4-G4)^2</f>
        <v>46.443200808283493</v>
      </c>
      <c r="I4">
        <f t="shared" ref="I4:I67" si="4">(G4-$J$4)^2</f>
        <v>971917.37538667093</v>
      </c>
      <c r="J4">
        <f>AVERAGE(F3:F161)</f>
        <v>985.85869950348479</v>
      </c>
      <c r="K4" t="s">
        <v>5</v>
      </c>
      <c r="L4" t="s">
        <v>6</v>
      </c>
      <c r="N4" s="4">
        <f>Input!J5</f>
        <v>6.8149248571426142</v>
      </c>
      <c r="O4">
        <f>N4-$N$3</f>
        <v>0.56205571428563417</v>
      </c>
      <c r="P4">
        <f>$Y$3*((1/$AA$3)*(1/SQRT(2*PI()))*EXP(-1*D4*D4/2))</f>
        <v>1.5905808897170817E-11</v>
      </c>
      <c r="Q4">
        <f>(O4-P4)^2</f>
        <v>0.31590662594325453</v>
      </c>
      <c r="R4">
        <f t="shared" ref="R4:R67" si="5">(O4-$S$4)^2</f>
        <v>1897.0957628275444</v>
      </c>
      <c r="S4">
        <f>AVERAGE(O3:O167)</f>
        <v>44.117718524390412</v>
      </c>
      <c r="T4" t="s">
        <v>5</v>
      </c>
      <c r="U4" t="s">
        <v>6</v>
      </c>
    </row>
    <row r="5" spans="1:27" ht="14.45" x14ac:dyDescent="0.3">
      <c r="A5">
        <f>Input!G6</f>
        <v>102</v>
      </c>
      <c r="B5">
        <f t="shared" si="0"/>
        <v>2</v>
      </c>
      <c r="C5">
        <f t="shared" si="1"/>
        <v>7.3890560989306504</v>
      </c>
      <c r="D5" s="4">
        <f t="shared" si="2"/>
        <v>2.9885241820402177E-10</v>
      </c>
      <c r="E5" s="4">
        <f>Input!I6</f>
        <v>5183.845442571429</v>
      </c>
      <c r="F5">
        <f t="shared" si="3"/>
        <v>13.825347285714997</v>
      </c>
      <c r="G5">
        <f>G4+P5</f>
        <v>3.1811617794341634E-11</v>
      </c>
      <c r="H5">
        <f t="shared" ref="H5:H68" si="6">(F5-G5)^2</f>
        <v>191.14022756974745</v>
      </c>
      <c r="I5">
        <f t="shared" si="4"/>
        <v>971917.3753866395</v>
      </c>
      <c r="K5">
        <f>SUM(I3:I161)</f>
        <v>79697224.781658158</v>
      </c>
      <c r="L5">
        <f>1-((1-L3)*(W3-1)/(W3-1-1))</f>
        <v>-1.3372830054978149</v>
      </c>
      <c r="N5" s="4">
        <f>Input!J6</f>
        <v>7.0104224285723831</v>
      </c>
      <c r="O5">
        <f t="shared" ref="O5:O68" si="7">N5-$N$3</f>
        <v>0.75755328571540304</v>
      </c>
      <c r="P5">
        <f t="shared" ref="P5:P68" si="8">$Y$3*((1/$AA$3)*(1/SQRT(2*PI()))*EXP(-1*D5*D5/2))</f>
        <v>1.5905808897170817E-11</v>
      </c>
      <c r="Q5">
        <f t="shared" ref="Q5:Q68" si="9">(O5-P5)^2</f>
        <v>0.57388698067410404</v>
      </c>
      <c r="R5">
        <f t="shared" si="5"/>
        <v>1880.1039295252006</v>
      </c>
      <c r="T5">
        <f>SUM(R4:R167)</f>
        <v>208733.40478833503</v>
      </c>
      <c r="U5">
        <f>1-((1-U3)*(Y3-1)/(Y3-1-1))</f>
        <v>0.97511983223259457</v>
      </c>
    </row>
    <row r="6" spans="1:27" ht="14.45" x14ac:dyDescent="0.3">
      <c r="A6">
        <f>Input!G7</f>
        <v>103</v>
      </c>
      <c r="B6">
        <f t="shared" si="0"/>
        <v>3</v>
      </c>
      <c r="C6">
        <f t="shared" si="1"/>
        <v>20.085536923187668</v>
      </c>
      <c r="D6" s="4">
        <f t="shared" si="2"/>
        <v>8.1236509779503546E-10</v>
      </c>
      <c r="E6" s="4">
        <f>Input!I7</f>
        <v>5191.1094010000006</v>
      </c>
      <c r="F6">
        <f t="shared" si="3"/>
        <v>21.089305714286638</v>
      </c>
      <c r="G6">
        <f t="shared" ref="G6:G69" si="10">G5+P6</f>
        <v>4.771742669151245E-11</v>
      </c>
      <c r="H6">
        <f t="shared" si="6"/>
        <v>444.75881550863045</v>
      </c>
      <c r="I6">
        <f t="shared" si="4"/>
        <v>971917.37538660818</v>
      </c>
      <c r="N6" s="4">
        <f>Input!J7</f>
        <v>7.263958428571641</v>
      </c>
      <c r="O6">
        <f t="shared" si="7"/>
        <v>1.0110892857146609</v>
      </c>
      <c r="P6">
        <f t="shared" si="8"/>
        <v>1.5905808897170817E-11</v>
      </c>
      <c r="Q6">
        <f t="shared" si="9"/>
        <v>1.0223015436548191</v>
      </c>
      <c r="R6">
        <f t="shared" si="5"/>
        <v>1858.181484320655</v>
      </c>
    </row>
    <row r="7" spans="1:27" ht="14.45" x14ac:dyDescent="0.3">
      <c r="A7">
        <f>Input!G8</f>
        <v>104</v>
      </c>
      <c r="B7">
        <f t="shared" si="0"/>
        <v>4</v>
      </c>
      <c r="C7">
        <f t="shared" si="1"/>
        <v>54.598150033144236</v>
      </c>
      <c r="D7" s="4">
        <f t="shared" si="2"/>
        <v>2.2082372834106002E-9</v>
      </c>
      <c r="E7" s="4">
        <f>Input!I8</f>
        <v>5198.4161245714286</v>
      </c>
      <c r="F7">
        <f t="shared" si="3"/>
        <v>28.396029285714576</v>
      </c>
      <c r="G7">
        <f t="shared" si="10"/>
        <v>6.3623235588683267E-11</v>
      </c>
      <c r="H7">
        <f t="shared" si="6"/>
        <v>806.33447919154662</v>
      </c>
      <c r="I7">
        <f t="shared" si="4"/>
        <v>971917.37538657675</v>
      </c>
      <c r="N7" s="4">
        <f>Input!J8</f>
        <v>7.3067235714279377</v>
      </c>
      <c r="O7">
        <f t="shared" si="7"/>
        <v>1.0538544285709577</v>
      </c>
      <c r="P7">
        <f t="shared" si="8"/>
        <v>1.5905808897170817E-11</v>
      </c>
      <c r="Q7">
        <f t="shared" si="9"/>
        <v>1.1106091565850951</v>
      </c>
      <c r="R7">
        <f t="shared" si="5"/>
        <v>1854.4963908632078</v>
      </c>
      <c r="T7" s="17"/>
      <c r="U7" s="18"/>
    </row>
    <row r="8" spans="1:27" ht="14.45" x14ac:dyDescent="0.3">
      <c r="A8">
        <f>Input!G9</f>
        <v>105</v>
      </c>
      <c r="B8">
        <f t="shared" si="0"/>
        <v>5</v>
      </c>
      <c r="C8">
        <f t="shared" si="1"/>
        <v>148.4131591025766</v>
      </c>
      <c r="D8" s="4">
        <f t="shared" si="2"/>
        <v>6.0026112804208006E-9</v>
      </c>
      <c r="E8" s="4">
        <f>Input!I9</f>
        <v>5205.6312085714289</v>
      </c>
      <c r="F8">
        <f t="shared" si="3"/>
        <v>35.611113285714964</v>
      </c>
      <c r="G8">
        <f t="shared" si="10"/>
        <v>7.9529044485854084E-11</v>
      </c>
      <c r="H8">
        <f t="shared" si="6"/>
        <v>1268.1513894423604</v>
      </c>
      <c r="I8">
        <f t="shared" si="4"/>
        <v>971917.37538654543</v>
      </c>
      <c r="N8" s="4">
        <f>Input!J9</f>
        <v>7.2150840000003882</v>
      </c>
      <c r="O8">
        <f t="shared" si="7"/>
        <v>0.96221485714340815</v>
      </c>
      <c r="P8">
        <f t="shared" si="8"/>
        <v>1.5905808897170817E-11</v>
      </c>
      <c r="Q8">
        <f t="shared" si="9"/>
        <v>0.92585743127689968</v>
      </c>
      <c r="R8">
        <f t="shared" si="5"/>
        <v>1862.3974967737695</v>
      </c>
      <c r="T8" s="19" t="s">
        <v>28</v>
      </c>
      <c r="U8" s="24">
        <f>SQRT((U5-L5)^2)</f>
        <v>2.3124028377304096</v>
      </c>
    </row>
    <row r="9" spans="1:27" ht="14.45" x14ac:dyDescent="0.3">
      <c r="A9">
        <f>Input!G10</f>
        <v>106</v>
      </c>
      <c r="B9">
        <f t="shared" si="0"/>
        <v>6</v>
      </c>
      <c r="C9">
        <f t="shared" si="1"/>
        <v>403.42879349273511</v>
      </c>
      <c r="D9" s="4">
        <f t="shared" si="2"/>
        <v>1.6316789166871144E-8</v>
      </c>
      <c r="E9" s="4">
        <f>Input!I10</f>
        <v>5212.971533285714</v>
      </c>
      <c r="F9">
        <f t="shared" si="3"/>
        <v>42.951438000000053</v>
      </c>
      <c r="G9">
        <f t="shared" si="10"/>
        <v>9.5434853383024901E-11</v>
      </c>
      <c r="H9">
        <f t="shared" si="6"/>
        <v>1844.8260262596505</v>
      </c>
      <c r="I9">
        <f t="shared" si="4"/>
        <v>971917.37538651424</v>
      </c>
      <c r="N9" s="4">
        <f>Input!J10</f>
        <v>7.3403247142850887</v>
      </c>
      <c r="O9">
        <f t="shared" si="7"/>
        <v>1.0874555714281087</v>
      </c>
      <c r="P9">
        <f t="shared" si="8"/>
        <v>1.5905808897170814E-11</v>
      </c>
      <c r="Q9">
        <f t="shared" si="9"/>
        <v>1.1825596197954409</v>
      </c>
      <c r="R9">
        <f t="shared" si="5"/>
        <v>1851.6035298010802</v>
      </c>
      <c r="T9" s="21"/>
      <c r="U9" s="22"/>
    </row>
    <row r="10" spans="1:27" ht="14.45" x14ac:dyDescent="0.3">
      <c r="A10">
        <f>Input!G11</f>
        <v>107</v>
      </c>
      <c r="B10">
        <f t="shared" si="0"/>
        <v>7</v>
      </c>
      <c r="C10">
        <f t="shared" si="1"/>
        <v>1096.6331584284585</v>
      </c>
      <c r="D10" s="4">
        <f t="shared" si="2"/>
        <v>4.4353631491103237E-8</v>
      </c>
      <c r="E10" s="4">
        <f>Input!I11</f>
        <v>5220.7944927142862</v>
      </c>
      <c r="F10">
        <f t="shared" si="3"/>
        <v>50.774397428572229</v>
      </c>
      <c r="G10">
        <f t="shared" si="10"/>
        <v>1.113406622801957E-10</v>
      </c>
      <c r="H10">
        <f t="shared" si="6"/>
        <v>2578.0394342232953</v>
      </c>
      <c r="I10">
        <f t="shared" si="4"/>
        <v>971917.37538648292</v>
      </c>
      <c r="N10" s="4">
        <f>Input!J11</f>
        <v>7.822959428572176</v>
      </c>
      <c r="O10">
        <f t="shared" si="7"/>
        <v>1.5700902857151959</v>
      </c>
      <c r="P10">
        <f t="shared" si="8"/>
        <v>1.5905808897170801E-11</v>
      </c>
      <c r="Q10">
        <f t="shared" si="9"/>
        <v>2.4651835052472788</v>
      </c>
      <c r="R10">
        <f t="shared" si="5"/>
        <v>1810.3006687365128</v>
      </c>
    </row>
    <row r="11" spans="1:27" ht="14.45" x14ac:dyDescent="0.3">
      <c r="A11">
        <f>Input!G12</f>
        <v>108</v>
      </c>
      <c r="B11">
        <f t="shared" si="0"/>
        <v>8</v>
      </c>
      <c r="C11">
        <f t="shared" si="1"/>
        <v>2980.9579870417283</v>
      </c>
      <c r="D11" s="4">
        <f t="shared" si="2"/>
        <v>1.205656705084348E-7</v>
      </c>
      <c r="E11" s="4">
        <f>Input!I12</f>
        <v>5228.0217954285708</v>
      </c>
      <c r="F11">
        <f t="shared" si="3"/>
        <v>58.001700142856862</v>
      </c>
      <c r="G11">
        <f t="shared" si="10"/>
        <v>1.272464711773664E-10</v>
      </c>
      <c r="H11">
        <f t="shared" si="6"/>
        <v>3364.1972194471209</v>
      </c>
      <c r="I11">
        <f t="shared" si="4"/>
        <v>971917.37538645149</v>
      </c>
      <c r="N11" s="4">
        <f>Input!J12</f>
        <v>7.2273027142846331</v>
      </c>
      <c r="O11">
        <f t="shared" si="7"/>
        <v>0.97443357142765308</v>
      </c>
      <c r="P11">
        <f t="shared" si="8"/>
        <v>1.59058088971707E-11</v>
      </c>
      <c r="Q11">
        <f t="shared" si="9"/>
        <v>0.94952078509425275</v>
      </c>
      <c r="R11">
        <f t="shared" si="5"/>
        <v>1861.3430365325428</v>
      </c>
    </row>
    <row r="12" spans="1:27" ht="14.45" x14ac:dyDescent="0.3">
      <c r="A12">
        <f>Input!G13</f>
        <v>109</v>
      </c>
      <c r="B12">
        <f t="shared" si="0"/>
        <v>9</v>
      </c>
      <c r="C12">
        <f t="shared" si="1"/>
        <v>8103.0839275753842</v>
      </c>
      <c r="D12" s="4">
        <f t="shared" si="2"/>
        <v>3.2773147127905895E-7</v>
      </c>
      <c r="E12" s="4">
        <f>Input!I13</f>
        <v>5235.1482945714288</v>
      </c>
      <c r="F12">
        <f t="shared" si="3"/>
        <v>65.1281992857148</v>
      </c>
      <c r="G12">
        <f t="shared" si="10"/>
        <v>1.4315228007453636E-10</v>
      </c>
      <c r="H12">
        <f t="shared" si="6"/>
        <v>4241.6823421811359</v>
      </c>
      <c r="I12">
        <f t="shared" si="4"/>
        <v>971917.37538642006</v>
      </c>
      <c r="N12" s="4">
        <f>Input!J13</f>
        <v>7.1264991428579378</v>
      </c>
      <c r="O12">
        <f t="shared" si="7"/>
        <v>0.87363000000095781</v>
      </c>
      <c r="P12">
        <f t="shared" si="8"/>
        <v>1.5905808897169964E-11</v>
      </c>
      <c r="Q12">
        <f t="shared" si="9"/>
        <v>0.76322937687388193</v>
      </c>
      <c r="R12">
        <f t="shared" si="5"/>
        <v>1870.0511923052318</v>
      </c>
    </row>
    <row r="13" spans="1:27" ht="14.45" x14ac:dyDescent="0.3">
      <c r="A13">
        <f>Input!G14</f>
        <v>110</v>
      </c>
      <c r="B13">
        <f t="shared" si="0"/>
        <v>10</v>
      </c>
      <c r="C13">
        <f t="shared" si="1"/>
        <v>22026.465794806718</v>
      </c>
      <c r="D13" s="4">
        <f t="shared" si="2"/>
        <v>8.9086650299201349E-7</v>
      </c>
      <c r="E13" s="4">
        <f>Input!I14</f>
        <v>5242.308395</v>
      </c>
      <c r="F13">
        <f t="shared" si="3"/>
        <v>72.28829971428604</v>
      </c>
      <c r="G13">
        <f t="shared" si="10"/>
        <v>1.5905808897170085E-10</v>
      </c>
      <c r="H13">
        <f t="shared" si="6"/>
        <v>5225.5982755594505</v>
      </c>
      <c r="I13">
        <f t="shared" si="4"/>
        <v>971917.37538638874</v>
      </c>
      <c r="N13" s="4">
        <f>Input!J14</f>
        <v>7.1601004285712406</v>
      </c>
      <c r="O13">
        <f t="shared" si="7"/>
        <v>0.90723128571426059</v>
      </c>
      <c r="P13">
        <f t="shared" si="8"/>
        <v>1.5905808897164506E-11</v>
      </c>
      <c r="Q13">
        <f t="shared" si="9"/>
        <v>0.82306860574988983</v>
      </c>
      <c r="R13">
        <f t="shared" si="5"/>
        <v>1867.1462074037945</v>
      </c>
    </row>
    <row r="14" spans="1:27" ht="14.45" x14ac:dyDescent="0.3">
      <c r="A14">
        <f>Input!G15</f>
        <v>111</v>
      </c>
      <c r="B14">
        <f t="shared" si="0"/>
        <v>11</v>
      </c>
      <c r="C14">
        <f t="shared" si="1"/>
        <v>59874.141715197817</v>
      </c>
      <c r="D14" s="4">
        <f t="shared" si="2"/>
        <v>2.4216262266660456E-6</v>
      </c>
      <c r="E14" s="4">
        <f>Input!I15</f>
        <v>5249.6242825714289</v>
      </c>
      <c r="F14">
        <f t="shared" si="3"/>
        <v>79.604187285714943</v>
      </c>
      <c r="G14">
        <f t="shared" si="10"/>
        <v>1.7496389786882502E-10</v>
      </c>
      <c r="H14">
        <f t="shared" si="6"/>
        <v>6336.8266333913252</v>
      </c>
      <c r="I14">
        <f t="shared" si="4"/>
        <v>971917.37538635731</v>
      </c>
      <c r="N14" s="4">
        <f>Input!J15</f>
        <v>7.3158875714289024</v>
      </c>
      <c r="O14">
        <f t="shared" si="7"/>
        <v>1.0630184285719224</v>
      </c>
      <c r="P14">
        <f t="shared" si="8"/>
        <v>1.5905808897124178E-11</v>
      </c>
      <c r="Q14">
        <f t="shared" si="9"/>
        <v>1.1300081794497032</v>
      </c>
      <c r="R14">
        <f t="shared" si="5"/>
        <v>1853.7072003408728</v>
      </c>
    </row>
    <row r="15" spans="1:27" ht="14.45" x14ac:dyDescent="0.3">
      <c r="A15">
        <f>Input!G16</f>
        <v>112</v>
      </c>
      <c r="B15">
        <f t="shared" si="0"/>
        <v>12</v>
      </c>
      <c r="C15">
        <f t="shared" si="1"/>
        <v>162754.79141900392</v>
      </c>
      <c r="D15" s="4">
        <f t="shared" si="2"/>
        <v>6.5826625672661572E-6</v>
      </c>
      <c r="E15" s="4">
        <f>Input!I16</f>
        <v>5257.0287550000003</v>
      </c>
      <c r="F15">
        <f t="shared" si="3"/>
        <v>87.008659714286296</v>
      </c>
      <c r="G15">
        <f t="shared" si="10"/>
        <v>1.9086970676565123E-10</v>
      </c>
      <c r="H15">
        <f t="shared" si="6"/>
        <v>7570.5068652432528</v>
      </c>
      <c r="I15">
        <f t="shared" si="4"/>
        <v>971917.37538632599</v>
      </c>
      <c r="N15" s="4">
        <f>Input!J16</f>
        <v>7.4044724285713528</v>
      </c>
      <c r="O15">
        <f t="shared" si="7"/>
        <v>1.1516032857143728</v>
      </c>
      <c r="P15">
        <f t="shared" si="8"/>
        <v>1.5905808896826206E-11</v>
      </c>
      <c r="Q15">
        <f t="shared" si="9"/>
        <v>1.3261901276315051</v>
      </c>
      <c r="R15">
        <f t="shared" si="5"/>
        <v>1846.0870587031893</v>
      </c>
    </row>
    <row r="16" spans="1:27" ht="14.45" x14ac:dyDescent="0.3">
      <c r="A16">
        <f>Input!G17</f>
        <v>113</v>
      </c>
      <c r="B16">
        <f t="shared" si="0"/>
        <v>13</v>
      </c>
      <c r="C16">
        <f t="shared" si="1"/>
        <v>442413.39200892049</v>
      </c>
      <c r="D16" s="4">
        <f t="shared" si="2"/>
        <v>1.7893532039477161E-5</v>
      </c>
      <c r="E16" s="4">
        <f>Input!I17</f>
        <v>5264.3690797142854</v>
      </c>
      <c r="F16">
        <f t="shared" si="3"/>
        <v>94.348984428571384</v>
      </c>
      <c r="G16">
        <f t="shared" si="10"/>
        <v>2.0677551566027569E-10</v>
      </c>
      <c r="H16">
        <f t="shared" si="6"/>
        <v>8901.730862663786</v>
      </c>
      <c r="I16">
        <f t="shared" si="4"/>
        <v>971917.37538629456</v>
      </c>
      <c r="N16" s="4">
        <f>Input!J17</f>
        <v>7.3403247142850887</v>
      </c>
      <c r="O16">
        <f t="shared" si="7"/>
        <v>1.0874555714281087</v>
      </c>
      <c r="P16">
        <f t="shared" si="8"/>
        <v>1.5905808894624467E-11</v>
      </c>
      <c r="Q16">
        <f t="shared" si="9"/>
        <v>1.1825596197954409</v>
      </c>
      <c r="R16">
        <f t="shared" si="5"/>
        <v>1851.6035298010802</v>
      </c>
    </row>
    <row r="17" spans="1:18" ht="14.45" x14ac:dyDescent="0.3">
      <c r="A17">
        <f>Input!G18</f>
        <v>114</v>
      </c>
      <c r="B17">
        <f t="shared" si="0"/>
        <v>14</v>
      </c>
      <c r="C17">
        <f t="shared" si="1"/>
        <v>1202604.2841647768</v>
      </c>
      <c r="D17" s="4">
        <f t="shared" si="2"/>
        <v>4.8639662989860487E-5</v>
      </c>
      <c r="E17" s="4">
        <f>Input!I18</f>
        <v>5271.1442941428568</v>
      </c>
      <c r="F17">
        <f t="shared" si="3"/>
        <v>101.1241988571428</v>
      </c>
      <c r="G17">
        <f t="shared" si="10"/>
        <v>2.2268132453863139E-10</v>
      </c>
      <c r="H17">
        <f t="shared" si="6"/>
        <v>10226.103594453924</v>
      </c>
      <c r="I17">
        <f t="shared" si="4"/>
        <v>971917.37538626324</v>
      </c>
      <c r="N17" s="4">
        <f>Input!J18</f>
        <v>6.7752144285714166</v>
      </c>
      <c r="O17">
        <f t="shared" si="7"/>
        <v>0.52234528571443661</v>
      </c>
      <c r="P17">
        <f t="shared" si="8"/>
        <v>1.5905808878355702E-11</v>
      </c>
      <c r="Q17">
        <f t="shared" si="9"/>
        <v>0.27284459749147977</v>
      </c>
      <c r="R17">
        <f t="shared" si="5"/>
        <v>1900.5565678194655</v>
      </c>
    </row>
    <row r="18" spans="1:18" ht="14.45" x14ac:dyDescent="0.3">
      <c r="A18">
        <f>Input!G19</f>
        <v>115</v>
      </c>
      <c r="B18">
        <f t="shared" si="0"/>
        <v>15</v>
      </c>
      <c r="C18">
        <f t="shared" si="1"/>
        <v>3269017.3724721107</v>
      </c>
      <c r="D18" s="4">
        <f t="shared" si="2"/>
        <v>1.3221631204770972E-4</v>
      </c>
      <c r="E18" s="4">
        <f>Input!I19</f>
        <v>5278.2616292857138</v>
      </c>
      <c r="F18">
        <f t="shared" si="3"/>
        <v>108.24153399999977</v>
      </c>
      <c r="G18">
        <f t="shared" si="10"/>
        <v>2.3858713329677624E-10</v>
      </c>
      <c r="H18">
        <f t="shared" si="6"/>
        <v>11716.229682621457</v>
      </c>
      <c r="I18">
        <f t="shared" si="4"/>
        <v>971917.37538623181</v>
      </c>
      <c r="N18" s="4">
        <f>Input!J19</f>
        <v>7.1173351428569731</v>
      </c>
      <c r="O18">
        <f t="shared" si="7"/>
        <v>0.86446599999999307</v>
      </c>
      <c r="P18">
        <f t="shared" si="8"/>
        <v>1.5905808758144875E-11</v>
      </c>
      <c r="Q18">
        <f t="shared" si="9"/>
        <v>0.74730146512848794</v>
      </c>
      <c r="R18">
        <f t="shared" si="5"/>
        <v>1870.8438539386862</v>
      </c>
    </row>
    <row r="19" spans="1:18" ht="14.45" x14ac:dyDescent="0.3">
      <c r="A19">
        <f>Input!G20</f>
        <v>116</v>
      </c>
      <c r="B19">
        <f t="shared" si="0"/>
        <v>16</v>
      </c>
      <c r="C19">
        <f t="shared" si="1"/>
        <v>8886110.5205078721</v>
      </c>
      <c r="D19" s="4">
        <f t="shared" si="2"/>
        <v>3.5940119846516007E-4</v>
      </c>
      <c r="E19" s="4">
        <f>Input!I20</f>
        <v>5285.9929492857136</v>
      </c>
      <c r="F19">
        <f t="shared" si="3"/>
        <v>115.97285399999964</v>
      </c>
      <c r="G19">
        <f t="shared" si="10"/>
        <v>2.5449294116667661E-10</v>
      </c>
      <c r="H19">
        <f t="shared" si="6"/>
        <v>13449.702864846206</v>
      </c>
      <c r="I19">
        <f t="shared" si="4"/>
        <v>971917.37538620038</v>
      </c>
      <c r="N19" s="4">
        <f>Input!J20</f>
        <v>7.7313199999998687</v>
      </c>
      <c r="O19">
        <f t="shared" si="7"/>
        <v>1.4784508571428887</v>
      </c>
      <c r="P19">
        <f t="shared" si="8"/>
        <v>1.5905807869900371E-11</v>
      </c>
      <c r="Q19">
        <f t="shared" si="9"/>
        <v>2.1858169369395108</v>
      </c>
      <c r="R19">
        <f t="shared" si="5"/>
        <v>1818.10714719918</v>
      </c>
    </row>
    <row r="20" spans="1:18" ht="14.45" x14ac:dyDescent="0.3">
      <c r="A20">
        <f>Input!G21</f>
        <v>117</v>
      </c>
      <c r="B20">
        <f t="shared" si="0"/>
        <v>17</v>
      </c>
      <c r="C20">
        <f t="shared" si="1"/>
        <v>24154952.753575299</v>
      </c>
      <c r="D20" s="4">
        <f t="shared" si="2"/>
        <v>9.7695374691424749E-4</v>
      </c>
      <c r="E20" s="4">
        <f>Input!I21</f>
        <v>5293.6234657142859</v>
      </c>
      <c r="F20">
        <f t="shared" si="3"/>
        <v>123.60337042857191</v>
      </c>
      <c r="G20">
        <f t="shared" si="10"/>
        <v>2.7039874247329008E-10</v>
      </c>
      <c r="H20">
        <f t="shared" si="6"/>
        <v>15277.793181235918</v>
      </c>
      <c r="I20">
        <f t="shared" si="4"/>
        <v>971917.3753861693</v>
      </c>
      <c r="N20" s="4">
        <f>Input!J21</f>
        <v>7.630516428572264</v>
      </c>
      <c r="O20">
        <f t="shared" si="7"/>
        <v>1.3776472857152839</v>
      </c>
      <c r="P20">
        <f t="shared" si="8"/>
        <v>1.5905801306613451E-11</v>
      </c>
      <c r="Q20">
        <f t="shared" si="9"/>
        <v>1.8979120437948642</v>
      </c>
      <c r="R20">
        <f t="shared" si="5"/>
        <v>1826.7136894870248</v>
      </c>
    </row>
    <row r="21" spans="1:18" ht="14.45" x14ac:dyDescent="0.3">
      <c r="A21">
        <f>Input!G22</f>
        <v>118</v>
      </c>
      <c r="B21">
        <f t="shared" si="0"/>
        <v>18</v>
      </c>
      <c r="C21">
        <f t="shared" si="1"/>
        <v>65659969.13733051</v>
      </c>
      <c r="D21" s="4">
        <f t="shared" si="2"/>
        <v>2.6556356174819761E-3</v>
      </c>
      <c r="E21" s="4">
        <f>Input!I22</f>
        <v>5301.1562334285718</v>
      </c>
      <c r="F21">
        <f t="shared" si="3"/>
        <v>131.13613814285782</v>
      </c>
      <c r="G21">
        <f t="shared" si="10"/>
        <v>2.8630449528349222E-10</v>
      </c>
      <c r="H21">
        <f t="shared" si="6"/>
        <v>17196.686726947602</v>
      </c>
      <c r="I21">
        <f t="shared" si="4"/>
        <v>971917.37538613786</v>
      </c>
      <c r="N21" s="4">
        <f>Input!J22</f>
        <v>7.5327677142859102</v>
      </c>
      <c r="O21">
        <f t="shared" si="7"/>
        <v>1.2798985714289302</v>
      </c>
      <c r="P21">
        <f t="shared" si="8"/>
        <v>1.5905752810202133E-11</v>
      </c>
      <c r="Q21">
        <f t="shared" si="9"/>
        <v>1.6381403531051009</v>
      </c>
      <c r="R21">
        <f t="shared" si="5"/>
        <v>1835.0788183223449</v>
      </c>
    </row>
    <row r="22" spans="1:18" ht="14.45" x14ac:dyDescent="0.3">
      <c r="A22">
        <f>Input!G23</f>
        <v>119</v>
      </c>
      <c r="B22">
        <f t="shared" si="0"/>
        <v>19</v>
      </c>
      <c r="C22">
        <f t="shared" si="1"/>
        <v>178482300.96318725</v>
      </c>
      <c r="D22" s="4">
        <f t="shared" si="2"/>
        <v>7.218766042009871E-3</v>
      </c>
      <c r="E22" s="4">
        <f>Input!I23</f>
        <v>5308.8508975714294</v>
      </c>
      <c r="F22">
        <f t="shared" si="3"/>
        <v>138.83080228571544</v>
      </c>
      <c r="G22">
        <f t="shared" si="10"/>
        <v>3.0220988975557336E-10</v>
      </c>
      <c r="H22">
        <f t="shared" si="6"/>
        <v>19273.991663211498</v>
      </c>
      <c r="I22">
        <f t="shared" si="4"/>
        <v>971917.37538610655</v>
      </c>
      <c r="N22" s="4">
        <f>Input!J23</f>
        <v>7.6946641428576186</v>
      </c>
      <c r="O22">
        <f t="shared" si="7"/>
        <v>1.4417950000006385</v>
      </c>
      <c r="P22">
        <f t="shared" si="8"/>
        <v>1.5905394472081117E-11</v>
      </c>
      <c r="Q22">
        <f t="shared" si="9"/>
        <v>2.0787728219809765</v>
      </c>
      <c r="R22">
        <f t="shared" si="5"/>
        <v>1821.2344486595644</v>
      </c>
    </row>
    <row r="23" spans="1:18" ht="14.45" x14ac:dyDescent="0.3">
      <c r="A23">
        <f>Input!G24</f>
        <v>120</v>
      </c>
      <c r="B23">
        <f t="shared" si="0"/>
        <v>20</v>
      </c>
      <c r="C23">
        <f t="shared" si="1"/>
        <v>485165195.40979028</v>
      </c>
      <c r="D23" s="4">
        <f t="shared" si="2"/>
        <v>1.9622640555892659E-2</v>
      </c>
      <c r="E23" s="4">
        <f>Input!I24</f>
        <v>5316.7105128571429</v>
      </c>
      <c r="F23">
        <f t="shared" si="3"/>
        <v>146.69041757142895</v>
      </c>
      <c r="G23">
        <f t="shared" si="10"/>
        <v>3.1811263669737343E-10</v>
      </c>
      <c r="H23">
        <f t="shared" si="6"/>
        <v>21518.078607186861</v>
      </c>
      <c r="I23">
        <f t="shared" si="4"/>
        <v>971917.37538607512</v>
      </c>
      <c r="N23" s="4">
        <f>Input!J24</f>
        <v>7.8596152857135166</v>
      </c>
      <c r="O23">
        <f t="shared" si="7"/>
        <v>1.6067461428565366</v>
      </c>
      <c r="P23">
        <f t="shared" si="8"/>
        <v>1.590274694180009E-11</v>
      </c>
      <c r="Q23">
        <f t="shared" si="9"/>
        <v>2.5816331675332544</v>
      </c>
      <c r="R23">
        <f t="shared" si="5"/>
        <v>1807.182772823536</v>
      </c>
    </row>
    <row r="24" spans="1:18" ht="14.45" x14ac:dyDescent="0.3">
      <c r="A24">
        <f>Input!G25</f>
        <v>121</v>
      </c>
      <c r="B24">
        <f t="shared" si="0"/>
        <v>21</v>
      </c>
      <c r="C24">
        <f t="shared" si="1"/>
        <v>1318815734.4832146</v>
      </c>
      <c r="D24" s="4">
        <f t="shared" si="2"/>
        <v>5.3339867249466509E-2</v>
      </c>
      <c r="E24" s="4">
        <f>Input!I25</f>
        <v>5324.7045327142851</v>
      </c>
      <c r="F24">
        <f t="shared" si="3"/>
        <v>154.68443742857107</v>
      </c>
      <c r="G24">
        <f t="shared" si="10"/>
        <v>3.3399583454326653E-10</v>
      </c>
      <c r="H24">
        <f t="shared" si="6"/>
        <v>23927.275182490197</v>
      </c>
      <c r="I24">
        <f t="shared" si="4"/>
        <v>971917.37538604368</v>
      </c>
      <c r="N24" s="4">
        <f>Input!J25</f>
        <v>7.9940198571421206</v>
      </c>
      <c r="O24">
        <f t="shared" si="7"/>
        <v>1.7411507142851406</v>
      </c>
      <c r="P24">
        <f t="shared" si="8"/>
        <v>1.5883197845893091E-11</v>
      </c>
      <c r="Q24">
        <f t="shared" si="9"/>
        <v>3.0316058098003449</v>
      </c>
      <c r="R24">
        <f t="shared" si="5"/>
        <v>1795.7734993644503</v>
      </c>
    </row>
    <row r="25" spans="1:18" ht="14.45" x14ac:dyDescent="0.3">
      <c r="A25">
        <f>Input!G26</f>
        <v>122</v>
      </c>
      <c r="B25">
        <f t="shared" si="0"/>
        <v>22</v>
      </c>
      <c r="C25">
        <f t="shared" si="1"/>
        <v>3584912846.1315918</v>
      </c>
      <c r="D25" s="4">
        <f t="shared" si="2"/>
        <v>0.14499279187664257</v>
      </c>
      <c r="E25" s="4">
        <f>Input!I26</f>
        <v>5332.7688095714284</v>
      </c>
      <c r="F25">
        <f t="shared" si="3"/>
        <v>162.74871428571441</v>
      </c>
      <c r="G25">
        <f t="shared" si="10"/>
        <v>3.4973532589942913E-10</v>
      </c>
      <c r="H25">
        <f t="shared" si="6"/>
        <v>26487.144001539265</v>
      </c>
      <c r="I25">
        <f t="shared" si="4"/>
        <v>971917.37538601283</v>
      </c>
      <c r="N25" s="4">
        <f>Input!J26</f>
        <v>8.0642768571433407</v>
      </c>
      <c r="O25">
        <f t="shared" si="7"/>
        <v>1.8114077142863607</v>
      </c>
      <c r="P25">
        <f t="shared" si="8"/>
        <v>1.5739491356162613E-11</v>
      </c>
      <c r="Q25">
        <f t="shared" si="9"/>
        <v>3.2811979073191169</v>
      </c>
      <c r="R25">
        <f t="shared" si="5"/>
        <v>1789.8239343611269</v>
      </c>
    </row>
    <row r="26" spans="1:18" x14ac:dyDescent="0.25">
      <c r="A26">
        <f>Input!G27</f>
        <v>123</v>
      </c>
      <c r="B26">
        <f t="shared" si="0"/>
        <v>23</v>
      </c>
      <c r="C26">
        <f t="shared" si="1"/>
        <v>9744803446.2489033</v>
      </c>
      <c r="D26" s="4">
        <f t="shared" si="2"/>
        <v>0.39413127141582183</v>
      </c>
      <c r="E26" s="4">
        <f>Input!I27</f>
        <v>5339.1102635714287</v>
      </c>
      <c r="F26">
        <f t="shared" si="3"/>
        <v>169.09016828571475</v>
      </c>
      <c r="G26">
        <f t="shared" si="10"/>
        <v>3.6445249314752842E-10</v>
      </c>
      <c r="H26">
        <f t="shared" si="6"/>
        <v>28591.485010768087</v>
      </c>
      <c r="I26">
        <f t="shared" si="4"/>
        <v>971917.37538598361</v>
      </c>
      <c r="N26" s="4">
        <f>Input!J27</f>
        <v>6.3414540000003399</v>
      </c>
      <c r="O26">
        <f t="shared" si="7"/>
        <v>8.8584857143359841E-2</v>
      </c>
      <c r="P26">
        <f t="shared" si="8"/>
        <v>1.4717167248099301E-11</v>
      </c>
      <c r="Q26">
        <f t="shared" si="9"/>
        <v>7.8472769125020343E-3</v>
      </c>
      <c r="R26">
        <f t="shared" si="5"/>
        <v>1938.5646114883079</v>
      </c>
    </row>
    <row r="27" spans="1:18" x14ac:dyDescent="0.25">
      <c r="A27">
        <f>Input!G28</f>
        <v>124</v>
      </c>
      <c r="B27">
        <f t="shared" si="0"/>
        <v>24</v>
      </c>
      <c r="C27">
        <f t="shared" si="1"/>
        <v>26489122129.843472</v>
      </c>
      <c r="D27" s="4">
        <f t="shared" si="2"/>
        <v>1.0713598731170881</v>
      </c>
      <c r="E27" s="4">
        <f>Input!I28</f>
        <v>5344.5322678571438</v>
      </c>
      <c r="F27">
        <f t="shared" si="3"/>
        <v>174.5121725714298</v>
      </c>
      <c r="G27">
        <f t="shared" si="10"/>
        <v>3.7341256631609317E-10</v>
      </c>
      <c r="H27">
        <f t="shared" si="6"/>
        <v>30454.498375470168</v>
      </c>
      <c r="I27">
        <f t="shared" si="4"/>
        <v>971917.37538596592</v>
      </c>
      <c r="N27" s="4">
        <f>Input!J28</f>
        <v>5.4220042857150474</v>
      </c>
      <c r="O27">
        <f t="shared" si="7"/>
        <v>-0.83086485714193259</v>
      </c>
      <c r="P27">
        <f t="shared" si="8"/>
        <v>8.9600731685647465E-12</v>
      </c>
      <c r="Q27">
        <f t="shared" si="9"/>
        <v>0.69033641084837327</v>
      </c>
      <c r="R27">
        <f t="shared" si="5"/>
        <v>2020.3751480065657</v>
      </c>
    </row>
    <row r="28" spans="1:18" x14ac:dyDescent="0.25">
      <c r="A28">
        <f>Input!G29</f>
        <v>125</v>
      </c>
      <c r="B28">
        <f t="shared" si="0"/>
        <v>25</v>
      </c>
      <c r="C28">
        <f t="shared" si="1"/>
        <v>72004899337.38588</v>
      </c>
      <c r="D28" s="4">
        <f t="shared" si="2"/>
        <v>2.9122580748343698</v>
      </c>
      <c r="E28" s="4">
        <f>Input!I29</f>
        <v>5353.1433269999998</v>
      </c>
      <c r="F28">
        <f t="shared" si="3"/>
        <v>183.12323171428579</v>
      </c>
      <c r="G28">
        <f t="shared" si="10"/>
        <v>3.7364158786833386E-10</v>
      </c>
      <c r="H28">
        <f t="shared" si="6"/>
        <v>33534.117993347165</v>
      </c>
      <c r="I28">
        <f t="shared" si="4"/>
        <v>971917.37538596545</v>
      </c>
      <c r="N28" s="4">
        <f>Input!J29</f>
        <v>8.6110591428559928</v>
      </c>
      <c r="O28">
        <f t="shared" si="7"/>
        <v>2.3581899999990128</v>
      </c>
      <c r="P28">
        <f t="shared" si="8"/>
        <v>2.2902155224067229E-13</v>
      </c>
      <c r="Q28">
        <f t="shared" si="9"/>
        <v>5.5610600760942628</v>
      </c>
      <c r="R28">
        <f t="shared" si="5"/>
        <v>1743.8582225794589</v>
      </c>
    </row>
    <row r="29" spans="1:18" x14ac:dyDescent="0.25">
      <c r="A29">
        <f>Input!G30</f>
        <v>126</v>
      </c>
      <c r="B29">
        <f t="shared" si="0"/>
        <v>26</v>
      </c>
      <c r="C29">
        <f t="shared" si="1"/>
        <v>195729609428.83878</v>
      </c>
      <c r="D29" s="4">
        <f t="shared" si="2"/>
        <v>7.9163382046053892</v>
      </c>
      <c r="E29" s="4">
        <f>Input!I30</f>
        <v>5361.8765721428572</v>
      </c>
      <c r="F29">
        <f t="shared" si="3"/>
        <v>191.85647685714321</v>
      </c>
      <c r="G29">
        <f t="shared" si="10"/>
        <v>3.7364158786833428E-10</v>
      </c>
      <c r="H29">
        <f t="shared" si="6"/>
        <v>36808.907711892163</v>
      </c>
      <c r="I29">
        <f t="shared" si="4"/>
        <v>971917.37538596545</v>
      </c>
      <c r="N29" s="4">
        <f>Input!J30</f>
        <v>8.7332451428574132</v>
      </c>
      <c r="O29">
        <f t="shared" si="7"/>
        <v>2.4803760000004331</v>
      </c>
      <c r="P29">
        <f t="shared" si="8"/>
        <v>3.919975116794979E-25</v>
      </c>
      <c r="Q29">
        <f t="shared" si="9"/>
        <v>6.1522651013781484</v>
      </c>
      <c r="R29">
        <f t="shared" si="5"/>
        <v>1733.6682924933741</v>
      </c>
    </row>
    <row r="30" spans="1:18" x14ac:dyDescent="0.25">
      <c r="A30">
        <f>Input!G31</f>
        <v>127</v>
      </c>
      <c r="B30">
        <f t="shared" si="0"/>
        <v>27</v>
      </c>
      <c r="C30">
        <f t="shared" si="1"/>
        <v>532048240601.79865</v>
      </c>
      <c r="D30" s="4">
        <f t="shared" si="2"/>
        <v>21.518838289514932</v>
      </c>
      <c r="E30" s="4">
        <f>Input!I31</f>
        <v>5370.5945441428566</v>
      </c>
      <c r="F30">
        <f t="shared" si="3"/>
        <v>200.57444885714267</v>
      </c>
      <c r="G30">
        <f t="shared" si="10"/>
        <v>3.7364158786833428E-10</v>
      </c>
      <c r="H30">
        <f t="shared" si="6"/>
        <v>40230.109534196657</v>
      </c>
      <c r="I30">
        <f t="shared" si="4"/>
        <v>971917.37538596545</v>
      </c>
      <c r="N30" s="4">
        <f>Input!J31</f>
        <v>8.7179719999994632</v>
      </c>
      <c r="O30">
        <f t="shared" si="7"/>
        <v>2.4651028571424831</v>
      </c>
      <c r="P30">
        <f t="shared" si="8"/>
        <v>4.4593054098789261E-112</v>
      </c>
      <c r="Q30">
        <f t="shared" si="9"/>
        <v>6.0767320962920337</v>
      </c>
      <c r="R30">
        <f t="shared" si="5"/>
        <v>1734.9403919234676</v>
      </c>
    </row>
    <row r="31" spans="1:18" x14ac:dyDescent="0.25">
      <c r="A31">
        <f>Input!G32</f>
        <v>128</v>
      </c>
      <c r="B31">
        <f t="shared" si="0"/>
        <v>28</v>
      </c>
      <c r="C31">
        <f t="shared" si="1"/>
        <v>1446257064291.4751</v>
      </c>
      <c r="D31" s="4">
        <f t="shared" si="2"/>
        <v>58.494267091937154</v>
      </c>
      <c r="E31" s="4">
        <f>Input!I32</f>
        <v>5379.6149265714284</v>
      </c>
      <c r="F31">
        <f t="shared" si="3"/>
        <v>209.59483128571446</v>
      </c>
      <c r="G31">
        <f t="shared" si="10"/>
        <v>3.7364158786833428E-10</v>
      </c>
      <c r="H31">
        <f t="shared" si="6"/>
        <v>43929.993301530485</v>
      </c>
      <c r="I31">
        <f t="shared" si="4"/>
        <v>971917.37538596545</v>
      </c>
      <c r="N31" s="4">
        <f>Input!J32</f>
        <v>9.0203824285717928</v>
      </c>
      <c r="O31">
        <f t="shared" si="7"/>
        <v>2.7675132857148128</v>
      </c>
      <c r="P31">
        <f t="shared" si="8"/>
        <v>0</v>
      </c>
      <c r="Q31">
        <f t="shared" si="9"/>
        <v>7.6591297866079993</v>
      </c>
      <c r="R31">
        <f t="shared" si="5"/>
        <v>1709.839473280595</v>
      </c>
    </row>
    <row r="32" spans="1:18" x14ac:dyDescent="0.25">
      <c r="A32">
        <f>Input!G33</f>
        <v>129</v>
      </c>
      <c r="B32">
        <f t="shared" si="0"/>
        <v>29</v>
      </c>
      <c r="C32">
        <f t="shared" si="1"/>
        <v>3931334297144.042</v>
      </c>
      <c r="D32" s="4">
        <f t="shared" si="2"/>
        <v>159.00390330504271</v>
      </c>
      <c r="E32" s="4">
        <f>Input!I33</f>
        <v>5389.887715571429</v>
      </c>
      <c r="F32">
        <f t="shared" si="3"/>
        <v>219.86762028571502</v>
      </c>
      <c r="G32">
        <f t="shared" si="10"/>
        <v>3.7364158786833428E-10</v>
      </c>
      <c r="H32">
        <f t="shared" si="6"/>
        <v>48341.770449939067</v>
      </c>
      <c r="I32">
        <f t="shared" si="4"/>
        <v>971917.37538596545</v>
      </c>
      <c r="N32" s="4">
        <f>Input!J33</f>
        <v>10.272789000000557</v>
      </c>
      <c r="O32">
        <f t="shared" si="7"/>
        <v>4.0199198571435772</v>
      </c>
      <c r="P32">
        <f t="shared" si="8"/>
        <v>0</v>
      </c>
      <c r="Q32">
        <f t="shared" si="9"/>
        <v>16.159755657857239</v>
      </c>
      <c r="R32">
        <f t="shared" si="5"/>
        <v>1607.8334579590621</v>
      </c>
    </row>
    <row r="33" spans="1:18" x14ac:dyDescent="0.25">
      <c r="A33">
        <f>Input!G34</f>
        <v>130</v>
      </c>
      <c r="B33">
        <f t="shared" si="0"/>
        <v>30</v>
      </c>
      <c r="C33">
        <f t="shared" si="1"/>
        <v>10686474581524.463</v>
      </c>
      <c r="D33" s="4">
        <f t="shared" si="2"/>
        <v>432.21742100815675</v>
      </c>
      <c r="E33" s="4">
        <f>Input!I34</f>
        <v>5400.1605045714296</v>
      </c>
      <c r="F33">
        <f t="shared" si="3"/>
        <v>230.14040928571558</v>
      </c>
      <c r="G33">
        <f t="shared" si="10"/>
        <v>3.7364158786833428E-10</v>
      </c>
      <c r="H33">
        <f t="shared" si="6"/>
        <v>52964.607986024705</v>
      </c>
      <c r="I33">
        <f t="shared" si="4"/>
        <v>971917.37538596545</v>
      </c>
      <c r="N33" s="4">
        <f>Input!J34</f>
        <v>10.272789000000557</v>
      </c>
      <c r="O33">
        <f t="shared" si="7"/>
        <v>4.0199198571435772</v>
      </c>
      <c r="P33">
        <f t="shared" si="8"/>
        <v>0</v>
      </c>
      <c r="Q33">
        <f t="shared" si="9"/>
        <v>16.159755657857239</v>
      </c>
      <c r="R33">
        <f t="shared" si="5"/>
        <v>1607.8334579590621</v>
      </c>
    </row>
    <row r="34" spans="1:18" x14ac:dyDescent="0.25">
      <c r="A34">
        <f>Input!G35</f>
        <v>131</v>
      </c>
      <c r="B34">
        <f t="shared" si="0"/>
        <v>31</v>
      </c>
      <c r="C34">
        <f t="shared" si="1"/>
        <v>29048849665247.426</v>
      </c>
      <c r="D34" s="4">
        <f t="shared" si="2"/>
        <v>1174.8887614699051</v>
      </c>
      <c r="E34" s="4">
        <f>Input!I35</f>
        <v>5410.4332935714283</v>
      </c>
      <c r="F34">
        <f t="shared" si="3"/>
        <v>240.41319828571432</v>
      </c>
      <c r="G34">
        <f t="shared" si="10"/>
        <v>3.7364158786833428E-10</v>
      </c>
      <c r="H34">
        <f t="shared" si="6"/>
        <v>57798.505909786538</v>
      </c>
      <c r="I34">
        <f t="shared" si="4"/>
        <v>971917.37538596545</v>
      </c>
      <c r="N34" s="4">
        <f>Input!J35</f>
        <v>10.272788999998738</v>
      </c>
      <c r="O34">
        <f t="shared" si="7"/>
        <v>4.0199198571417583</v>
      </c>
      <c r="P34">
        <f t="shared" si="8"/>
        <v>0</v>
      </c>
      <c r="Q34">
        <f t="shared" si="9"/>
        <v>16.159755657842613</v>
      </c>
      <c r="R34">
        <f t="shared" si="5"/>
        <v>1607.8334579592079</v>
      </c>
    </row>
    <row r="35" spans="1:18" x14ac:dyDescent="0.25">
      <c r="A35">
        <f>Input!G36</f>
        <v>132</v>
      </c>
      <c r="B35">
        <f t="shared" si="0"/>
        <v>32</v>
      </c>
      <c r="C35">
        <f t="shared" si="1"/>
        <v>78962960182680.687</v>
      </c>
      <c r="D35" s="4">
        <f t="shared" si="2"/>
        <v>3193.6787707643966</v>
      </c>
      <c r="E35" s="4">
        <f>Input!I36</f>
        <v>5423.1528575714301</v>
      </c>
      <c r="F35">
        <f t="shared" si="3"/>
        <v>253.13276228571613</v>
      </c>
      <c r="G35">
        <f t="shared" si="10"/>
        <v>3.7364158786833428E-10</v>
      </c>
      <c r="H35">
        <f t="shared" si="6"/>
        <v>64076.195342207713</v>
      </c>
      <c r="I35">
        <f t="shared" si="4"/>
        <v>971917.37538596545</v>
      </c>
      <c r="N35" s="4">
        <f>Input!J36</f>
        <v>12.71956400000181</v>
      </c>
      <c r="O35">
        <f t="shared" si="7"/>
        <v>6.4666948571448302</v>
      </c>
      <c r="P35">
        <f t="shared" si="8"/>
        <v>0</v>
      </c>
      <c r="Q35">
        <f t="shared" si="9"/>
        <v>41.818142375423399</v>
      </c>
      <c r="R35">
        <f t="shared" si="5"/>
        <v>1417.599583191487</v>
      </c>
    </row>
    <row r="36" spans="1:18" x14ac:dyDescent="0.25">
      <c r="A36">
        <f>Input!G37</f>
        <v>133</v>
      </c>
      <c r="B36">
        <f t="shared" si="0"/>
        <v>33</v>
      </c>
      <c r="C36">
        <f t="shared" si="1"/>
        <v>214643579785916.06</v>
      </c>
      <c r="D36" s="4">
        <f t="shared" si="2"/>
        <v>8681.3189685042798</v>
      </c>
      <c r="E36" s="4">
        <f>Input!I37</f>
        <v>5436.8651828571437</v>
      </c>
      <c r="F36">
        <f t="shared" si="3"/>
        <v>266.84508757142976</v>
      </c>
      <c r="G36">
        <f t="shared" si="10"/>
        <v>3.7364158786833428E-10</v>
      </c>
      <c r="H36">
        <f t="shared" si="6"/>
        <v>71206.300760804617</v>
      </c>
      <c r="I36">
        <f t="shared" si="4"/>
        <v>971917.37538596545</v>
      </c>
      <c r="N36" s="4">
        <f>Input!J37</f>
        <v>13.712325285713632</v>
      </c>
      <c r="O36">
        <f t="shared" si="7"/>
        <v>7.4594561428566521</v>
      </c>
      <c r="P36">
        <f t="shared" si="8"/>
        <v>0</v>
      </c>
      <c r="Q36">
        <f t="shared" si="9"/>
        <v>55.643485947201846</v>
      </c>
      <c r="R36">
        <f t="shared" si="5"/>
        <v>1343.8282008333731</v>
      </c>
    </row>
    <row r="37" spans="1:18" x14ac:dyDescent="0.25">
      <c r="A37">
        <f>Input!G38</f>
        <v>134</v>
      </c>
      <c r="B37">
        <f t="shared" si="0"/>
        <v>34</v>
      </c>
      <c r="C37">
        <f t="shared" si="1"/>
        <v>583461742527454.87</v>
      </c>
      <c r="D37" s="4">
        <f t="shared" si="2"/>
        <v>23598.271599142008</v>
      </c>
      <c r="E37" s="4">
        <f>Input!I38</f>
        <v>5452.0803961428564</v>
      </c>
      <c r="F37">
        <f t="shared" si="3"/>
        <v>282.06030085714247</v>
      </c>
      <c r="G37">
        <f t="shared" si="10"/>
        <v>3.7364158786833428E-10</v>
      </c>
      <c r="H37">
        <f t="shared" si="6"/>
        <v>79558.013319410951</v>
      </c>
      <c r="I37">
        <f t="shared" si="4"/>
        <v>971917.37538596545</v>
      </c>
      <c r="N37" s="4">
        <f>Input!J38</f>
        <v>15.215213285712707</v>
      </c>
      <c r="O37">
        <f t="shared" si="7"/>
        <v>8.9623441428557271</v>
      </c>
      <c r="P37">
        <f t="shared" si="8"/>
        <v>0</v>
      </c>
      <c r="Q37">
        <f t="shared" si="9"/>
        <v>80.323612534980356</v>
      </c>
      <c r="R37">
        <f t="shared" si="5"/>
        <v>1235.9003479058651</v>
      </c>
    </row>
    <row r="38" spans="1:18" x14ac:dyDescent="0.25">
      <c r="A38">
        <f>Input!G39</f>
        <v>135</v>
      </c>
      <c r="B38">
        <f t="shared" si="0"/>
        <v>35</v>
      </c>
      <c r="C38">
        <f t="shared" si="1"/>
        <v>1586013452313430.7</v>
      </c>
      <c r="D38" s="4">
        <f t="shared" si="2"/>
        <v>64146.752870988894</v>
      </c>
      <c r="E38" s="4">
        <f>Input!I39</f>
        <v>5469.7943132857135</v>
      </c>
      <c r="F38">
        <f t="shared" si="3"/>
        <v>299.77421799999956</v>
      </c>
      <c r="G38">
        <f t="shared" si="10"/>
        <v>3.7364158786833428E-10</v>
      </c>
      <c r="H38">
        <f t="shared" si="6"/>
        <v>89864.581777287254</v>
      </c>
      <c r="I38">
        <f t="shared" si="4"/>
        <v>971917.37538596545</v>
      </c>
      <c r="N38" s="4">
        <f>Input!J39</f>
        <v>17.713917142857099</v>
      </c>
      <c r="O38">
        <f t="shared" si="7"/>
        <v>11.461048000000119</v>
      </c>
      <c r="P38">
        <f t="shared" si="8"/>
        <v>0</v>
      </c>
      <c r="Q38">
        <f t="shared" si="9"/>
        <v>131.35562125830671</v>
      </c>
      <c r="R38">
        <f t="shared" si="5"/>
        <v>1066.4581297385819</v>
      </c>
    </row>
    <row r="39" spans="1:18" x14ac:dyDescent="0.25">
      <c r="A39">
        <f>Input!G40</f>
        <v>136</v>
      </c>
      <c r="B39">
        <f t="shared" si="0"/>
        <v>36</v>
      </c>
      <c r="C39">
        <f t="shared" si="1"/>
        <v>4311231547115195</v>
      </c>
      <c r="D39" s="4">
        <f t="shared" si="2"/>
        <v>174368.95268386218</v>
      </c>
      <c r="E39" s="4">
        <f>Input!I40</f>
        <v>5489.1821788571424</v>
      </c>
      <c r="F39">
        <f t="shared" si="3"/>
        <v>319.16208357142841</v>
      </c>
      <c r="G39">
        <f t="shared" si="10"/>
        <v>3.7364158786833428E-10</v>
      </c>
      <c r="H39">
        <f t="shared" si="6"/>
        <v>101864.43558941696</v>
      </c>
      <c r="I39">
        <f t="shared" si="4"/>
        <v>971917.37538596545</v>
      </c>
      <c r="N39" s="4">
        <f>Input!J40</f>
        <v>19.387865571428847</v>
      </c>
      <c r="O39">
        <f t="shared" si="7"/>
        <v>13.134996428571867</v>
      </c>
      <c r="P39">
        <f t="shared" si="8"/>
        <v>0</v>
      </c>
      <c r="Q39">
        <f t="shared" si="9"/>
        <v>172.52813117859571</v>
      </c>
      <c r="R39">
        <f t="shared" si="5"/>
        <v>959.9290684667227</v>
      </c>
    </row>
    <row r="40" spans="1:18" x14ac:dyDescent="0.25">
      <c r="A40">
        <f>Input!G41</f>
        <v>137</v>
      </c>
      <c r="B40">
        <f t="shared" si="0"/>
        <v>37</v>
      </c>
      <c r="C40">
        <f t="shared" si="1"/>
        <v>1.1719142372802612E+16</v>
      </c>
      <c r="D40" s="4">
        <f t="shared" si="2"/>
        <v>473983.95552797773</v>
      </c>
      <c r="E40" s="4">
        <f>Input!I41</f>
        <v>5508.5700444285712</v>
      </c>
      <c r="F40">
        <f t="shared" si="3"/>
        <v>338.54994914285726</v>
      </c>
      <c r="G40">
        <f t="shared" si="10"/>
        <v>3.7364158786833428E-10</v>
      </c>
      <c r="H40">
        <f t="shared" si="6"/>
        <v>114616.06806437825</v>
      </c>
      <c r="I40">
        <f t="shared" si="4"/>
        <v>971917.37538596545</v>
      </c>
      <c r="N40" s="4">
        <f>Input!J41</f>
        <v>19.387865571428847</v>
      </c>
      <c r="O40">
        <f t="shared" si="7"/>
        <v>13.134996428571867</v>
      </c>
      <c r="P40">
        <f t="shared" si="8"/>
        <v>0</v>
      </c>
      <c r="Q40">
        <f t="shared" si="9"/>
        <v>172.52813117859571</v>
      </c>
      <c r="R40">
        <f t="shared" si="5"/>
        <v>959.9290684667227</v>
      </c>
    </row>
    <row r="41" spans="1:18" x14ac:dyDescent="0.25">
      <c r="A41">
        <f>Input!G42</f>
        <v>138</v>
      </c>
      <c r="B41">
        <f t="shared" si="0"/>
        <v>38</v>
      </c>
      <c r="C41">
        <f t="shared" si="1"/>
        <v>3.1855931757113756E+16</v>
      </c>
      <c r="D41" s="4">
        <f t="shared" si="2"/>
        <v>1288421.973292842</v>
      </c>
      <c r="E41" s="4">
        <f>Input!I42</f>
        <v>5527.9579100000001</v>
      </c>
      <c r="F41">
        <f t="shared" si="3"/>
        <v>357.93781471428611</v>
      </c>
      <c r="G41">
        <f t="shared" si="10"/>
        <v>3.7364158786833428E-10</v>
      </c>
      <c r="H41">
        <f t="shared" si="6"/>
        <v>128119.47920217113</v>
      </c>
      <c r="I41">
        <f t="shared" si="4"/>
        <v>971917.37538596545</v>
      </c>
      <c r="N41" s="4">
        <f>Input!J42</f>
        <v>19.387865571428847</v>
      </c>
      <c r="O41">
        <f t="shared" si="7"/>
        <v>13.134996428571867</v>
      </c>
      <c r="P41">
        <f t="shared" si="8"/>
        <v>0</v>
      </c>
      <c r="Q41">
        <f t="shared" si="9"/>
        <v>172.52813117859571</v>
      </c>
      <c r="R41">
        <f t="shared" si="5"/>
        <v>959.9290684667227</v>
      </c>
    </row>
    <row r="42" spans="1:18" x14ac:dyDescent="0.25">
      <c r="A42">
        <f>Input!G43</f>
        <v>139</v>
      </c>
      <c r="B42">
        <f t="shared" si="0"/>
        <v>39</v>
      </c>
      <c r="C42">
        <f t="shared" si="1"/>
        <v>8.6593400423993744E+16</v>
      </c>
      <c r="D42" s="4">
        <f t="shared" si="2"/>
        <v>3502294.0373892775</v>
      </c>
      <c r="E42" s="4">
        <f>Input!I43</f>
        <v>5555.0923687142849</v>
      </c>
      <c r="F42">
        <f t="shared" si="3"/>
        <v>385.07227342857095</v>
      </c>
      <c r="G42">
        <f t="shared" si="10"/>
        <v>3.7364158786833428E-10</v>
      </c>
      <c r="H42">
        <f t="shared" si="6"/>
        <v>148280.65576316035</v>
      </c>
      <c r="I42">
        <f t="shared" si="4"/>
        <v>971917.37538596545</v>
      </c>
      <c r="N42" s="4">
        <f>Input!J43</f>
        <v>27.134458714284847</v>
      </c>
      <c r="O42">
        <f t="shared" si="7"/>
        <v>20.881589571427867</v>
      </c>
      <c r="P42">
        <f t="shared" si="8"/>
        <v>0</v>
      </c>
      <c r="Q42">
        <f t="shared" si="9"/>
        <v>436.04078302956503</v>
      </c>
      <c r="R42">
        <f t="shared" si="5"/>
        <v>539.91768871870431</v>
      </c>
    </row>
    <row r="43" spans="1:18" x14ac:dyDescent="0.25">
      <c r="A43">
        <f>Input!G44</f>
        <v>140</v>
      </c>
      <c r="B43">
        <f t="shared" si="0"/>
        <v>40</v>
      </c>
      <c r="C43">
        <f t="shared" si="1"/>
        <v>2.3538526683702E+17</v>
      </c>
      <c r="D43" s="4">
        <f t="shared" si="2"/>
        <v>9520222.2397557385</v>
      </c>
      <c r="E43" s="4">
        <f>Input!I44</f>
        <v>5584.3406455714276</v>
      </c>
      <c r="F43">
        <f t="shared" si="3"/>
        <v>414.32055028571358</v>
      </c>
      <c r="G43">
        <f t="shared" si="10"/>
        <v>3.7364158786833428E-10</v>
      </c>
      <c r="H43">
        <f t="shared" si="6"/>
        <v>171661.51838874692</v>
      </c>
      <c r="I43">
        <f t="shared" si="4"/>
        <v>971917.37538596545</v>
      </c>
      <c r="N43" s="4">
        <f>Input!J44</f>
        <v>29.248276857142628</v>
      </c>
      <c r="O43">
        <f t="shared" si="7"/>
        <v>22.995407714285648</v>
      </c>
      <c r="P43">
        <f t="shared" si="8"/>
        <v>0</v>
      </c>
      <c r="Q43">
        <f t="shared" si="9"/>
        <v>528.78877594622793</v>
      </c>
      <c r="R43">
        <f t="shared" si="5"/>
        <v>446.15201395866859</v>
      </c>
    </row>
    <row r="44" spans="1:18" x14ac:dyDescent="0.25">
      <c r="A44">
        <f>Input!G45</f>
        <v>141</v>
      </c>
      <c r="B44">
        <f t="shared" si="0"/>
        <v>41</v>
      </c>
      <c r="C44">
        <f t="shared" si="1"/>
        <v>6.3984349353005491E+17</v>
      </c>
      <c r="D44" s="4">
        <f t="shared" si="2"/>
        <v>25878647.11721969</v>
      </c>
      <c r="E44" s="4">
        <f>Input!I45</f>
        <v>5615.0612637142849</v>
      </c>
      <c r="F44">
        <f t="shared" si="3"/>
        <v>445.04116842857093</v>
      </c>
      <c r="G44">
        <f t="shared" si="10"/>
        <v>3.7364158786833428E-10</v>
      </c>
      <c r="H44">
        <f t="shared" si="6"/>
        <v>198061.64159593507</v>
      </c>
      <c r="I44">
        <f t="shared" si="4"/>
        <v>971917.37538596545</v>
      </c>
      <c r="N44" s="4">
        <f>Input!J45</f>
        <v>30.720618142857347</v>
      </c>
      <c r="O44">
        <f t="shared" si="7"/>
        <v>24.467749000000367</v>
      </c>
      <c r="P44">
        <f t="shared" si="8"/>
        <v>0</v>
      </c>
      <c r="Q44">
        <f t="shared" si="9"/>
        <v>598.67074112701891</v>
      </c>
      <c r="R44">
        <f t="shared" si="5"/>
        <v>386.12130230945752</v>
      </c>
    </row>
    <row r="45" spans="1:18" x14ac:dyDescent="0.25">
      <c r="A45">
        <f>Input!G46</f>
        <v>142</v>
      </c>
      <c r="B45">
        <f t="shared" si="0"/>
        <v>42</v>
      </c>
      <c r="C45">
        <f t="shared" si="1"/>
        <v>1.739274941520501E+18</v>
      </c>
      <c r="D45" s="4">
        <f t="shared" si="2"/>
        <v>70345456.203842342</v>
      </c>
      <c r="E45" s="4">
        <f>Input!I46</f>
        <v>5649.6124134285719</v>
      </c>
      <c r="F45">
        <f t="shared" si="3"/>
        <v>479.59231814285795</v>
      </c>
      <c r="G45">
        <f t="shared" si="10"/>
        <v>3.7364158786833428E-10</v>
      </c>
      <c r="H45">
        <f t="shared" si="6"/>
        <v>230008.79162128188</v>
      </c>
      <c r="I45">
        <f t="shared" si="4"/>
        <v>971917.37538596545</v>
      </c>
      <c r="N45" s="4">
        <f>Input!J46</f>
        <v>34.551149714287021</v>
      </c>
      <c r="O45">
        <f t="shared" si="7"/>
        <v>28.298280571430041</v>
      </c>
      <c r="P45">
        <f t="shared" si="8"/>
        <v>0</v>
      </c>
      <c r="Q45">
        <f t="shared" si="9"/>
        <v>800.79268329937497</v>
      </c>
      <c r="R45">
        <f t="shared" si="5"/>
        <v>250.25461714756301</v>
      </c>
    </row>
    <row r="46" spans="1:18" x14ac:dyDescent="0.25">
      <c r="A46">
        <f>Input!G47</f>
        <v>143</v>
      </c>
      <c r="B46">
        <f t="shared" si="0"/>
        <v>43</v>
      </c>
      <c r="C46">
        <f t="shared" si="1"/>
        <v>4.7278394682293463E+18</v>
      </c>
      <c r="D46" s="4">
        <f t="shared" si="2"/>
        <v>191218775.31356624</v>
      </c>
      <c r="E46" s="4">
        <f>Input!I47</f>
        <v>5686.7752891428581</v>
      </c>
      <c r="F46">
        <f t="shared" si="3"/>
        <v>516.75519385714415</v>
      </c>
      <c r="G46">
        <f t="shared" si="10"/>
        <v>3.7364158786833428E-10</v>
      </c>
      <c r="H46">
        <f t="shared" si="6"/>
        <v>267035.93037794845</v>
      </c>
      <c r="I46">
        <f t="shared" si="4"/>
        <v>971917.37538596545</v>
      </c>
      <c r="N46" s="4">
        <f>Input!J47</f>
        <v>37.162875714286201</v>
      </c>
      <c r="O46">
        <f t="shared" si="7"/>
        <v>30.910006571429221</v>
      </c>
      <c r="P46">
        <f t="shared" si="8"/>
        <v>0</v>
      </c>
      <c r="Q46">
        <f t="shared" si="9"/>
        <v>955.42850624579762</v>
      </c>
      <c r="R46">
        <f t="shared" si="5"/>
        <v>174.44365503239391</v>
      </c>
    </row>
    <row r="47" spans="1:18" x14ac:dyDescent="0.25">
      <c r="A47">
        <f>Input!G48</f>
        <v>144</v>
      </c>
      <c r="B47">
        <f t="shared" si="0"/>
        <v>44</v>
      </c>
      <c r="C47">
        <f t="shared" si="1"/>
        <v>1.2851600114359308E+19</v>
      </c>
      <c r="D47" s="4">
        <f t="shared" si="2"/>
        <v>519786522.19506025</v>
      </c>
      <c r="E47" s="4">
        <f>Input!I48</f>
        <v>5723.9381648571434</v>
      </c>
      <c r="F47">
        <f t="shared" si="3"/>
        <v>553.91806957142944</v>
      </c>
      <c r="G47">
        <f t="shared" si="10"/>
        <v>3.7364158786833428E-10</v>
      </c>
      <c r="H47">
        <f t="shared" si="6"/>
        <v>306825.22779732494</v>
      </c>
      <c r="I47">
        <f t="shared" si="4"/>
        <v>971917.37538596545</v>
      </c>
      <c r="N47" s="4">
        <f>Input!J48</f>
        <v>37.162875714285292</v>
      </c>
      <c r="O47">
        <f t="shared" si="7"/>
        <v>30.910006571428312</v>
      </c>
      <c r="P47">
        <f t="shared" si="8"/>
        <v>0</v>
      </c>
      <c r="Q47">
        <f t="shared" si="9"/>
        <v>955.42850624574146</v>
      </c>
      <c r="R47">
        <f t="shared" si="5"/>
        <v>174.44365503241792</v>
      </c>
    </row>
    <row r="48" spans="1:18" x14ac:dyDescent="0.25">
      <c r="A48">
        <f>Input!G49</f>
        <v>145</v>
      </c>
      <c r="B48">
        <f t="shared" si="0"/>
        <v>45</v>
      </c>
      <c r="C48">
        <f t="shared" si="1"/>
        <v>3.4934271057485095E+19</v>
      </c>
      <c r="D48" s="4">
        <f t="shared" si="2"/>
        <v>1412926257.9607565</v>
      </c>
      <c r="E48" s="4">
        <f>Input!I49</f>
        <v>5761.1010405714287</v>
      </c>
      <c r="F48">
        <f t="shared" si="3"/>
        <v>591.08094528571473</v>
      </c>
      <c r="G48">
        <f t="shared" si="10"/>
        <v>3.7364158786833428E-10</v>
      </c>
      <c r="H48">
        <f t="shared" si="6"/>
        <v>349376.68387941236</v>
      </c>
      <c r="I48">
        <f t="shared" si="4"/>
        <v>971917.37538596545</v>
      </c>
      <c r="N48" s="4">
        <f>Input!J49</f>
        <v>37.162875714285292</v>
      </c>
      <c r="O48">
        <f t="shared" si="7"/>
        <v>30.910006571428312</v>
      </c>
      <c r="P48">
        <f t="shared" si="8"/>
        <v>0</v>
      </c>
      <c r="Q48">
        <f t="shared" si="9"/>
        <v>955.42850624574146</v>
      </c>
      <c r="R48">
        <f t="shared" si="5"/>
        <v>174.44365503241792</v>
      </c>
    </row>
    <row r="49" spans="1:18" x14ac:dyDescent="0.25">
      <c r="A49">
        <f>Input!G50</f>
        <v>146</v>
      </c>
      <c r="B49">
        <f t="shared" si="0"/>
        <v>46</v>
      </c>
      <c r="C49">
        <f t="shared" si="1"/>
        <v>9.4961194206024483E+19</v>
      </c>
      <c r="D49" s="4">
        <f t="shared" si="2"/>
        <v>3840731771.9673615</v>
      </c>
      <c r="E49" s="4">
        <f>Input!I50</f>
        <v>5803.7011938571432</v>
      </c>
      <c r="F49">
        <f t="shared" si="3"/>
        <v>633.68109857142917</v>
      </c>
      <c r="G49">
        <f t="shared" si="10"/>
        <v>3.7364158786833428E-10</v>
      </c>
      <c r="H49">
        <f t="shared" si="6"/>
        <v>401551.73468621972</v>
      </c>
      <c r="I49">
        <f t="shared" si="4"/>
        <v>971917.37538596545</v>
      </c>
      <c r="N49" s="4">
        <f>Input!J50</f>
        <v>42.600153285714441</v>
      </c>
      <c r="O49">
        <f t="shared" si="7"/>
        <v>36.347284142857461</v>
      </c>
      <c r="P49">
        <f t="shared" si="8"/>
        <v>0</v>
      </c>
      <c r="Q49">
        <f t="shared" si="9"/>
        <v>1321.1250645616174</v>
      </c>
      <c r="R49">
        <f t="shared" si="5"/>
        <v>60.379650477709376</v>
      </c>
    </row>
    <row r="50" spans="1:18" x14ac:dyDescent="0.25">
      <c r="A50">
        <f>Input!G51</f>
        <v>147</v>
      </c>
      <c r="B50">
        <f t="shared" si="0"/>
        <v>47</v>
      </c>
      <c r="C50">
        <f t="shared" si="1"/>
        <v>2.5813128861900675E+20</v>
      </c>
      <c r="D50" s="4">
        <f t="shared" si="2"/>
        <v>10440191383.72419</v>
      </c>
      <c r="E50" s="4">
        <f>Input!I51</f>
        <v>5847.7370327142853</v>
      </c>
      <c r="F50">
        <f t="shared" si="3"/>
        <v>677.71693742857133</v>
      </c>
      <c r="G50">
        <f t="shared" si="10"/>
        <v>3.7364158786833428E-10</v>
      </c>
      <c r="H50">
        <f t="shared" si="6"/>
        <v>459300.24727705558</v>
      </c>
      <c r="I50">
        <f t="shared" si="4"/>
        <v>971917.37538596545</v>
      </c>
      <c r="N50" s="4">
        <f>Input!J51</f>
        <v>44.035838857142153</v>
      </c>
      <c r="O50">
        <f t="shared" si="7"/>
        <v>37.782969714285173</v>
      </c>
      <c r="P50">
        <f t="shared" si="8"/>
        <v>0</v>
      </c>
      <c r="Q50">
        <f t="shared" si="9"/>
        <v>1427.5528004305907</v>
      </c>
      <c r="R50">
        <f t="shared" si="5"/>
        <v>40.129042487129745</v>
      </c>
    </row>
    <row r="51" spans="1:18" x14ac:dyDescent="0.25">
      <c r="A51">
        <f>Input!G52</f>
        <v>148</v>
      </c>
      <c r="B51">
        <f t="shared" si="0"/>
        <v>48</v>
      </c>
      <c r="C51">
        <f t="shared" si="1"/>
        <v>7.0167359120976314E+20</v>
      </c>
      <c r="D51" s="4">
        <f t="shared" si="2"/>
        <v>28379382524.012157</v>
      </c>
      <c r="E51" s="4">
        <f>Input!I52</f>
        <v>5893.831705999999</v>
      </c>
      <c r="F51">
        <f t="shared" si="3"/>
        <v>723.81161071428505</v>
      </c>
      <c r="G51">
        <f t="shared" si="10"/>
        <v>3.7364158786833428E-10</v>
      </c>
      <c r="H51">
        <f t="shared" si="6"/>
        <v>523903.24780426675</v>
      </c>
      <c r="I51">
        <f t="shared" si="4"/>
        <v>971917.37538596545</v>
      </c>
      <c r="N51" s="4">
        <f>Input!J52</f>
        <v>46.094673285713725</v>
      </c>
      <c r="O51">
        <f t="shared" si="7"/>
        <v>39.841804142856745</v>
      </c>
      <c r="P51">
        <f t="shared" si="8"/>
        <v>0</v>
      </c>
      <c r="Q51">
        <f t="shared" si="9"/>
        <v>1587.3693573577568</v>
      </c>
      <c r="R51">
        <f t="shared" si="5"/>
        <v>18.283443798206441</v>
      </c>
    </row>
    <row r="52" spans="1:18" x14ac:dyDescent="0.25">
      <c r="A52">
        <f>Input!G53</f>
        <v>149</v>
      </c>
      <c r="B52">
        <f t="shared" si="0"/>
        <v>49</v>
      </c>
      <c r="C52">
        <f t="shared" si="1"/>
        <v>1.9073465724950998E+21</v>
      </c>
      <c r="D52" s="4">
        <f t="shared" si="2"/>
        <v>77143159817.910446</v>
      </c>
      <c r="E52" s="4">
        <f>Input!I53</f>
        <v>5940.4578884285711</v>
      </c>
      <c r="F52">
        <f t="shared" si="3"/>
        <v>770.43779314285712</v>
      </c>
      <c r="G52">
        <f t="shared" si="10"/>
        <v>3.7364158786833428E-10</v>
      </c>
      <c r="H52">
        <f t="shared" si="6"/>
        <v>593574.39310226007</v>
      </c>
      <c r="I52">
        <f t="shared" si="4"/>
        <v>971917.37538596545</v>
      </c>
      <c r="N52" s="4">
        <f>Input!J53</f>
        <v>46.626182428572065</v>
      </c>
      <c r="O52">
        <f t="shared" si="7"/>
        <v>40.373313285715085</v>
      </c>
      <c r="P52">
        <f t="shared" si="8"/>
        <v>0</v>
      </c>
      <c r="Q52">
        <f t="shared" si="9"/>
        <v>1630.0044256664983</v>
      </c>
      <c r="R52">
        <f t="shared" si="5"/>
        <v>14.020570591419233</v>
      </c>
    </row>
    <row r="53" spans="1:18" x14ac:dyDescent="0.25">
      <c r="A53">
        <f>Input!G54</f>
        <v>150</v>
      </c>
      <c r="B53">
        <f t="shared" si="0"/>
        <v>50</v>
      </c>
      <c r="C53">
        <f t="shared" si="1"/>
        <v>5.184705528587072E+21</v>
      </c>
      <c r="D53" s="4">
        <f t="shared" si="2"/>
        <v>209696849522.93793</v>
      </c>
      <c r="E53" s="4">
        <f>Input!I54</f>
        <v>5989.640813142857</v>
      </c>
      <c r="F53">
        <f t="shared" si="3"/>
        <v>819.62071785714306</v>
      </c>
      <c r="G53">
        <f t="shared" si="10"/>
        <v>3.7364158786833428E-10</v>
      </c>
      <c r="H53">
        <f t="shared" si="6"/>
        <v>671778.12114004593</v>
      </c>
      <c r="I53">
        <f t="shared" si="4"/>
        <v>971917.37538596545</v>
      </c>
      <c r="N53" s="4">
        <f>Input!J54</f>
        <v>49.182924714285946</v>
      </c>
      <c r="O53">
        <f t="shared" si="7"/>
        <v>42.930055571428966</v>
      </c>
      <c r="P53">
        <f t="shared" si="8"/>
        <v>0</v>
      </c>
      <c r="Q53">
        <f t="shared" si="9"/>
        <v>1842.9896713659791</v>
      </c>
      <c r="R53">
        <f t="shared" si="5"/>
        <v>1.4105432898371024</v>
      </c>
    </row>
    <row r="54" spans="1:18" x14ac:dyDescent="0.25">
      <c r="A54">
        <f>Input!G55</f>
        <v>151</v>
      </c>
      <c r="B54">
        <f t="shared" si="0"/>
        <v>51</v>
      </c>
      <c r="C54">
        <f t="shared" si="1"/>
        <v>1.4093490824269389E+22</v>
      </c>
      <c r="D54" s="4">
        <f t="shared" si="2"/>
        <v>570015135543.31299</v>
      </c>
      <c r="E54" s="4">
        <f>Input!I55</f>
        <v>6038.823737857143</v>
      </c>
      <c r="F54">
        <f t="shared" si="3"/>
        <v>868.80364257142901</v>
      </c>
      <c r="G54">
        <f t="shared" si="10"/>
        <v>3.7364158786833428E-10</v>
      </c>
      <c r="H54">
        <f t="shared" si="6"/>
        <v>754819.76934473403</v>
      </c>
      <c r="I54">
        <f t="shared" si="4"/>
        <v>971917.37538596545</v>
      </c>
      <c r="N54" s="4">
        <f>Input!J55</f>
        <v>49.182924714285946</v>
      </c>
      <c r="O54">
        <f t="shared" si="7"/>
        <v>42.930055571428966</v>
      </c>
      <c r="P54">
        <f t="shared" si="8"/>
        <v>0</v>
      </c>
      <c r="Q54">
        <f t="shared" si="9"/>
        <v>1842.9896713659791</v>
      </c>
      <c r="R54">
        <f t="shared" si="5"/>
        <v>1.4105432898371024</v>
      </c>
    </row>
    <row r="55" spans="1:18" x14ac:dyDescent="0.25">
      <c r="A55">
        <f>Input!G56</f>
        <v>152</v>
      </c>
      <c r="B55">
        <f t="shared" si="0"/>
        <v>52</v>
      </c>
      <c r="C55">
        <f t="shared" si="1"/>
        <v>3.8310080007165769E+22</v>
      </c>
      <c r="D55" s="4">
        <f t="shared" si="2"/>
        <v>1549461784894.0073</v>
      </c>
      <c r="E55" s="4">
        <f>Input!I56</f>
        <v>6088.0066625714289</v>
      </c>
      <c r="F55">
        <f t="shared" si="3"/>
        <v>917.98656728571495</v>
      </c>
      <c r="G55">
        <f t="shared" si="10"/>
        <v>3.7364158786833428E-10</v>
      </c>
      <c r="H55">
        <f t="shared" si="6"/>
        <v>842699.33771632437</v>
      </c>
      <c r="I55">
        <f t="shared" si="4"/>
        <v>971917.37538596545</v>
      </c>
      <c r="N55" s="4">
        <f>Input!J56</f>
        <v>49.182924714285946</v>
      </c>
      <c r="O55">
        <f t="shared" si="7"/>
        <v>42.930055571428966</v>
      </c>
      <c r="P55">
        <f t="shared" si="8"/>
        <v>0</v>
      </c>
      <c r="Q55">
        <f t="shared" si="9"/>
        <v>1842.9896713659791</v>
      </c>
      <c r="R55">
        <f t="shared" si="5"/>
        <v>1.4105432898371024</v>
      </c>
    </row>
    <row r="56" spans="1:18" x14ac:dyDescent="0.25">
      <c r="A56">
        <f>Input!G57</f>
        <v>153</v>
      </c>
      <c r="B56">
        <f t="shared" si="0"/>
        <v>53</v>
      </c>
      <c r="C56">
        <f t="shared" si="1"/>
        <v>1.0413759433029089E+23</v>
      </c>
      <c r="D56" s="4">
        <f t="shared" si="2"/>
        <v>4211873813769.0986</v>
      </c>
      <c r="E56" s="4">
        <f>Input!I57</f>
        <v>6143.8212331428576</v>
      </c>
      <c r="F56">
        <f t="shared" si="3"/>
        <v>973.80113785714366</v>
      </c>
      <c r="G56">
        <f t="shared" si="10"/>
        <v>3.7364158786833428E-10</v>
      </c>
      <c r="H56">
        <f t="shared" si="6"/>
        <v>948288.65609113988</v>
      </c>
      <c r="I56">
        <f t="shared" si="4"/>
        <v>971917.37538596545</v>
      </c>
      <c r="N56" s="4">
        <f>Input!J57</f>
        <v>55.814570571428703</v>
      </c>
      <c r="O56">
        <f t="shared" si="7"/>
        <v>49.561701428571723</v>
      </c>
      <c r="P56">
        <f t="shared" si="8"/>
        <v>0</v>
      </c>
      <c r="Q56">
        <f t="shared" si="9"/>
        <v>2456.3622484948883</v>
      </c>
      <c r="R56">
        <f t="shared" si="5"/>
        <v>29.636949861018383</v>
      </c>
    </row>
    <row r="57" spans="1:18" x14ac:dyDescent="0.25">
      <c r="A57">
        <f>Input!G58</f>
        <v>154</v>
      </c>
      <c r="B57">
        <f t="shared" si="0"/>
        <v>54</v>
      </c>
      <c r="C57">
        <f t="shared" si="1"/>
        <v>2.8307533032746939E+23</v>
      </c>
      <c r="D57" s="4">
        <f t="shared" si="2"/>
        <v>11449060051731.037</v>
      </c>
      <c r="E57" s="4">
        <f>Input!I58</f>
        <v>6211.646688714286</v>
      </c>
      <c r="F57">
        <f t="shared" si="3"/>
        <v>1041.6265934285721</v>
      </c>
      <c r="G57">
        <f t="shared" si="10"/>
        <v>3.7364158786833428E-10</v>
      </c>
      <c r="H57">
        <f t="shared" si="6"/>
        <v>1084985.9601368336</v>
      </c>
      <c r="I57">
        <f t="shared" si="4"/>
        <v>971917.37538596545</v>
      </c>
      <c r="N57" s="4">
        <f>Input!J58</f>
        <v>67.825455571428392</v>
      </c>
      <c r="O57">
        <f t="shared" si="7"/>
        <v>61.572586428571412</v>
      </c>
      <c r="P57">
        <f t="shared" si="8"/>
        <v>0</v>
      </c>
      <c r="Q57">
        <f t="shared" si="9"/>
        <v>3791.1833995038965</v>
      </c>
      <c r="R57">
        <f t="shared" si="5"/>
        <v>304.67241355240805</v>
      </c>
    </row>
    <row r="58" spans="1:18" x14ac:dyDescent="0.25">
      <c r="A58">
        <f>Input!G59</f>
        <v>155</v>
      </c>
      <c r="B58">
        <f t="shared" si="0"/>
        <v>55</v>
      </c>
      <c r="C58">
        <f t="shared" si="1"/>
        <v>7.6947852651420175E+23</v>
      </c>
      <c r="D58" s="4">
        <f t="shared" si="2"/>
        <v>31121771891556.855</v>
      </c>
      <c r="E58" s="4">
        <f>Input!I59</f>
        <v>6282.2885318571434</v>
      </c>
      <c r="F58">
        <f t="shared" si="3"/>
        <v>1112.2684365714294</v>
      </c>
      <c r="G58">
        <f t="shared" si="10"/>
        <v>3.7364158786833428E-10</v>
      </c>
      <c r="H58">
        <f t="shared" si="6"/>
        <v>1237141.0749922208</v>
      </c>
      <c r="I58">
        <f t="shared" si="4"/>
        <v>971917.37538596545</v>
      </c>
      <c r="N58" s="4">
        <f>Input!J59</f>
        <v>70.641843142857397</v>
      </c>
      <c r="O58">
        <f t="shared" si="7"/>
        <v>64.388974000000417</v>
      </c>
      <c r="P58">
        <f t="shared" si="8"/>
        <v>0</v>
      </c>
      <c r="Q58">
        <f t="shared" si="9"/>
        <v>4145.9399727727296</v>
      </c>
      <c r="R58">
        <f t="shared" si="5"/>
        <v>410.92379855744861</v>
      </c>
    </row>
    <row r="59" spans="1:18" x14ac:dyDescent="0.25">
      <c r="A59">
        <f>Input!G60</f>
        <v>156</v>
      </c>
      <c r="B59">
        <f t="shared" si="0"/>
        <v>56</v>
      </c>
      <c r="C59">
        <f t="shared" si="1"/>
        <v>2.0916594960129961E+24</v>
      </c>
      <c r="D59" s="4">
        <f t="shared" si="2"/>
        <v>84597747002266.484</v>
      </c>
      <c r="E59" s="4">
        <f>Input!I60</f>
        <v>6356.8983658571433</v>
      </c>
      <c r="F59">
        <f t="shared" si="3"/>
        <v>1186.8782705714293</v>
      </c>
      <c r="G59">
        <f t="shared" si="10"/>
        <v>3.7364158786833428E-10</v>
      </c>
      <c r="H59">
        <f t="shared" si="6"/>
        <v>1408680.0291537403</v>
      </c>
      <c r="I59">
        <f t="shared" si="4"/>
        <v>971917.37538596545</v>
      </c>
      <c r="N59" s="4">
        <f>Input!J60</f>
        <v>74.609833999999864</v>
      </c>
      <c r="O59">
        <f t="shared" si="7"/>
        <v>68.356964857142884</v>
      </c>
      <c r="P59">
        <f t="shared" si="8"/>
        <v>0</v>
      </c>
      <c r="Q59">
        <f t="shared" si="9"/>
        <v>4672.6746444806677</v>
      </c>
      <c r="R59">
        <f t="shared" si="5"/>
        <v>587.5410627798542</v>
      </c>
    </row>
    <row r="60" spans="1:18" x14ac:dyDescent="0.25">
      <c r="A60">
        <f>Input!G61</f>
        <v>157</v>
      </c>
      <c r="B60">
        <f t="shared" si="0"/>
        <v>57</v>
      </c>
      <c r="C60">
        <f t="shared" si="1"/>
        <v>5.685719999335932E+24</v>
      </c>
      <c r="D60" s="4">
        <f t="shared" si="2"/>
        <v>229960518404836.62</v>
      </c>
      <c r="E60" s="4">
        <f>Input!I61</f>
        <v>6435.8305300000002</v>
      </c>
      <c r="F60">
        <f t="shared" si="3"/>
        <v>1265.8104347142862</v>
      </c>
      <c r="G60">
        <f t="shared" si="10"/>
        <v>3.7364158786833428E-10</v>
      </c>
      <c r="H60">
        <f t="shared" si="6"/>
        <v>1602276.0566306245</v>
      </c>
      <c r="I60">
        <f t="shared" si="4"/>
        <v>971917.37538596545</v>
      </c>
      <c r="N60" s="4">
        <f>Input!J61</f>
        <v>78.932164142856891</v>
      </c>
      <c r="O60">
        <f t="shared" si="7"/>
        <v>72.679294999999911</v>
      </c>
      <c r="P60">
        <f t="shared" si="8"/>
        <v>0</v>
      </c>
      <c r="Q60">
        <f t="shared" si="9"/>
        <v>5282.2799216970125</v>
      </c>
      <c r="R60">
        <f t="shared" si="5"/>
        <v>815.76365077208993</v>
      </c>
    </row>
    <row r="61" spans="1:18" x14ac:dyDescent="0.25">
      <c r="A61">
        <f>Input!G62</f>
        <v>158</v>
      </c>
      <c r="B61">
        <f t="shared" si="0"/>
        <v>58</v>
      </c>
      <c r="C61">
        <f t="shared" si="1"/>
        <v>1.5455389355901039E+25</v>
      </c>
      <c r="D61" s="4">
        <f t="shared" si="2"/>
        <v>625097498442889.25</v>
      </c>
      <c r="E61" s="4">
        <f>Input!I62</f>
        <v>6514.762694142858</v>
      </c>
      <c r="F61">
        <f t="shared" si="3"/>
        <v>1344.742598857144</v>
      </c>
      <c r="G61">
        <f t="shared" si="10"/>
        <v>3.7364158786833428E-10</v>
      </c>
      <c r="H61">
        <f t="shared" si="6"/>
        <v>1808332.6571800611</v>
      </c>
      <c r="I61">
        <f t="shared" si="4"/>
        <v>971917.37538596545</v>
      </c>
      <c r="N61" s="4">
        <f>Input!J62</f>
        <v>78.9321641428578</v>
      </c>
      <c r="O61">
        <f t="shared" si="7"/>
        <v>72.67929500000082</v>
      </c>
      <c r="P61">
        <f t="shared" si="8"/>
        <v>0</v>
      </c>
      <c r="Q61">
        <f t="shared" si="9"/>
        <v>5282.2799216971443</v>
      </c>
      <c r="R61">
        <f t="shared" si="5"/>
        <v>815.76365077214189</v>
      </c>
    </row>
    <row r="62" spans="1:18" x14ac:dyDescent="0.25">
      <c r="A62">
        <f>Input!G63</f>
        <v>159</v>
      </c>
      <c r="B62">
        <f t="shared" si="0"/>
        <v>59</v>
      </c>
      <c r="C62">
        <f t="shared" si="1"/>
        <v>4.2012104037905144E+25</v>
      </c>
      <c r="D62" s="4">
        <f t="shared" si="2"/>
        <v>1699191171032512.2</v>
      </c>
      <c r="E62" s="4">
        <f>Input!I63</f>
        <v>6593.6948582857149</v>
      </c>
      <c r="F62">
        <f t="shared" si="3"/>
        <v>1423.6747630000009</v>
      </c>
      <c r="G62">
        <f t="shared" si="10"/>
        <v>3.7364158786833428E-10</v>
      </c>
      <c r="H62">
        <f t="shared" si="6"/>
        <v>2026849.8308020451</v>
      </c>
      <c r="I62">
        <f t="shared" si="4"/>
        <v>971917.37538596545</v>
      </c>
      <c r="N62" s="4">
        <f>Input!J63</f>
        <v>78.932164142856891</v>
      </c>
      <c r="O62">
        <f t="shared" si="7"/>
        <v>72.679294999999911</v>
      </c>
      <c r="P62">
        <f t="shared" si="8"/>
        <v>0</v>
      </c>
      <c r="Q62">
        <f t="shared" si="9"/>
        <v>5282.2799216970125</v>
      </c>
      <c r="R62">
        <f t="shared" si="5"/>
        <v>815.76365077208993</v>
      </c>
    </row>
    <row r="63" spans="1:18" x14ac:dyDescent="0.25">
      <c r="A63">
        <f>Input!G64</f>
        <v>160</v>
      </c>
      <c r="B63">
        <f t="shared" si="0"/>
        <v>60</v>
      </c>
      <c r="C63">
        <f t="shared" si="1"/>
        <v>1.1420073898156842E+26</v>
      </c>
      <c r="D63" s="4">
        <f t="shared" si="2"/>
        <v>4618880483295723</v>
      </c>
      <c r="E63" s="4">
        <f>Input!I64</f>
        <v>6672.889722285714</v>
      </c>
      <c r="F63">
        <f t="shared" si="3"/>
        <v>1502.869627</v>
      </c>
      <c r="G63">
        <f t="shared" si="10"/>
        <v>3.7364158786833428E-10</v>
      </c>
      <c r="H63">
        <f t="shared" si="6"/>
        <v>2258617.1157579962</v>
      </c>
      <c r="I63">
        <f t="shared" si="4"/>
        <v>971917.37538596545</v>
      </c>
      <c r="N63" s="4">
        <f>Input!J64</f>
        <v>79.194863999999143</v>
      </c>
      <c r="O63">
        <f t="shared" si="7"/>
        <v>72.941994857142163</v>
      </c>
      <c r="P63">
        <f t="shared" si="8"/>
        <v>0</v>
      </c>
      <c r="Q63">
        <f t="shared" si="9"/>
        <v>5320.5346137393535</v>
      </c>
      <c r="R63">
        <f t="shared" si="5"/>
        <v>830.83890610683272</v>
      </c>
    </row>
    <row r="64" spans="1:18" x14ac:dyDescent="0.25">
      <c r="A64">
        <f>Input!G65</f>
        <v>161</v>
      </c>
      <c r="B64">
        <f t="shared" si="0"/>
        <v>61</v>
      </c>
      <c r="C64">
        <f t="shared" si="1"/>
        <v>3.1042979357019199E+26</v>
      </c>
      <c r="D64" s="4">
        <f t="shared" si="2"/>
        <v>1.2555418885566898E+16</v>
      </c>
      <c r="E64" s="4">
        <f>Input!I65</f>
        <v>6745.5842905714289</v>
      </c>
      <c r="F64">
        <f t="shared" si="3"/>
        <v>1575.564195285715</v>
      </c>
      <c r="G64">
        <f t="shared" si="10"/>
        <v>3.7364158786833428E-10</v>
      </c>
      <c r="H64">
        <f t="shared" si="6"/>
        <v>2482402.5334651452</v>
      </c>
      <c r="I64">
        <f t="shared" si="4"/>
        <v>971917.37538596545</v>
      </c>
      <c r="N64" s="4">
        <f>Input!J65</f>
        <v>72.694568285714922</v>
      </c>
      <c r="O64">
        <f t="shared" si="7"/>
        <v>66.441699142857942</v>
      </c>
      <c r="P64">
        <f t="shared" si="8"/>
        <v>0</v>
      </c>
      <c r="Q64">
        <f t="shared" si="9"/>
        <v>4414.4993849900502</v>
      </c>
      <c r="R64">
        <f t="shared" si="5"/>
        <v>498.36011065371395</v>
      </c>
    </row>
    <row r="65" spans="1:18" x14ac:dyDescent="0.25">
      <c r="A65">
        <f>Input!G66</f>
        <v>162</v>
      </c>
      <c r="B65">
        <f t="shared" si="0"/>
        <v>62</v>
      </c>
      <c r="C65">
        <f t="shared" si="1"/>
        <v>8.4383566687414538E+26</v>
      </c>
      <c r="D65" s="4">
        <f t="shared" si="2"/>
        <v>3.4129167005328012E+16</v>
      </c>
      <c r="E65" s="4">
        <f>Input!I66</f>
        <v>6818.947827142857</v>
      </c>
      <c r="F65">
        <f t="shared" si="3"/>
        <v>1648.927731857143</v>
      </c>
      <c r="G65">
        <f t="shared" si="10"/>
        <v>3.7364158786833428E-10</v>
      </c>
      <c r="H65">
        <f t="shared" si="6"/>
        <v>2718962.6648863102</v>
      </c>
      <c r="I65">
        <f t="shared" si="4"/>
        <v>971917.37538596545</v>
      </c>
      <c r="N65" s="4">
        <f>Input!J66</f>
        <v>73.363536571428085</v>
      </c>
      <c r="O65">
        <f t="shared" si="7"/>
        <v>67.110667428571105</v>
      </c>
      <c r="P65">
        <f t="shared" si="8"/>
        <v>0</v>
      </c>
      <c r="Q65">
        <f t="shared" si="9"/>
        <v>4503.8416827082747</v>
      </c>
      <c r="R65">
        <f t="shared" si="5"/>
        <v>528.67569931026412</v>
      </c>
    </row>
    <row r="66" spans="1:18" x14ac:dyDescent="0.25">
      <c r="A66">
        <f>Input!G67</f>
        <v>163</v>
      </c>
      <c r="B66">
        <f t="shared" si="0"/>
        <v>63</v>
      </c>
      <c r="C66">
        <f t="shared" si="1"/>
        <v>2.29378315946961E+27</v>
      </c>
      <c r="D66" s="4">
        <f t="shared" si="2"/>
        <v>9.2772694491027168E+16</v>
      </c>
      <c r="E66" s="4">
        <f>Input!I67</f>
        <v>6902.8865631428571</v>
      </c>
      <c r="F66">
        <f t="shared" si="3"/>
        <v>1732.8664678571431</v>
      </c>
      <c r="G66">
        <f t="shared" si="10"/>
        <v>3.7364158786833428E-10</v>
      </c>
      <c r="H66">
        <f t="shared" si="6"/>
        <v>3002826.1954223965</v>
      </c>
      <c r="I66">
        <f t="shared" si="4"/>
        <v>971917.37538596545</v>
      </c>
      <c r="N66" s="4">
        <f>Input!J67</f>
        <v>83.938736000000063</v>
      </c>
      <c r="O66">
        <f t="shared" si="7"/>
        <v>77.685866857143083</v>
      </c>
      <c r="P66">
        <f t="shared" si="8"/>
        <v>0</v>
      </c>
      <c r="Q66">
        <f t="shared" si="9"/>
        <v>6035.0939093457619</v>
      </c>
      <c r="R66">
        <f t="shared" si="5"/>
        <v>1126.8205824896859</v>
      </c>
    </row>
    <row r="67" spans="1:18" x14ac:dyDescent="0.25">
      <c r="A67">
        <f>Input!G68</f>
        <v>164</v>
      </c>
      <c r="B67">
        <f t="shared" si="0"/>
        <v>64</v>
      </c>
      <c r="C67">
        <f t="shared" si="1"/>
        <v>6.2351490808116167E+27</v>
      </c>
      <c r="D67" s="4">
        <f t="shared" si="2"/>
        <v>2.521823296121417E+17</v>
      </c>
      <c r="E67" s="4">
        <f>Input!I68</f>
        <v>6989.7944192857149</v>
      </c>
      <c r="F67">
        <f t="shared" si="3"/>
        <v>1819.7743240000009</v>
      </c>
      <c r="G67">
        <f t="shared" si="10"/>
        <v>3.7364158786833428E-10</v>
      </c>
      <c r="H67">
        <f t="shared" si="6"/>
        <v>3311578.5902883005</v>
      </c>
      <c r="I67">
        <f t="shared" si="4"/>
        <v>971917.37538596545</v>
      </c>
      <c r="N67" s="4">
        <f>Input!J68</f>
        <v>86.907856142857781</v>
      </c>
      <c r="O67">
        <f t="shared" si="7"/>
        <v>80.654987000000801</v>
      </c>
      <c r="P67">
        <f t="shared" si="8"/>
        <v>0</v>
      </c>
      <c r="Q67">
        <f t="shared" si="9"/>
        <v>6505.2269279702987</v>
      </c>
      <c r="R67">
        <f t="shared" si="5"/>
        <v>1334.9719876588329</v>
      </c>
    </row>
    <row r="68" spans="1:18" x14ac:dyDescent="0.25">
      <c r="A68">
        <f>Input!G69</f>
        <v>165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6.8550264404315418E+17</v>
      </c>
      <c r="E68" s="4">
        <f>Input!I69</f>
        <v>7076.7022754285717</v>
      </c>
      <c r="F68">
        <f t="shared" ref="F68:F84" si="14">E68-$E$3</f>
        <v>1906.6821801428578</v>
      </c>
      <c r="G68">
        <f t="shared" si="10"/>
        <v>3.7364158786833428E-10</v>
      </c>
      <c r="H68">
        <f t="shared" si="6"/>
        <v>3635436.9360728967</v>
      </c>
      <c r="I68">
        <f t="shared" ref="I68:I84" si="15">(G68-$J$4)^2</f>
        <v>971917.37538596545</v>
      </c>
      <c r="N68" s="4">
        <f>Input!J69</f>
        <v>86.907856142856872</v>
      </c>
      <c r="O68">
        <f t="shared" si="7"/>
        <v>80.654986999999892</v>
      </c>
      <c r="P68">
        <f t="shared" si="8"/>
        <v>0</v>
      </c>
      <c r="Q68">
        <f t="shared" si="9"/>
        <v>6505.2269279701513</v>
      </c>
      <c r="R68">
        <f t="shared" ref="R68:R84" si="16">(O68-$S$4)^2</f>
        <v>1334.9719876587662</v>
      </c>
    </row>
    <row r="69" spans="1:18" x14ac:dyDescent="0.25">
      <c r="A69">
        <f>Input!G70</f>
        <v>166</v>
      </c>
      <c r="B69">
        <f t="shared" si="11"/>
        <v>66</v>
      </c>
      <c r="C69">
        <f t="shared" si="12"/>
        <v>4.6071866343312918E+28</v>
      </c>
      <c r="D69" s="4">
        <f t="shared" si="13"/>
        <v>1.8633893806631352E+18</v>
      </c>
      <c r="E69" s="4">
        <f>Input!I70</f>
        <v>7163.6101315714268</v>
      </c>
      <c r="F69">
        <f t="shared" si="14"/>
        <v>1993.5900362857128</v>
      </c>
      <c r="G69">
        <f t="shared" si="10"/>
        <v>3.7364158786833428E-10</v>
      </c>
      <c r="H69">
        <f t="shared" ref="H69:H84" si="17">(F69-G69)^2</f>
        <v>3974401.2327761804</v>
      </c>
      <c r="I69">
        <f t="shared" si="15"/>
        <v>971917.37538596545</v>
      </c>
      <c r="N69" s="4">
        <f>Input!J70</f>
        <v>86.907856142855053</v>
      </c>
      <c r="O69">
        <f t="shared" ref="O69:O84" si="18">N69-$N$3</f>
        <v>80.654986999998073</v>
      </c>
      <c r="P69">
        <f t="shared" ref="P69:P84" si="19">$Y$3*((1/$AA$3)*(1/SQRT(2*PI()))*EXP(-1*D69*D69/2))</f>
        <v>0</v>
      </c>
      <c r="Q69">
        <f t="shared" ref="Q69:Q84" si="20">(O69-P69)^2</f>
        <v>6505.2269279698585</v>
      </c>
      <c r="R69">
        <f t="shared" si="16"/>
        <v>1334.9719876586335</v>
      </c>
    </row>
    <row r="70" spans="1:18" x14ac:dyDescent="0.25">
      <c r="A70">
        <f>Input!G71</f>
        <v>167</v>
      </c>
      <c r="B70">
        <f t="shared" si="11"/>
        <v>67</v>
      </c>
      <c r="C70">
        <f t="shared" si="12"/>
        <v>1.2523631708422139E+29</v>
      </c>
      <c r="D70" s="4">
        <f t="shared" si="13"/>
        <v>5.0652174928001546E+18</v>
      </c>
      <c r="E70" s="4">
        <f>Input!I71</f>
        <v>7273.8891172857157</v>
      </c>
      <c r="F70">
        <f t="shared" si="14"/>
        <v>2103.8690220000017</v>
      </c>
      <c r="G70">
        <f t="shared" ref="G70:G84" si="21">G69+P70</f>
        <v>3.7364158786833428E-10</v>
      </c>
      <c r="H70">
        <f t="shared" si="17"/>
        <v>4426264.8617296703</v>
      </c>
      <c r="I70">
        <f t="shared" si="15"/>
        <v>971917.37538596545</v>
      </c>
      <c r="N70" s="4">
        <f>Input!J71</f>
        <v>110.27898571428886</v>
      </c>
      <c r="O70">
        <f t="shared" si="18"/>
        <v>104.02611657143188</v>
      </c>
      <c r="P70">
        <f t="shared" si="19"/>
        <v>0</v>
      </c>
      <c r="Q70">
        <f t="shared" si="20"/>
        <v>10821.432928933136</v>
      </c>
      <c r="R70">
        <f t="shared" si="16"/>
        <v>3589.0161565627627</v>
      </c>
    </row>
    <row r="71" spans="1:18" x14ac:dyDescent="0.25">
      <c r="A71">
        <f>Input!G72</f>
        <v>168</v>
      </c>
      <c r="B71">
        <f t="shared" si="11"/>
        <v>68</v>
      </c>
      <c r="C71">
        <f t="shared" si="12"/>
        <v>3.4042760499317408E+29</v>
      </c>
      <c r="D71" s="4">
        <f t="shared" si="13"/>
        <v>1.3768688667871547E+19</v>
      </c>
      <c r="E71" s="4">
        <f>Input!I72</f>
        <v>7388.6950947142859</v>
      </c>
      <c r="F71">
        <f t="shared" si="14"/>
        <v>2218.6749994285719</v>
      </c>
      <c r="G71">
        <f t="shared" si="21"/>
        <v>3.7364158786833428E-10</v>
      </c>
      <c r="H71">
        <f t="shared" si="17"/>
        <v>4922518.7530877152</v>
      </c>
      <c r="I71">
        <f t="shared" si="15"/>
        <v>971917.37538596545</v>
      </c>
      <c r="N71" s="4">
        <f>Input!J72</f>
        <v>114.80597742857026</v>
      </c>
      <c r="O71">
        <f t="shared" si="18"/>
        <v>108.55310828571328</v>
      </c>
      <c r="P71">
        <f t="shared" si="19"/>
        <v>0</v>
      </c>
      <c r="Q71">
        <f t="shared" si="20"/>
        <v>11783.777318489792</v>
      </c>
      <c r="R71">
        <f t="shared" si="16"/>
        <v>4151.919453693592</v>
      </c>
    </row>
    <row r="72" spans="1:18" x14ac:dyDescent="0.25">
      <c r="A72">
        <f>Input!G73</f>
        <v>169</v>
      </c>
      <c r="B72">
        <f t="shared" si="11"/>
        <v>69</v>
      </c>
      <c r="C72">
        <f t="shared" si="12"/>
        <v>9.2537817255877872E+29</v>
      </c>
      <c r="D72" s="4">
        <f t="shared" si="13"/>
        <v>3.7427176207585198E+19</v>
      </c>
      <c r="E72" s="4">
        <f>Input!I73</f>
        <v>7514.1892937142857</v>
      </c>
      <c r="F72">
        <f t="shared" si="14"/>
        <v>2344.1691984285717</v>
      </c>
      <c r="G72">
        <f t="shared" si="21"/>
        <v>3.7364158786833428E-10</v>
      </c>
      <c r="H72">
        <f t="shared" si="17"/>
        <v>5495129.2308594994</v>
      </c>
      <c r="I72">
        <f t="shared" si="15"/>
        <v>971917.37538596545</v>
      </c>
      <c r="N72" s="4">
        <f>Input!J73</f>
        <v>125.49419899999975</v>
      </c>
      <c r="O72">
        <f t="shared" si="18"/>
        <v>119.24132985714277</v>
      </c>
      <c r="P72">
        <f t="shared" si="19"/>
        <v>0</v>
      </c>
      <c r="Q72">
        <f t="shared" si="20"/>
        <v>14218.494746099928</v>
      </c>
      <c r="R72">
        <f t="shared" si="16"/>
        <v>5643.5569796744394</v>
      </c>
    </row>
    <row r="73" spans="1:18" x14ac:dyDescent="0.25">
      <c r="A73">
        <f>Input!G74</f>
        <v>170</v>
      </c>
      <c r="B73">
        <f t="shared" si="11"/>
        <v>70</v>
      </c>
      <c r="C73">
        <f t="shared" si="12"/>
        <v>2.5154386709191669E+30</v>
      </c>
      <c r="D73" s="4">
        <f t="shared" si="13"/>
        <v>1.0173761297561358E+20</v>
      </c>
      <c r="E73" s="4">
        <f>Input!I74</f>
        <v>7638.1225662857132</v>
      </c>
      <c r="F73">
        <f t="shared" si="14"/>
        <v>2468.1024709999992</v>
      </c>
      <c r="G73">
        <f t="shared" si="21"/>
        <v>3.7364158786833428E-10</v>
      </c>
      <c r="H73">
        <f t="shared" si="17"/>
        <v>6091529.8073544567</v>
      </c>
      <c r="I73">
        <f t="shared" si="15"/>
        <v>971917.37538596545</v>
      </c>
      <c r="N73" s="4">
        <f>Input!J74</f>
        <v>123.93327257142755</v>
      </c>
      <c r="O73">
        <f t="shared" si="18"/>
        <v>117.68040342857057</v>
      </c>
      <c r="P73">
        <f t="shared" si="19"/>
        <v>0</v>
      </c>
      <c r="Q73">
        <f t="shared" si="20"/>
        <v>13848.677351111124</v>
      </c>
      <c r="R73">
        <f t="shared" si="16"/>
        <v>5411.4686103116956</v>
      </c>
    </row>
    <row r="74" spans="1:18" x14ac:dyDescent="0.25">
      <c r="A74">
        <f>Input!G75</f>
        <v>171</v>
      </c>
      <c r="B74">
        <f t="shared" si="11"/>
        <v>71</v>
      </c>
      <c r="C74">
        <f t="shared" si="12"/>
        <v>6.8376712297627441E+30</v>
      </c>
      <c r="D74" s="4">
        <f t="shared" si="13"/>
        <v>2.7655150462240955E+20</v>
      </c>
      <c r="E74" s="4">
        <f>Input!I75</f>
        <v>7770.2087005714284</v>
      </c>
      <c r="F74">
        <f t="shared" si="14"/>
        <v>2600.1886052857144</v>
      </c>
      <c r="G74">
        <f t="shared" si="21"/>
        <v>3.7364158786833428E-10</v>
      </c>
      <c r="H74">
        <f t="shared" si="17"/>
        <v>6760980.7830557246</v>
      </c>
      <c r="I74">
        <f t="shared" si="15"/>
        <v>971917.37538596545</v>
      </c>
      <c r="N74" s="4">
        <f>Input!J75</f>
        <v>132.08613428571516</v>
      </c>
      <c r="O74">
        <f t="shared" si="18"/>
        <v>125.83326514285818</v>
      </c>
      <c r="P74">
        <f t="shared" si="19"/>
        <v>0</v>
      </c>
      <c r="Q74">
        <f t="shared" si="20"/>
        <v>15834.010616512847</v>
      </c>
      <c r="R74">
        <f t="shared" si="16"/>
        <v>6677.4305591549792</v>
      </c>
    </row>
    <row r="75" spans="1:18" x14ac:dyDescent="0.25">
      <c r="A75">
        <f>Input!G76</f>
        <v>172</v>
      </c>
      <c r="B75">
        <f t="shared" si="11"/>
        <v>72</v>
      </c>
      <c r="C75">
        <f t="shared" si="12"/>
        <v>1.8586717452841279E+31</v>
      </c>
      <c r="D75" s="4">
        <f t="shared" si="13"/>
        <v>7.5174492964810352E+20</v>
      </c>
      <c r="E75" s="4">
        <f>Input!I76</f>
        <v>7902.2948348571426</v>
      </c>
      <c r="F75">
        <f t="shared" si="14"/>
        <v>2732.2747395714287</v>
      </c>
      <c r="G75">
        <f t="shared" si="21"/>
        <v>3.7364158786833428E-10</v>
      </c>
      <c r="H75">
        <f t="shared" si="17"/>
        <v>7465325.2524980754</v>
      </c>
      <c r="I75">
        <f t="shared" si="15"/>
        <v>971917.37538596545</v>
      </c>
      <c r="N75" s="4">
        <f>Input!J76</f>
        <v>132.08613428571425</v>
      </c>
      <c r="O75">
        <f t="shared" si="18"/>
        <v>125.83326514285727</v>
      </c>
      <c r="P75">
        <f t="shared" si="19"/>
        <v>0</v>
      </c>
      <c r="Q75">
        <f t="shared" si="20"/>
        <v>15834.010616512618</v>
      </c>
      <c r="R75">
        <f t="shared" si="16"/>
        <v>6677.4305591548309</v>
      </c>
    </row>
    <row r="76" spans="1:18" x14ac:dyDescent="0.25">
      <c r="A76">
        <f>Input!G77</f>
        <v>173</v>
      </c>
      <c r="B76">
        <f t="shared" si="11"/>
        <v>73</v>
      </c>
      <c r="C76">
        <f t="shared" si="12"/>
        <v>5.0523936302761039E+31</v>
      </c>
      <c r="D76" s="4">
        <f t="shared" si="13"/>
        <v>2.0434545818986632E+21</v>
      </c>
      <c r="E76" s="4">
        <f>Input!I77</f>
        <v>8034.3809691428569</v>
      </c>
      <c r="F76">
        <f t="shared" si="14"/>
        <v>2864.3608738571429</v>
      </c>
      <c r="G76">
        <f t="shared" si="21"/>
        <v>3.7364158786833428E-10</v>
      </c>
      <c r="H76">
        <f t="shared" si="17"/>
        <v>8204563.2156815138</v>
      </c>
      <c r="I76">
        <f t="shared" si="15"/>
        <v>971917.37538596545</v>
      </c>
      <c r="N76" s="4">
        <f>Input!J77</f>
        <v>132.08613428571425</v>
      </c>
      <c r="O76">
        <f t="shared" si="18"/>
        <v>125.83326514285727</v>
      </c>
      <c r="P76">
        <f t="shared" si="19"/>
        <v>0</v>
      </c>
      <c r="Q76">
        <f t="shared" si="20"/>
        <v>15834.010616512618</v>
      </c>
      <c r="R76">
        <f t="shared" si="16"/>
        <v>6677.4305591548309</v>
      </c>
    </row>
    <row r="77" spans="1:18" x14ac:dyDescent="0.25">
      <c r="A77">
        <f>Input!G78</f>
        <v>174</v>
      </c>
      <c r="B77">
        <f t="shared" si="11"/>
        <v>74</v>
      </c>
      <c r="C77">
        <f t="shared" si="12"/>
        <v>1.3733829795401761E+32</v>
      </c>
      <c r="D77" s="4">
        <f t="shared" si="13"/>
        <v>5.5546854572565117E+21</v>
      </c>
      <c r="E77" s="4">
        <f>Input!I78</f>
        <v>8175.9762298571441</v>
      </c>
      <c r="F77">
        <f t="shared" si="14"/>
        <v>3005.9561345714301</v>
      </c>
      <c r="G77">
        <f t="shared" si="21"/>
        <v>3.7364158786833428E-10</v>
      </c>
      <c r="H77">
        <f t="shared" si="17"/>
        <v>9035772.2829653658</v>
      </c>
      <c r="I77">
        <f t="shared" si="15"/>
        <v>971917.37538596545</v>
      </c>
      <c r="N77" s="4">
        <f>Input!J78</f>
        <v>141.59526071428718</v>
      </c>
      <c r="O77">
        <f t="shared" si="18"/>
        <v>135.3423915714302</v>
      </c>
      <c r="P77">
        <f t="shared" si="19"/>
        <v>0</v>
      </c>
      <c r="Q77">
        <f t="shared" si="20"/>
        <v>18317.562956274342</v>
      </c>
      <c r="R77">
        <f t="shared" si="16"/>
        <v>8321.940972539307</v>
      </c>
    </row>
    <row r="78" spans="1:18" x14ac:dyDescent="0.25">
      <c r="A78">
        <f>Input!G79</f>
        <v>175</v>
      </c>
      <c r="B78">
        <f t="shared" si="11"/>
        <v>75</v>
      </c>
      <c r="C78">
        <f t="shared" si="12"/>
        <v>3.7332419967990015E+32</v>
      </c>
      <c r="D78" s="4">
        <f t="shared" si="13"/>
        <v>1.5099200541266098E+22</v>
      </c>
      <c r="E78" s="4">
        <f>Input!I79</f>
        <v>8323.6899551428578</v>
      </c>
      <c r="F78">
        <f t="shared" si="14"/>
        <v>3153.6698598571438</v>
      </c>
      <c r="G78">
        <f t="shared" si="21"/>
        <v>3.7364158786833428E-10</v>
      </c>
      <c r="H78">
        <f t="shared" si="17"/>
        <v>9945633.5849690195</v>
      </c>
      <c r="I78">
        <f t="shared" si="15"/>
        <v>971917.37538596545</v>
      </c>
      <c r="N78" s="4">
        <f>Input!J79</f>
        <v>147.71372528571374</v>
      </c>
      <c r="O78">
        <f t="shared" si="18"/>
        <v>141.46085614285676</v>
      </c>
      <c r="P78">
        <f t="shared" si="19"/>
        <v>0</v>
      </c>
      <c r="Q78">
        <f t="shared" si="20"/>
        <v>20011.173820670014</v>
      </c>
      <c r="R78">
        <f t="shared" si="16"/>
        <v>9475.6864414076772</v>
      </c>
    </row>
    <row r="79" spans="1:18" x14ac:dyDescent="0.25">
      <c r="A79">
        <f>Input!G80</f>
        <v>176</v>
      </c>
      <c r="B79">
        <f t="shared" si="11"/>
        <v>76</v>
      </c>
      <c r="C79">
        <f t="shared" si="12"/>
        <v>1.0148003881138887E+33</v>
      </c>
      <c r="D79" s="4">
        <f t="shared" si="13"/>
        <v>4.1043882455582619E+22</v>
      </c>
      <c r="E79" s="4">
        <f>Input!I80</f>
        <v>8473.3128368571433</v>
      </c>
      <c r="F79">
        <f t="shared" si="14"/>
        <v>3303.2927415714294</v>
      </c>
      <c r="G79">
        <f t="shared" si="21"/>
        <v>3.7364158786833428E-10</v>
      </c>
      <c r="H79">
        <f t="shared" si="17"/>
        <v>10911742.93651602</v>
      </c>
      <c r="I79">
        <f t="shared" si="15"/>
        <v>971917.37538596545</v>
      </c>
      <c r="N79" s="4">
        <f>Input!J80</f>
        <v>149.62288171428554</v>
      </c>
      <c r="O79">
        <f t="shared" si="18"/>
        <v>143.37001257142856</v>
      </c>
      <c r="P79">
        <f t="shared" si="19"/>
        <v>0</v>
      </c>
      <c r="Q79">
        <f t="shared" si="20"/>
        <v>20554.960504731582</v>
      </c>
      <c r="R79">
        <f t="shared" si="16"/>
        <v>9851.0178735997251</v>
      </c>
    </row>
    <row r="80" spans="1:18" x14ac:dyDescent="0.25">
      <c r="A80">
        <f>Input!G81</f>
        <v>177</v>
      </c>
      <c r="B80">
        <f t="shared" si="11"/>
        <v>77</v>
      </c>
      <c r="C80">
        <f t="shared" si="12"/>
        <v>2.7585134545231703E+33</v>
      </c>
      <c r="D80" s="4">
        <f t="shared" si="13"/>
        <v>1.1156883984841925E+23</v>
      </c>
      <c r="E80" s="4">
        <f>Input!I81</f>
        <v>8630.935847714285</v>
      </c>
      <c r="F80">
        <f t="shared" si="14"/>
        <v>3460.9157524285711</v>
      </c>
      <c r="G80">
        <f t="shared" si="21"/>
        <v>3.7364158786833428E-10</v>
      </c>
      <c r="H80">
        <f t="shared" si="17"/>
        <v>11977937.845405634</v>
      </c>
      <c r="I80">
        <f t="shared" si="15"/>
        <v>971917.37538596545</v>
      </c>
      <c r="N80" s="4">
        <f>Input!J81</f>
        <v>157.62301085714171</v>
      </c>
      <c r="O80">
        <f t="shared" si="18"/>
        <v>151.37014171428473</v>
      </c>
      <c r="P80">
        <f t="shared" si="19"/>
        <v>0</v>
      </c>
      <c r="Q80">
        <f t="shared" si="20"/>
        <v>22912.919802602642</v>
      </c>
      <c r="R80">
        <f t="shared" si="16"/>
        <v>11503.08228010418</v>
      </c>
    </row>
    <row r="81" spans="1:18" x14ac:dyDescent="0.25">
      <c r="A81">
        <f>Input!G82</f>
        <v>178</v>
      </c>
      <c r="B81">
        <f t="shared" si="11"/>
        <v>78</v>
      </c>
      <c r="C81">
        <f t="shared" si="12"/>
        <v>7.4984169969901209E+33</v>
      </c>
      <c r="D81" s="4">
        <f t="shared" si="13"/>
        <v>3.0327554998221544E+23</v>
      </c>
      <c r="E81" s="4">
        <f>Input!I82</f>
        <v>8793.5409932857146</v>
      </c>
      <c r="F81">
        <f t="shared" si="14"/>
        <v>3623.5208980000007</v>
      </c>
      <c r="G81">
        <f t="shared" si="21"/>
        <v>3.7364158786833428E-10</v>
      </c>
      <c r="H81">
        <f t="shared" si="17"/>
        <v>13129903.698240023</v>
      </c>
      <c r="I81">
        <f t="shared" si="15"/>
        <v>971917.37538596545</v>
      </c>
      <c r="N81" s="4">
        <f>Input!J82</f>
        <v>162.6051455714296</v>
      </c>
      <c r="O81">
        <f t="shared" si="18"/>
        <v>156.35227642857262</v>
      </c>
      <c r="P81">
        <f t="shared" si="19"/>
        <v>0</v>
      </c>
      <c r="Q81">
        <f t="shared" si="20"/>
        <v>24446.034344396787</v>
      </c>
      <c r="R81">
        <f t="shared" si="16"/>
        <v>12596.59598794723</v>
      </c>
    </row>
    <row r="82" spans="1:18" x14ac:dyDescent="0.25">
      <c r="A82">
        <f>Input!G83</f>
        <v>179</v>
      </c>
      <c r="B82">
        <f t="shared" si="11"/>
        <v>79</v>
      </c>
      <c r="C82">
        <f t="shared" si="12"/>
        <v>2.0382810665126688E+34</v>
      </c>
      <c r="D82" s="4">
        <f t="shared" si="13"/>
        <v>8.2438841653257915E+23</v>
      </c>
      <c r="E82" s="4">
        <f>Input!I83</f>
        <v>8956.1461388571424</v>
      </c>
      <c r="F82">
        <f t="shared" si="14"/>
        <v>3786.1260435714285</v>
      </c>
      <c r="G82">
        <f t="shared" si="21"/>
        <v>3.7364158786833428E-10</v>
      </c>
      <c r="H82">
        <f t="shared" si="17"/>
        <v>14334750.417807007</v>
      </c>
      <c r="I82">
        <f t="shared" si="15"/>
        <v>971917.37538596545</v>
      </c>
      <c r="N82" s="4">
        <f>Input!J83</f>
        <v>162.60514557142778</v>
      </c>
      <c r="O82">
        <f t="shared" si="18"/>
        <v>156.3522764285708</v>
      </c>
      <c r="P82">
        <f t="shared" si="19"/>
        <v>0</v>
      </c>
      <c r="Q82">
        <f t="shared" si="20"/>
        <v>24446.034344396216</v>
      </c>
      <c r="R82">
        <f t="shared" si="16"/>
        <v>12596.595987946821</v>
      </c>
    </row>
    <row r="83" spans="1:18" x14ac:dyDescent="0.25">
      <c r="A83">
        <f>Input!G84</f>
        <v>180</v>
      </c>
      <c r="B83">
        <f t="shared" si="11"/>
        <v>80</v>
      </c>
      <c r="C83">
        <f t="shared" si="12"/>
        <v>5.5406223843935098E+34</v>
      </c>
      <c r="D83" s="4">
        <f t="shared" si="13"/>
        <v>2.2409200522526362E+24</v>
      </c>
      <c r="E83" s="4">
        <f>Input!I84</f>
        <v>9118.7512844285702</v>
      </c>
      <c r="F83">
        <f t="shared" si="14"/>
        <v>3948.7311891428562</v>
      </c>
      <c r="G83">
        <f t="shared" si="21"/>
        <v>3.7364158786833428E-10</v>
      </c>
      <c r="H83">
        <f t="shared" si="17"/>
        <v>15592478.004106604</v>
      </c>
      <c r="I83">
        <f t="shared" si="15"/>
        <v>971917.37538596545</v>
      </c>
      <c r="N83" s="4">
        <f>Input!J84</f>
        <v>162.60514557142778</v>
      </c>
      <c r="O83">
        <f t="shared" si="18"/>
        <v>156.3522764285708</v>
      </c>
      <c r="P83">
        <f t="shared" si="19"/>
        <v>0</v>
      </c>
      <c r="Q83">
        <f t="shared" si="20"/>
        <v>24446.034344396216</v>
      </c>
      <c r="R83">
        <f t="shared" si="16"/>
        <v>12596.595987946821</v>
      </c>
    </row>
    <row r="84" spans="1:18" x14ac:dyDescent="0.25">
      <c r="A84">
        <f>Input!G85</f>
        <v>181</v>
      </c>
      <c r="B84">
        <f t="shared" si="11"/>
        <v>81</v>
      </c>
      <c r="C84">
        <f t="shared" si="12"/>
        <v>1.5060973145850306E+35</v>
      </c>
      <c r="D84" s="4">
        <f t="shared" si="13"/>
        <v>6.0914522570678352E+24</v>
      </c>
      <c r="E84" s="4">
        <f>Input!I85</f>
        <v>9294.1554148571431</v>
      </c>
      <c r="F84">
        <f t="shared" si="14"/>
        <v>4124.1353195714291</v>
      </c>
      <c r="G84">
        <f t="shared" si="21"/>
        <v>3.7364158786833428E-10</v>
      </c>
      <c r="H84">
        <f t="shared" si="17"/>
        <v>17008492.134133451</v>
      </c>
      <c r="I84">
        <f t="shared" si="15"/>
        <v>971917.37538596545</v>
      </c>
      <c r="N84" s="4">
        <f>Input!J85</f>
        <v>175.4041304285729</v>
      </c>
      <c r="O84">
        <f t="shared" si="18"/>
        <v>169.15126128571592</v>
      </c>
      <c r="P84">
        <f t="shared" si="19"/>
        <v>0</v>
      </c>
      <c r="Q84">
        <f t="shared" si="20"/>
        <v>28612.149194548536</v>
      </c>
      <c r="R84">
        <f t="shared" si="16"/>
        <v>15633.386815448213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2021-07-06T10:49:58Z</dcterms:modified>
</cp:coreProperties>
</file>