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1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LogNormal!$U$5</definedName>
    <definedName name="solver_lhs1" localSheetId="3" hidden="1">NORMAL!$T$5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6" hidden="1">2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LogNormal!$K$3</definedName>
    <definedName name="solver_opt" localSheetId="3" hidden="1">NORMAL!$J$3</definedName>
    <definedName name="solver_opt" localSheetId="6" hidden="1">'power_normal!'!$U$8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0.97</definedName>
    <definedName name="solver_rhs1" localSheetId="2" hidden="1">0.99</definedName>
    <definedName name="solver_rhs1" localSheetId="3" hidden="1">0.95</definedName>
    <definedName name="solver_rhs1" localSheetId="6" hidden="1">0.95</definedName>
    <definedName name="solver_rhs1" localSheetId="5" hidden="1">0.96</definedName>
    <definedName name="solver_rhs2" localSheetId="4" hidden="1">0.95</definedName>
    <definedName name="solver_rhs2" localSheetId="1" hidden="1">0.96</definedName>
    <definedName name="solver_rhs2" localSheetId="2" hidden="1">0.99</definedName>
    <definedName name="solver_rhs2" localSheetId="3" hidden="1">0.95</definedName>
    <definedName name="solver_rhs2" localSheetId="6" hidden="1">0.95</definedName>
    <definedName name="solver_rhs2" localSheetId="5" hidden="1">0.96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8" i="2" l="1"/>
  <c r="B208" i="2" s="1"/>
  <c r="C208" i="2"/>
  <c r="D208" i="2" s="1"/>
  <c r="L208" i="2"/>
  <c r="M208" i="2"/>
  <c r="A209" i="2"/>
  <c r="B209" i="2" s="1"/>
  <c r="C209" i="2"/>
  <c r="D209" i="2" s="1"/>
  <c r="L209" i="2"/>
  <c r="M209" i="2"/>
  <c r="A198" i="2"/>
  <c r="B198" i="2" s="1"/>
  <c r="C198" i="2"/>
  <c r="D198" i="2"/>
  <c r="L198" i="2"/>
  <c r="M198" i="2" s="1"/>
  <c r="A199" i="2"/>
  <c r="B199" i="2" s="1"/>
  <c r="C199" i="2"/>
  <c r="D199" i="2"/>
  <c r="L199" i="2"/>
  <c r="M199" i="2" s="1"/>
  <c r="A200" i="2"/>
  <c r="B200" i="2" s="1"/>
  <c r="C200" i="2"/>
  <c r="D200" i="2"/>
  <c r="L200" i="2"/>
  <c r="M200" i="2" s="1"/>
  <c r="A201" i="2"/>
  <c r="B201" i="2" s="1"/>
  <c r="C201" i="2"/>
  <c r="D201" i="2"/>
  <c r="L201" i="2"/>
  <c r="M201" i="2" s="1"/>
  <c r="A202" i="2"/>
  <c r="B202" i="2" s="1"/>
  <c r="C202" i="2"/>
  <c r="D202" i="2"/>
  <c r="L202" i="2"/>
  <c r="M202" i="2" s="1"/>
  <c r="A203" i="2"/>
  <c r="B203" i="2" s="1"/>
  <c r="C203" i="2"/>
  <c r="D203" i="2"/>
  <c r="L203" i="2"/>
  <c r="M203" i="2" s="1"/>
  <c r="A204" i="2"/>
  <c r="B204" i="2" s="1"/>
  <c r="C204" i="2"/>
  <c r="D204" i="2"/>
  <c r="L204" i="2"/>
  <c r="M204" i="2" s="1"/>
  <c r="A205" i="2"/>
  <c r="B205" i="2" s="1"/>
  <c r="C205" i="2"/>
  <c r="D205" i="2"/>
  <c r="L205" i="2"/>
  <c r="M205" i="2" s="1"/>
  <c r="A206" i="2"/>
  <c r="B206" i="2" s="1"/>
  <c r="C206" i="2"/>
  <c r="D206" i="2"/>
  <c r="L206" i="2"/>
  <c r="M206" i="2" s="1"/>
  <c r="A207" i="2"/>
  <c r="B207" i="2" s="1"/>
  <c r="C207" i="2"/>
  <c r="D207" i="2"/>
  <c r="L207" i="2"/>
  <c r="M207" i="2" s="1"/>
  <c r="A176" i="2"/>
  <c r="B176" i="2" s="1"/>
  <c r="C176" i="2"/>
  <c r="D176" i="2" s="1"/>
  <c r="L176" i="2"/>
  <c r="M176" i="2"/>
  <c r="A177" i="2"/>
  <c r="B177" i="2" s="1"/>
  <c r="C177" i="2"/>
  <c r="D177" i="2" s="1"/>
  <c r="L177" i="2"/>
  <c r="M177" i="2"/>
  <c r="A178" i="2"/>
  <c r="B178" i="2" s="1"/>
  <c r="C178" i="2"/>
  <c r="D178" i="2" s="1"/>
  <c r="L178" i="2"/>
  <c r="M178" i="2"/>
  <c r="A179" i="2"/>
  <c r="B179" i="2" s="1"/>
  <c r="C179" i="2"/>
  <c r="D179" i="2" s="1"/>
  <c r="L179" i="2"/>
  <c r="M179" i="2"/>
  <c r="A180" i="2"/>
  <c r="B180" i="2" s="1"/>
  <c r="C180" i="2"/>
  <c r="D180" i="2" s="1"/>
  <c r="L180" i="2"/>
  <c r="M180" i="2"/>
  <c r="A181" i="2"/>
  <c r="B181" i="2" s="1"/>
  <c r="C181" i="2"/>
  <c r="D181" i="2" s="1"/>
  <c r="L181" i="2"/>
  <c r="M181" i="2"/>
  <c r="A182" i="2"/>
  <c r="B182" i="2" s="1"/>
  <c r="C182" i="2"/>
  <c r="D182" i="2" s="1"/>
  <c r="L182" i="2"/>
  <c r="M182" i="2"/>
  <c r="A183" i="2"/>
  <c r="B183" i="2" s="1"/>
  <c r="C183" i="2"/>
  <c r="D183" i="2" s="1"/>
  <c r="L183" i="2"/>
  <c r="M183" i="2"/>
  <c r="A184" i="2"/>
  <c r="B184" i="2" s="1"/>
  <c r="C184" i="2"/>
  <c r="D184" i="2" s="1"/>
  <c r="L184" i="2"/>
  <c r="M184" i="2"/>
  <c r="A185" i="2"/>
  <c r="B185" i="2" s="1"/>
  <c r="C185" i="2"/>
  <c r="D185" i="2" s="1"/>
  <c r="L185" i="2"/>
  <c r="M185" i="2"/>
  <c r="A186" i="2"/>
  <c r="B186" i="2" s="1"/>
  <c r="C186" i="2"/>
  <c r="D186" i="2" s="1"/>
  <c r="L186" i="2"/>
  <c r="M186" i="2"/>
  <c r="A187" i="2"/>
  <c r="B187" i="2" s="1"/>
  <c r="C187" i="2"/>
  <c r="D187" i="2" s="1"/>
  <c r="L187" i="2"/>
  <c r="M187" i="2"/>
  <c r="A188" i="2"/>
  <c r="B188" i="2" s="1"/>
  <c r="C188" i="2"/>
  <c r="D188" i="2" s="1"/>
  <c r="L188" i="2"/>
  <c r="M188" i="2"/>
  <c r="A189" i="2"/>
  <c r="B189" i="2" s="1"/>
  <c r="C189" i="2"/>
  <c r="D189" i="2" s="1"/>
  <c r="L189" i="2"/>
  <c r="M189" i="2"/>
  <c r="A190" i="2"/>
  <c r="B190" i="2" s="1"/>
  <c r="C190" i="2"/>
  <c r="D190" i="2" s="1"/>
  <c r="L190" i="2"/>
  <c r="M190" i="2"/>
  <c r="A191" i="2"/>
  <c r="B191" i="2" s="1"/>
  <c r="C191" i="2"/>
  <c r="D191" i="2" s="1"/>
  <c r="L191" i="2"/>
  <c r="M191" i="2"/>
  <c r="A192" i="2"/>
  <c r="B192" i="2" s="1"/>
  <c r="C192" i="2"/>
  <c r="D192" i="2" s="1"/>
  <c r="L192" i="2"/>
  <c r="M192" i="2"/>
  <c r="A193" i="2"/>
  <c r="B193" i="2" s="1"/>
  <c r="C193" i="2"/>
  <c r="D193" i="2" s="1"/>
  <c r="L193" i="2"/>
  <c r="M193" i="2"/>
  <c r="A194" i="2"/>
  <c r="B194" i="2" s="1"/>
  <c r="C194" i="2"/>
  <c r="D194" i="2" s="1"/>
  <c r="L194" i="2"/>
  <c r="M194" i="2"/>
  <c r="A195" i="2"/>
  <c r="B195" i="2" s="1"/>
  <c r="C195" i="2"/>
  <c r="D195" i="2" s="1"/>
  <c r="L195" i="2"/>
  <c r="M195" i="2"/>
  <c r="A196" i="2"/>
  <c r="B196" i="2" s="1"/>
  <c r="C196" i="2"/>
  <c r="D196" i="2" s="1"/>
  <c r="L196" i="2"/>
  <c r="M196" i="2"/>
  <c r="A197" i="2"/>
  <c r="B197" i="2" s="1"/>
  <c r="C197" i="2"/>
  <c r="D197" i="2" s="1"/>
  <c r="L197" i="2"/>
  <c r="M197" i="2"/>
  <c r="A161" i="2"/>
  <c r="B161" i="2" s="1"/>
  <c r="C161" i="2"/>
  <c r="D161" i="2"/>
  <c r="L161" i="2"/>
  <c r="M161" i="2" s="1"/>
  <c r="A162" i="2"/>
  <c r="B162" i="2" s="1"/>
  <c r="C162" i="2"/>
  <c r="D162" i="2"/>
  <c r="L162" i="2"/>
  <c r="M162" i="2" s="1"/>
  <c r="A163" i="2"/>
  <c r="B163" i="2" s="1"/>
  <c r="C163" i="2"/>
  <c r="D163" i="2"/>
  <c r="L163" i="2"/>
  <c r="M163" i="2" s="1"/>
  <c r="A164" i="2"/>
  <c r="B164" i="2" s="1"/>
  <c r="C164" i="2"/>
  <c r="D164" i="2"/>
  <c r="L164" i="2"/>
  <c r="M164" i="2" s="1"/>
  <c r="A165" i="2"/>
  <c r="B165" i="2" s="1"/>
  <c r="C165" i="2"/>
  <c r="D165" i="2"/>
  <c r="L165" i="2"/>
  <c r="M165" i="2" s="1"/>
  <c r="A166" i="2"/>
  <c r="B166" i="2" s="1"/>
  <c r="C166" i="2"/>
  <c r="D166" i="2"/>
  <c r="L166" i="2"/>
  <c r="M166" i="2" s="1"/>
  <c r="A167" i="2"/>
  <c r="B167" i="2" s="1"/>
  <c r="C167" i="2"/>
  <c r="D167" i="2"/>
  <c r="L167" i="2"/>
  <c r="M167" i="2" s="1"/>
  <c r="A168" i="2"/>
  <c r="B168" i="2" s="1"/>
  <c r="C168" i="2"/>
  <c r="D168" i="2"/>
  <c r="L168" i="2"/>
  <c r="M168" i="2" s="1"/>
  <c r="A169" i="2"/>
  <c r="B169" i="2" s="1"/>
  <c r="C169" i="2"/>
  <c r="D169" i="2"/>
  <c r="L169" i="2"/>
  <c r="M169" i="2" s="1"/>
  <c r="A170" i="2"/>
  <c r="B170" i="2" s="1"/>
  <c r="C170" i="2"/>
  <c r="D170" i="2"/>
  <c r="L170" i="2"/>
  <c r="M170" i="2" s="1"/>
  <c r="A171" i="2"/>
  <c r="B171" i="2" s="1"/>
  <c r="C171" i="2"/>
  <c r="D171" i="2"/>
  <c r="L171" i="2"/>
  <c r="M171" i="2" s="1"/>
  <c r="A172" i="2"/>
  <c r="B172" i="2" s="1"/>
  <c r="C172" i="2"/>
  <c r="D172" i="2"/>
  <c r="L172" i="2"/>
  <c r="M172" i="2" s="1"/>
  <c r="A173" i="2"/>
  <c r="B173" i="2" s="1"/>
  <c r="C173" i="2"/>
  <c r="D173" i="2"/>
  <c r="L173" i="2"/>
  <c r="M173" i="2" s="1"/>
  <c r="A174" i="2"/>
  <c r="B174" i="2" s="1"/>
  <c r="C174" i="2"/>
  <c r="D174" i="2"/>
  <c r="L174" i="2"/>
  <c r="M174" i="2" s="1"/>
  <c r="A175" i="2"/>
  <c r="B175" i="2" s="1"/>
  <c r="C175" i="2"/>
  <c r="D175" i="2"/>
  <c r="L175" i="2"/>
  <c r="M175" i="2" s="1"/>
  <c r="A85" i="2"/>
  <c r="B85" i="2" s="1"/>
  <c r="C85" i="2"/>
  <c r="D85" i="2" s="1"/>
  <c r="L85" i="2"/>
  <c r="M85" i="2"/>
  <c r="A86" i="2"/>
  <c r="B86" i="2" s="1"/>
  <c r="C86" i="2"/>
  <c r="D86" i="2" s="1"/>
  <c r="L86" i="2"/>
  <c r="M86" i="2"/>
  <c r="A87" i="2"/>
  <c r="B87" i="2" s="1"/>
  <c r="C87" i="2"/>
  <c r="D87" i="2" s="1"/>
  <c r="L87" i="2"/>
  <c r="M87" i="2"/>
  <c r="A88" i="2"/>
  <c r="B88" i="2" s="1"/>
  <c r="C88" i="2"/>
  <c r="D88" i="2" s="1"/>
  <c r="L88" i="2"/>
  <c r="M88" i="2"/>
  <c r="A89" i="2"/>
  <c r="B89" i="2" s="1"/>
  <c r="C89" i="2"/>
  <c r="D89" i="2" s="1"/>
  <c r="L89" i="2"/>
  <c r="M89" i="2"/>
  <c r="A90" i="2"/>
  <c r="B90" i="2" s="1"/>
  <c r="C90" i="2"/>
  <c r="D90" i="2" s="1"/>
  <c r="L90" i="2"/>
  <c r="M90" i="2"/>
  <c r="A91" i="2"/>
  <c r="B91" i="2" s="1"/>
  <c r="C91" i="2"/>
  <c r="D91" i="2" s="1"/>
  <c r="L91" i="2"/>
  <c r="M91" i="2"/>
  <c r="A92" i="2"/>
  <c r="B92" i="2" s="1"/>
  <c r="C92" i="2"/>
  <c r="D92" i="2" s="1"/>
  <c r="L92" i="2"/>
  <c r="M92" i="2"/>
  <c r="A93" i="2"/>
  <c r="B93" i="2" s="1"/>
  <c r="C93" i="2"/>
  <c r="D93" i="2" s="1"/>
  <c r="L93" i="2"/>
  <c r="M93" i="2"/>
  <c r="A94" i="2"/>
  <c r="B94" i="2" s="1"/>
  <c r="C94" i="2"/>
  <c r="D94" i="2" s="1"/>
  <c r="L94" i="2"/>
  <c r="M94" i="2"/>
  <c r="A95" i="2"/>
  <c r="B95" i="2" s="1"/>
  <c r="C95" i="2"/>
  <c r="D95" i="2" s="1"/>
  <c r="L95" i="2"/>
  <c r="M95" i="2"/>
  <c r="A96" i="2"/>
  <c r="B96" i="2" s="1"/>
  <c r="C96" i="2"/>
  <c r="D96" i="2" s="1"/>
  <c r="L96" i="2"/>
  <c r="M96" i="2"/>
  <c r="A97" i="2"/>
  <c r="B97" i="2" s="1"/>
  <c r="C97" i="2"/>
  <c r="D97" i="2" s="1"/>
  <c r="L97" i="2"/>
  <c r="M97" i="2"/>
  <c r="A98" i="2"/>
  <c r="B98" i="2" s="1"/>
  <c r="C98" i="2"/>
  <c r="D98" i="2" s="1"/>
  <c r="L98" i="2"/>
  <c r="M98" i="2"/>
  <c r="A99" i="2"/>
  <c r="B99" i="2" s="1"/>
  <c r="C99" i="2"/>
  <c r="D99" i="2" s="1"/>
  <c r="L99" i="2"/>
  <c r="M99" i="2"/>
  <c r="A100" i="2"/>
  <c r="B100" i="2" s="1"/>
  <c r="N100" i="2" s="1"/>
  <c r="C100" i="2"/>
  <c r="D100" i="2" s="1"/>
  <c r="L100" i="2"/>
  <c r="M100" i="2"/>
  <c r="A101" i="2"/>
  <c r="B101" i="2" s="1"/>
  <c r="N101" i="2" s="1"/>
  <c r="C101" i="2"/>
  <c r="D101" i="2" s="1"/>
  <c r="E101" i="2"/>
  <c r="L101" i="2"/>
  <c r="M101" i="2"/>
  <c r="A102" i="2"/>
  <c r="B102" i="2" s="1"/>
  <c r="N102" i="2" s="1"/>
  <c r="C102" i="2"/>
  <c r="D102" i="2" s="1"/>
  <c r="F102" i="2" s="1"/>
  <c r="E102" i="2"/>
  <c r="L102" i="2"/>
  <c r="M102" i="2"/>
  <c r="A103" i="2"/>
  <c r="B103" i="2" s="1"/>
  <c r="N103" i="2" s="1"/>
  <c r="C103" i="2"/>
  <c r="D103" i="2" s="1"/>
  <c r="L103" i="2"/>
  <c r="M103" i="2"/>
  <c r="A104" i="2"/>
  <c r="B104" i="2" s="1"/>
  <c r="N104" i="2" s="1"/>
  <c r="C104" i="2"/>
  <c r="D104" i="2" s="1"/>
  <c r="L104" i="2"/>
  <c r="M104" i="2"/>
  <c r="A105" i="2"/>
  <c r="B105" i="2" s="1"/>
  <c r="N105" i="2" s="1"/>
  <c r="C105" i="2"/>
  <c r="D105" i="2" s="1"/>
  <c r="E105" i="2"/>
  <c r="L105" i="2"/>
  <c r="M105" i="2"/>
  <c r="A106" i="2"/>
  <c r="B106" i="2" s="1"/>
  <c r="N106" i="2" s="1"/>
  <c r="C106" i="2"/>
  <c r="D106" i="2" s="1"/>
  <c r="F106" i="2" s="1"/>
  <c r="E106" i="2"/>
  <c r="L106" i="2"/>
  <c r="M106" i="2"/>
  <c r="O106" i="2"/>
  <c r="A107" i="2"/>
  <c r="B107" i="2" s="1"/>
  <c r="N107" i="2" s="1"/>
  <c r="C107" i="2"/>
  <c r="D107" i="2" s="1"/>
  <c r="E107" i="2"/>
  <c r="L107" i="2"/>
  <c r="M107" i="2"/>
  <c r="O107" i="2"/>
  <c r="A108" i="2"/>
  <c r="B108" i="2" s="1"/>
  <c r="N108" i="2" s="1"/>
  <c r="O108" i="2" s="1"/>
  <c r="C108" i="2"/>
  <c r="D108" i="2" s="1"/>
  <c r="L108" i="2"/>
  <c r="M108" i="2"/>
  <c r="A109" i="2"/>
  <c r="B109" i="2" s="1"/>
  <c r="N109" i="2" s="1"/>
  <c r="C109" i="2"/>
  <c r="D109" i="2" s="1"/>
  <c r="L109" i="2"/>
  <c r="M109" i="2"/>
  <c r="A110" i="2"/>
  <c r="B110" i="2" s="1"/>
  <c r="N110" i="2" s="1"/>
  <c r="C110" i="2"/>
  <c r="D110" i="2" s="1"/>
  <c r="F110" i="2" s="1"/>
  <c r="E110" i="2"/>
  <c r="L110" i="2"/>
  <c r="M110" i="2"/>
  <c r="O110" i="2"/>
  <c r="A111" i="2"/>
  <c r="B111" i="2" s="1"/>
  <c r="N111" i="2" s="1"/>
  <c r="C111" i="2"/>
  <c r="D111" i="2" s="1"/>
  <c r="E111" i="2"/>
  <c r="L111" i="2"/>
  <c r="M111" i="2"/>
  <c r="O111" i="2"/>
  <c r="A112" i="2"/>
  <c r="B112" i="2" s="1"/>
  <c r="N112" i="2" s="1"/>
  <c r="O112" i="2" s="1"/>
  <c r="C112" i="2"/>
  <c r="D112" i="2" s="1"/>
  <c r="L112" i="2"/>
  <c r="M112" i="2"/>
  <c r="A113" i="2"/>
  <c r="B113" i="2" s="1"/>
  <c r="E113" i="2" s="1"/>
  <c r="C113" i="2"/>
  <c r="D113" i="2" s="1"/>
  <c r="F113" i="2" s="1"/>
  <c r="L113" i="2"/>
  <c r="M113" i="2"/>
  <c r="A114" i="2"/>
  <c r="B114" i="2" s="1"/>
  <c r="C114" i="2"/>
  <c r="D114" i="2" s="1"/>
  <c r="L114" i="2"/>
  <c r="M114" i="2"/>
  <c r="A115" i="2"/>
  <c r="B115" i="2"/>
  <c r="E115" i="2" s="1"/>
  <c r="C115" i="2"/>
  <c r="D115" i="2" s="1"/>
  <c r="L115" i="2"/>
  <c r="M115" i="2"/>
  <c r="A116" i="2"/>
  <c r="B116" i="2" s="1"/>
  <c r="C116" i="2"/>
  <c r="D116" i="2" s="1"/>
  <c r="L116" i="2"/>
  <c r="M116" i="2"/>
  <c r="A117" i="2"/>
  <c r="B117" i="2"/>
  <c r="E117" i="2" s="1"/>
  <c r="C117" i="2"/>
  <c r="D117" i="2" s="1"/>
  <c r="F117" i="2" s="1"/>
  <c r="L117" i="2"/>
  <c r="M117" i="2" s="1"/>
  <c r="N117" i="2"/>
  <c r="O117" i="2" s="1"/>
  <c r="A118" i="2"/>
  <c r="B118" i="2"/>
  <c r="E118" i="2" s="1"/>
  <c r="C118" i="2"/>
  <c r="D118" i="2" s="1"/>
  <c r="L118" i="2"/>
  <c r="M118" i="2" s="1"/>
  <c r="N118" i="2"/>
  <c r="O118" i="2" s="1"/>
  <c r="A119" i="2"/>
  <c r="B119" i="2"/>
  <c r="E119" i="2" s="1"/>
  <c r="C119" i="2"/>
  <c r="D119" i="2" s="1"/>
  <c r="F119" i="2" s="1"/>
  <c r="L119" i="2"/>
  <c r="M119" i="2" s="1"/>
  <c r="N119" i="2"/>
  <c r="A120" i="2"/>
  <c r="B120" i="2"/>
  <c r="E120" i="2" s="1"/>
  <c r="C120" i="2"/>
  <c r="D120" i="2" s="1"/>
  <c r="F120" i="2" s="1"/>
  <c r="L120" i="2"/>
  <c r="M120" i="2" s="1"/>
  <c r="N120" i="2"/>
  <c r="A121" i="2"/>
  <c r="B121" i="2"/>
  <c r="E121" i="2" s="1"/>
  <c r="C121" i="2"/>
  <c r="D121" i="2" s="1"/>
  <c r="F121" i="2" s="1"/>
  <c r="L121" i="2"/>
  <c r="M121" i="2" s="1"/>
  <c r="N121" i="2"/>
  <c r="A122" i="2"/>
  <c r="B122" i="2"/>
  <c r="E122" i="2" s="1"/>
  <c r="C122" i="2"/>
  <c r="D122" i="2" s="1"/>
  <c r="F122" i="2"/>
  <c r="L122" i="2"/>
  <c r="M122" i="2" s="1"/>
  <c r="N122" i="2"/>
  <c r="A123" i="2"/>
  <c r="B123" i="2"/>
  <c r="E123" i="2" s="1"/>
  <c r="C123" i="2"/>
  <c r="D123" i="2" s="1"/>
  <c r="F123" i="2" s="1"/>
  <c r="L123" i="2"/>
  <c r="M123" i="2" s="1"/>
  <c r="N123" i="2"/>
  <c r="A124" i="2"/>
  <c r="B124" i="2"/>
  <c r="E124" i="2" s="1"/>
  <c r="C124" i="2"/>
  <c r="D124" i="2" s="1"/>
  <c r="F124" i="2"/>
  <c r="L124" i="2"/>
  <c r="M124" i="2" s="1"/>
  <c r="N124" i="2"/>
  <c r="A125" i="2"/>
  <c r="B125" i="2"/>
  <c r="E125" i="2" s="1"/>
  <c r="C125" i="2"/>
  <c r="D125" i="2" s="1"/>
  <c r="L125" i="2"/>
  <c r="M125" i="2" s="1"/>
  <c r="N125" i="2"/>
  <c r="A126" i="2"/>
  <c r="B126" i="2"/>
  <c r="E126" i="2" s="1"/>
  <c r="C126" i="2"/>
  <c r="D126" i="2" s="1"/>
  <c r="F126" i="2"/>
  <c r="L126" i="2"/>
  <c r="M126" i="2" s="1"/>
  <c r="N126" i="2"/>
  <c r="A127" i="2"/>
  <c r="B127" i="2"/>
  <c r="E127" i="2" s="1"/>
  <c r="C127" i="2"/>
  <c r="D127" i="2" s="1"/>
  <c r="L127" i="2"/>
  <c r="M127" i="2" s="1"/>
  <c r="N127" i="2"/>
  <c r="A128" i="2"/>
  <c r="B128" i="2"/>
  <c r="E128" i="2" s="1"/>
  <c r="C128" i="2"/>
  <c r="D128" i="2" s="1"/>
  <c r="F128" i="2"/>
  <c r="L128" i="2"/>
  <c r="M128" i="2" s="1"/>
  <c r="N128" i="2"/>
  <c r="A129" i="2"/>
  <c r="B129" i="2"/>
  <c r="E129" i="2" s="1"/>
  <c r="C129" i="2"/>
  <c r="D129" i="2" s="1"/>
  <c r="L129" i="2"/>
  <c r="M129" i="2"/>
  <c r="A130" i="2"/>
  <c r="B130" i="2"/>
  <c r="E130" i="2" s="1"/>
  <c r="C130" i="2"/>
  <c r="D130" i="2" s="1"/>
  <c r="F130" i="2" s="1"/>
  <c r="L130" i="2"/>
  <c r="M130" i="2"/>
  <c r="N130" i="2"/>
  <c r="A131" i="2"/>
  <c r="B131" i="2"/>
  <c r="E131" i="2" s="1"/>
  <c r="C131" i="2"/>
  <c r="D131" i="2" s="1"/>
  <c r="F131" i="2"/>
  <c r="L131" i="2"/>
  <c r="M131" i="2"/>
  <c r="A132" i="2"/>
  <c r="B132" i="2"/>
  <c r="E132" i="2" s="1"/>
  <c r="C132" i="2"/>
  <c r="D132" i="2" s="1"/>
  <c r="F132" i="2" s="1"/>
  <c r="L132" i="2"/>
  <c r="M132" i="2"/>
  <c r="N132" i="2"/>
  <c r="A133" i="2"/>
  <c r="B133" i="2"/>
  <c r="E133" i="2" s="1"/>
  <c r="C133" i="2"/>
  <c r="D133" i="2" s="1"/>
  <c r="L133" i="2"/>
  <c r="M133" i="2"/>
  <c r="A134" i="2"/>
  <c r="B134" i="2"/>
  <c r="E134" i="2" s="1"/>
  <c r="C134" i="2"/>
  <c r="D134" i="2" s="1"/>
  <c r="F134" i="2" s="1"/>
  <c r="L134" i="2"/>
  <c r="M134" i="2"/>
  <c r="N134" i="2"/>
  <c r="A135" i="2"/>
  <c r="B135" i="2"/>
  <c r="E135" i="2" s="1"/>
  <c r="C135" i="2"/>
  <c r="D135" i="2" s="1"/>
  <c r="F135" i="2"/>
  <c r="L135" i="2"/>
  <c r="M135" i="2"/>
  <c r="A136" i="2"/>
  <c r="B136" i="2"/>
  <c r="E136" i="2" s="1"/>
  <c r="C136" i="2"/>
  <c r="D136" i="2" s="1"/>
  <c r="F136" i="2" s="1"/>
  <c r="L136" i="2"/>
  <c r="M136" i="2"/>
  <c r="N136" i="2"/>
  <c r="A137" i="2"/>
  <c r="B137" i="2"/>
  <c r="E137" i="2" s="1"/>
  <c r="C137" i="2"/>
  <c r="D137" i="2" s="1"/>
  <c r="L137" i="2"/>
  <c r="M137" i="2"/>
  <c r="A138" i="2"/>
  <c r="B138" i="2"/>
  <c r="E138" i="2" s="1"/>
  <c r="C138" i="2"/>
  <c r="D138" i="2" s="1"/>
  <c r="F138" i="2" s="1"/>
  <c r="L138" i="2"/>
  <c r="M138" i="2"/>
  <c r="N138" i="2"/>
  <c r="A139" i="2"/>
  <c r="B139" i="2"/>
  <c r="E139" i="2" s="1"/>
  <c r="C139" i="2"/>
  <c r="D139" i="2" s="1"/>
  <c r="F139" i="2"/>
  <c r="L139" i="2"/>
  <c r="M139" i="2"/>
  <c r="A140" i="2"/>
  <c r="B140" i="2"/>
  <c r="E140" i="2" s="1"/>
  <c r="C140" i="2"/>
  <c r="D140" i="2" s="1"/>
  <c r="F140" i="2" s="1"/>
  <c r="L140" i="2"/>
  <c r="M140" i="2"/>
  <c r="N140" i="2"/>
  <c r="A141" i="2"/>
  <c r="B141" i="2"/>
  <c r="E141" i="2" s="1"/>
  <c r="C141" i="2"/>
  <c r="D141" i="2" s="1"/>
  <c r="L141" i="2"/>
  <c r="M141" i="2"/>
  <c r="A142" i="2"/>
  <c r="B142" i="2"/>
  <c r="E142" i="2" s="1"/>
  <c r="C142" i="2"/>
  <c r="D142" i="2" s="1"/>
  <c r="F142" i="2" s="1"/>
  <c r="L142" i="2"/>
  <c r="M142" i="2"/>
  <c r="N142" i="2"/>
  <c r="A143" i="2"/>
  <c r="B143" i="2"/>
  <c r="E143" i="2" s="1"/>
  <c r="C143" i="2"/>
  <c r="D143" i="2" s="1"/>
  <c r="F143" i="2"/>
  <c r="L143" i="2"/>
  <c r="M143" i="2"/>
  <c r="A144" i="2"/>
  <c r="B144" i="2"/>
  <c r="E144" i="2" s="1"/>
  <c r="C144" i="2"/>
  <c r="D144" i="2" s="1"/>
  <c r="F144" i="2" s="1"/>
  <c r="L144" i="2"/>
  <c r="M144" i="2"/>
  <c r="N144" i="2"/>
  <c r="A145" i="2"/>
  <c r="B145" i="2"/>
  <c r="E145" i="2" s="1"/>
  <c r="C145" i="2"/>
  <c r="D145" i="2" s="1"/>
  <c r="L145" i="2"/>
  <c r="M145" i="2"/>
  <c r="A146" i="2"/>
  <c r="B146" i="2"/>
  <c r="E146" i="2" s="1"/>
  <c r="C146" i="2"/>
  <c r="D146" i="2" s="1"/>
  <c r="F146" i="2" s="1"/>
  <c r="L146" i="2"/>
  <c r="M146" i="2"/>
  <c r="N146" i="2"/>
  <c r="A147" i="2"/>
  <c r="B147" i="2"/>
  <c r="E147" i="2" s="1"/>
  <c r="C147" i="2"/>
  <c r="D147" i="2" s="1"/>
  <c r="F147" i="2"/>
  <c r="L147" i="2"/>
  <c r="M147" i="2"/>
  <c r="A148" i="2"/>
  <c r="B148" i="2"/>
  <c r="E148" i="2" s="1"/>
  <c r="C148" i="2"/>
  <c r="D148" i="2" s="1"/>
  <c r="F148" i="2" s="1"/>
  <c r="L148" i="2"/>
  <c r="M148" i="2"/>
  <c r="N148" i="2"/>
  <c r="A149" i="2"/>
  <c r="B149" i="2"/>
  <c r="E149" i="2" s="1"/>
  <c r="C149" i="2"/>
  <c r="D149" i="2" s="1"/>
  <c r="L149" i="2"/>
  <c r="M149" i="2"/>
  <c r="A150" i="2"/>
  <c r="B150" i="2"/>
  <c r="E150" i="2" s="1"/>
  <c r="C150" i="2"/>
  <c r="D150" i="2" s="1"/>
  <c r="F150" i="2" s="1"/>
  <c r="L150" i="2"/>
  <c r="M150" i="2"/>
  <c r="N150" i="2"/>
  <c r="A151" i="2"/>
  <c r="B151" i="2"/>
  <c r="E151" i="2" s="1"/>
  <c r="C151" i="2"/>
  <c r="D151" i="2" s="1"/>
  <c r="F151" i="2"/>
  <c r="L151" i="2"/>
  <c r="M151" i="2"/>
  <c r="N151" i="2"/>
  <c r="A152" i="2"/>
  <c r="B152" i="2"/>
  <c r="E152" i="2" s="1"/>
  <c r="C152" i="2"/>
  <c r="D152" i="2" s="1"/>
  <c r="F152" i="2" s="1"/>
  <c r="L152" i="2"/>
  <c r="M152" i="2"/>
  <c r="A153" i="2"/>
  <c r="B153" i="2"/>
  <c r="E153" i="2" s="1"/>
  <c r="F153" i="2" s="1"/>
  <c r="C153" i="2"/>
  <c r="D153" i="2" s="1"/>
  <c r="L153" i="2"/>
  <c r="M153" i="2"/>
  <c r="A154" i="2"/>
  <c r="B154" i="2"/>
  <c r="E154" i="2" s="1"/>
  <c r="C154" i="2"/>
  <c r="D154" i="2" s="1"/>
  <c r="F154" i="2" s="1"/>
  <c r="L154" i="2"/>
  <c r="M154" i="2"/>
  <c r="N154" i="2"/>
  <c r="O154" i="2"/>
  <c r="A155" i="2"/>
  <c r="B155" i="2"/>
  <c r="E155" i="2" s="1"/>
  <c r="C155" i="2"/>
  <c r="D155" i="2" s="1"/>
  <c r="F155" i="2"/>
  <c r="L155" i="2"/>
  <c r="M155" i="2"/>
  <c r="N155" i="2"/>
  <c r="A156" i="2"/>
  <c r="B156" i="2" s="1"/>
  <c r="C156" i="2"/>
  <c r="D156" i="2" s="1"/>
  <c r="L156" i="2"/>
  <c r="M156" i="2"/>
  <c r="A157" i="2"/>
  <c r="B157" i="2" s="1"/>
  <c r="C157" i="2"/>
  <c r="D157" i="2" s="1"/>
  <c r="L157" i="2"/>
  <c r="M157" i="2"/>
  <c r="A158" i="2"/>
  <c r="B158" i="2" s="1"/>
  <c r="C158" i="2"/>
  <c r="D158" i="2" s="1"/>
  <c r="L158" i="2"/>
  <c r="M158" i="2"/>
  <c r="A159" i="2"/>
  <c r="B159" i="2" s="1"/>
  <c r="C159" i="2"/>
  <c r="D159" i="2" s="1"/>
  <c r="L159" i="2"/>
  <c r="A160" i="2"/>
  <c r="B160" i="2"/>
  <c r="E160" i="2" s="1"/>
  <c r="C160" i="2"/>
  <c r="D160" i="2"/>
  <c r="L160" i="2"/>
  <c r="O160" i="2" s="1"/>
  <c r="N160" i="2"/>
  <c r="F208" i="2" l="1"/>
  <c r="E209" i="2"/>
  <c r="G209" i="2" s="1"/>
  <c r="N209" i="2"/>
  <c r="E208" i="2"/>
  <c r="G208" i="2" s="1"/>
  <c r="N208" i="2"/>
  <c r="E207" i="2"/>
  <c r="G207" i="2" s="1"/>
  <c r="N207" i="2"/>
  <c r="P207" i="2" s="1"/>
  <c r="E206" i="2"/>
  <c r="G206" i="2" s="1"/>
  <c r="N206" i="2"/>
  <c r="P206" i="2" s="1"/>
  <c r="E205" i="2"/>
  <c r="G205" i="2" s="1"/>
  <c r="N205" i="2"/>
  <c r="P205" i="2" s="1"/>
  <c r="E204" i="2"/>
  <c r="G204" i="2" s="1"/>
  <c r="N204" i="2"/>
  <c r="P204" i="2" s="1"/>
  <c r="E203" i="2"/>
  <c r="G203" i="2" s="1"/>
  <c r="N203" i="2"/>
  <c r="P203" i="2" s="1"/>
  <c r="E202" i="2"/>
  <c r="G202" i="2" s="1"/>
  <c r="N202" i="2"/>
  <c r="P202" i="2" s="1"/>
  <c r="E201" i="2"/>
  <c r="G201" i="2" s="1"/>
  <c r="N201" i="2"/>
  <c r="P201" i="2" s="1"/>
  <c r="E200" i="2"/>
  <c r="G200" i="2" s="1"/>
  <c r="N200" i="2"/>
  <c r="P200" i="2" s="1"/>
  <c r="E199" i="2"/>
  <c r="G199" i="2" s="1"/>
  <c r="N199" i="2"/>
  <c r="P199" i="2" s="1"/>
  <c r="E198" i="2"/>
  <c r="G198" i="2" s="1"/>
  <c r="N198" i="2"/>
  <c r="P198" i="2" s="1"/>
  <c r="O207" i="2"/>
  <c r="O205" i="2"/>
  <c r="O199" i="2"/>
  <c r="O206" i="2"/>
  <c r="O204" i="2"/>
  <c r="O203" i="2"/>
  <c r="O202" i="2"/>
  <c r="O201" i="2"/>
  <c r="O200" i="2"/>
  <c r="O198" i="2"/>
  <c r="F190" i="2"/>
  <c r="F188" i="2"/>
  <c r="F184" i="2"/>
  <c r="F180" i="2"/>
  <c r="F176" i="2"/>
  <c r="E197" i="2"/>
  <c r="G197" i="2" s="1"/>
  <c r="N197" i="2"/>
  <c r="E196" i="2"/>
  <c r="G196" i="2" s="1"/>
  <c r="N196" i="2"/>
  <c r="N195" i="2"/>
  <c r="E195" i="2"/>
  <c r="G195" i="2" s="1"/>
  <c r="N194" i="2"/>
  <c r="E194" i="2"/>
  <c r="G194" i="2" s="1"/>
  <c r="N193" i="2"/>
  <c r="E193" i="2"/>
  <c r="G193" i="2" s="1"/>
  <c r="N192" i="2"/>
  <c r="E192" i="2"/>
  <c r="G192" i="2" s="1"/>
  <c r="E191" i="2"/>
  <c r="G191" i="2" s="1"/>
  <c r="N191" i="2"/>
  <c r="E190" i="2"/>
  <c r="G190" i="2" s="1"/>
  <c r="N190" i="2"/>
  <c r="E189" i="2"/>
  <c r="G189" i="2" s="1"/>
  <c r="N189" i="2"/>
  <c r="E188" i="2"/>
  <c r="G188" i="2" s="1"/>
  <c r="N188" i="2"/>
  <c r="N187" i="2"/>
  <c r="E187" i="2"/>
  <c r="G187" i="2" s="1"/>
  <c r="E186" i="2"/>
  <c r="G186" i="2" s="1"/>
  <c r="N186" i="2"/>
  <c r="E185" i="2"/>
  <c r="G185" i="2" s="1"/>
  <c r="N185" i="2"/>
  <c r="E184" i="2"/>
  <c r="G184" i="2" s="1"/>
  <c r="N184" i="2"/>
  <c r="E183" i="2"/>
  <c r="G183" i="2" s="1"/>
  <c r="N183" i="2"/>
  <c r="E182" i="2"/>
  <c r="G182" i="2" s="1"/>
  <c r="N182" i="2"/>
  <c r="E181" i="2"/>
  <c r="G181" i="2" s="1"/>
  <c r="N181" i="2"/>
  <c r="E180" i="2"/>
  <c r="G180" i="2" s="1"/>
  <c r="N180" i="2"/>
  <c r="E179" i="2"/>
  <c r="G179" i="2" s="1"/>
  <c r="N179" i="2"/>
  <c r="E178" i="2"/>
  <c r="G178" i="2" s="1"/>
  <c r="N178" i="2"/>
  <c r="E177" i="2"/>
  <c r="G177" i="2" s="1"/>
  <c r="N177" i="2"/>
  <c r="E176" i="2"/>
  <c r="G176" i="2" s="1"/>
  <c r="N176" i="2"/>
  <c r="E175" i="2"/>
  <c r="N175" i="2"/>
  <c r="E174" i="2"/>
  <c r="N174" i="2"/>
  <c r="E173" i="2"/>
  <c r="N173" i="2"/>
  <c r="E172" i="2"/>
  <c r="F172" i="2" s="1"/>
  <c r="N172" i="2"/>
  <c r="E171" i="2"/>
  <c r="N171" i="2"/>
  <c r="E170" i="2"/>
  <c r="N170" i="2"/>
  <c r="E169" i="2"/>
  <c r="N169" i="2"/>
  <c r="E168" i="2"/>
  <c r="F168" i="2" s="1"/>
  <c r="N168" i="2"/>
  <c r="E167" i="2"/>
  <c r="N167" i="2"/>
  <c r="E166" i="2"/>
  <c r="N166" i="2"/>
  <c r="E165" i="2"/>
  <c r="N165" i="2"/>
  <c r="O165" i="2" s="1"/>
  <c r="E164" i="2"/>
  <c r="F164" i="2" s="1"/>
  <c r="N164" i="2"/>
  <c r="E163" i="2"/>
  <c r="N163" i="2"/>
  <c r="O163" i="2" s="1"/>
  <c r="E162" i="2"/>
  <c r="N162" i="2"/>
  <c r="E161" i="2"/>
  <c r="N161" i="2"/>
  <c r="O161" i="2" s="1"/>
  <c r="O175" i="2"/>
  <c r="O174" i="2"/>
  <c r="O173" i="2"/>
  <c r="O172" i="2"/>
  <c r="O171" i="2"/>
  <c r="O170" i="2"/>
  <c r="O169" i="2"/>
  <c r="O168" i="2"/>
  <c r="O167" i="2"/>
  <c r="O166" i="2"/>
  <c r="O164" i="2"/>
  <c r="O162" i="2"/>
  <c r="N159" i="2"/>
  <c r="E159" i="2"/>
  <c r="E156" i="2"/>
  <c r="N156" i="2"/>
  <c r="F160" i="2"/>
  <c r="E158" i="2"/>
  <c r="F158" i="2" s="1"/>
  <c r="N158" i="2"/>
  <c r="N157" i="2"/>
  <c r="E157" i="2"/>
  <c r="O150" i="2"/>
  <c r="O146" i="2"/>
  <c r="O142" i="2"/>
  <c r="O138" i="2"/>
  <c r="O134" i="2"/>
  <c r="O130" i="2"/>
  <c r="O127" i="2"/>
  <c r="O125" i="2"/>
  <c r="O123" i="2"/>
  <c r="O121" i="2"/>
  <c r="O119" i="2"/>
  <c r="F118" i="2"/>
  <c r="N114" i="2"/>
  <c r="E114" i="2"/>
  <c r="M160" i="2"/>
  <c r="M159" i="2"/>
  <c r="N147" i="2"/>
  <c r="N143" i="2"/>
  <c r="N139" i="2"/>
  <c r="N135" i="2"/>
  <c r="N131" i="2"/>
  <c r="N153" i="2"/>
  <c r="O148" i="2"/>
  <c r="F145" i="2"/>
  <c r="O144" i="2"/>
  <c r="F141" i="2"/>
  <c r="O140" i="2"/>
  <c r="F137" i="2"/>
  <c r="O136" i="2"/>
  <c r="F133" i="2"/>
  <c r="O132" i="2"/>
  <c r="F129" i="2"/>
  <c r="O128" i="2"/>
  <c r="F127" i="2"/>
  <c r="O126" i="2"/>
  <c r="F125" i="2"/>
  <c r="O124" i="2"/>
  <c r="O122" i="2"/>
  <c r="O120" i="2"/>
  <c r="F115" i="2"/>
  <c r="F149" i="2"/>
  <c r="O155" i="2"/>
  <c r="N152" i="2"/>
  <c r="O151" i="2"/>
  <c r="N149" i="2"/>
  <c r="N145" i="2"/>
  <c r="N141" i="2"/>
  <c r="N137" i="2"/>
  <c r="N133" i="2"/>
  <c r="N129" i="2"/>
  <c r="N116" i="2"/>
  <c r="E116" i="2"/>
  <c r="O103" i="2"/>
  <c r="N115" i="2"/>
  <c r="N113" i="2"/>
  <c r="E112" i="2"/>
  <c r="F111" i="2"/>
  <c r="E108" i="2"/>
  <c r="F107" i="2"/>
  <c r="F105" i="2"/>
  <c r="E104" i="2"/>
  <c r="O102" i="2"/>
  <c r="F101" i="2"/>
  <c r="E100" i="2"/>
  <c r="F112" i="2"/>
  <c r="O109" i="2"/>
  <c r="E109" i="2"/>
  <c r="F108" i="2"/>
  <c r="O105" i="2"/>
  <c r="F104" i="2"/>
  <c r="E103" i="2"/>
  <c r="O101" i="2"/>
  <c r="F100" i="2"/>
  <c r="F96" i="2"/>
  <c r="F92" i="2"/>
  <c r="F88" i="2"/>
  <c r="F109" i="2"/>
  <c r="O104" i="2"/>
  <c r="F103" i="2"/>
  <c r="O100" i="2"/>
  <c r="E99" i="2"/>
  <c r="N99" i="2"/>
  <c r="E98" i="2"/>
  <c r="N98" i="2"/>
  <c r="E97" i="2"/>
  <c r="N97" i="2"/>
  <c r="E96" i="2"/>
  <c r="N96" i="2"/>
  <c r="E95" i="2"/>
  <c r="N95" i="2"/>
  <c r="E94" i="2"/>
  <c r="N94" i="2"/>
  <c r="E93" i="2"/>
  <c r="N93" i="2"/>
  <c r="E92" i="2"/>
  <c r="N92" i="2"/>
  <c r="E91" i="2"/>
  <c r="N91" i="2"/>
  <c r="E90" i="2"/>
  <c r="N90" i="2"/>
  <c r="E89" i="2"/>
  <c r="N89" i="2"/>
  <c r="E88" i="2"/>
  <c r="N88" i="2"/>
  <c r="E87" i="2"/>
  <c r="N87" i="2"/>
  <c r="E86" i="2"/>
  <c r="N86" i="2"/>
  <c r="E85" i="2"/>
  <c r="N85" i="2"/>
  <c r="AA14" i="5"/>
  <c r="AA13" i="5"/>
  <c r="Z14" i="5"/>
  <c r="Z13" i="5"/>
  <c r="F209" i="2" l="1"/>
  <c r="O208" i="2"/>
  <c r="P208" i="2"/>
  <c r="O209" i="2"/>
  <c r="P209" i="2"/>
  <c r="F199" i="2"/>
  <c r="F203" i="2"/>
  <c r="F200" i="2"/>
  <c r="F204" i="2"/>
  <c r="F206" i="2"/>
  <c r="F201" i="2"/>
  <c r="F205" i="2"/>
  <c r="F198" i="2"/>
  <c r="F202" i="2"/>
  <c r="F207" i="2"/>
  <c r="O177" i="2"/>
  <c r="P177" i="2"/>
  <c r="O183" i="2"/>
  <c r="P183" i="2"/>
  <c r="O197" i="2"/>
  <c r="P197" i="2"/>
  <c r="O187" i="2"/>
  <c r="P187" i="2"/>
  <c r="O193" i="2"/>
  <c r="P193" i="2"/>
  <c r="O195" i="2"/>
  <c r="P195" i="2"/>
  <c r="F177" i="2"/>
  <c r="F181" i="2"/>
  <c r="F185" i="2"/>
  <c r="F189" i="2"/>
  <c r="O181" i="2"/>
  <c r="P181" i="2"/>
  <c r="O191" i="2"/>
  <c r="P191" i="2"/>
  <c r="O178" i="2"/>
  <c r="P178" i="2"/>
  <c r="O180" i="2"/>
  <c r="P180" i="2"/>
  <c r="O182" i="2"/>
  <c r="P182" i="2"/>
  <c r="O184" i="2"/>
  <c r="P184" i="2"/>
  <c r="O186" i="2"/>
  <c r="P186" i="2"/>
  <c r="O188" i="2"/>
  <c r="P188" i="2"/>
  <c r="O190" i="2"/>
  <c r="P190" i="2"/>
  <c r="O196" i="2"/>
  <c r="P196" i="2"/>
  <c r="F192" i="2"/>
  <c r="F178" i="2"/>
  <c r="F182" i="2"/>
  <c r="F186" i="2"/>
  <c r="F193" i="2"/>
  <c r="F191" i="2"/>
  <c r="O179" i="2"/>
  <c r="P179" i="2"/>
  <c r="O185" i="2"/>
  <c r="P185" i="2"/>
  <c r="O189" i="2"/>
  <c r="P189" i="2"/>
  <c r="F195" i="2"/>
  <c r="O176" i="2"/>
  <c r="P176" i="2"/>
  <c r="O192" i="2"/>
  <c r="P192" i="2"/>
  <c r="O194" i="2"/>
  <c r="P194" i="2"/>
  <c r="F196" i="2"/>
  <c r="F179" i="2"/>
  <c r="F183" i="2"/>
  <c r="F187" i="2"/>
  <c r="F194" i="2"/>
  <c r="F197" i="2"/>
  <c r="F161" i="2"/>
  <c r="F165" i="2"/>
  <c r="F169" i="2"/>
  <c r="F173" i="2"/>
  <c r="F162" i="2"/>
  <c r="F166" i="2"/>
  <c r="F170" i="2"/>
  <c r="F174" i="2"/>
  <c r="F163" i="2"/>
  <c r="F167" i="2"/>
  <c r="F171" i="2"/>
  <c r="F175" i="2"/>
  <c r="O85" i="2"/>
  <c r="O89" i="2"/>
  <c r="F87" i="2"/>
  <c r="F91" i="2"/>
  <c r="F95" i="2"/>
  <c r="F99" i="2"/>
  <c r="O113" i="2"/>
  <c r="F116" i="2"/>
  <c r="O133" i="2"/>
  <c r="O141" i="2"/>
  <c r="O149" i="2"/>
  <c r="F114" i="2"/>
  <c r="F157" i="2"/>
  <c r="F159" i="2"/>
  <c r="O90" i="2"/>
  <c r="O94" i="2"/>
  <c r="O98" i="2"/>
  <c r="O115" i="2"/>
  <c r="O116" i="2"/>
  <c r="O131" i="2"/>
  <c r="O139" i="2"/>
  <c r="O147" i="2"/>
  <c r="O114" i="2"/>
  <c r="O157" i="2"/>
  <c r="O86" i="2"/>
  <c r="O92" i="2"/>
  <c r="O96" i="2"/>
  <c r="F85" i="2"/>
  <c r="F89" i="2"/>
  <c r="F93" i="2"/>
  <c r="F97" i="2"/>
  <c r="O129" i="2"/>
  <c r="O137" i="2"/>
  <c r="O145" i="2"/>
  <c r="O152" i="2"/>
  <c r="O153" i="2"/>
  <c r="O158" i="2"/>
  <c r="O156" i="2"/>
  <c r="O88" i="2"/>
  <c r="O87" i="2"/>
  <c r="O91" i="2"/>
  <c r="O93" i="2"/>
  <c r="O95" i="2"/>
  <c r="O97" i="2"/>
  <c r="O99" i="2"/>
  <c r="F86" i="2"/>
  <c r="F90" i="2"/>
  <c r="F94" i="2"/>
  <c r="F98" i="2"/>
  <c r="O135" i="2"/>
  <c r="O143" i="2"/>
  <c r="F156" i="2"/>
  <c r="O15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D414" i="15" s="1"/>
  <c r="C407" i="15"/>
  <c r="C406" i="15"/>
  <c r="C405" i="15"/>
  <c r="C404" i="15"/>
  <c r="C403" i="15"/>
  <c r="C402" i="15"/>
  <c r="C401" i="15"/>
  <c r="C400" i="15"/>
  <c r="D406" i="15" s="1"/>
  <c r="C399" i="15"/>
  <c r="C398" i="15"/>
  <c r="C397" i="15"/>
  <c r="C396" i="15"/>
  <c r="C395" i="15"/>
  <c r="C394" i="15"/>
  <c r="C393" i="15"/>
  <c r="C392" i="15"/>
  <c r="D398" i="15" s="1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D382" i="15" s="1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D351" i="15" s="1"/>
  <c r="C344" i="15"/>
  <c r="D350" i="15" s="1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D206" i="15" s="1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D195" i="15" s="1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D149" i="15" s="1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D43" i="15" s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391" i="15" l="1"/>
  <c r="D196" i="15"/>
  <c r="D344" i="15"/>
  <c r="D352" i="15"/>
  <c r="D150" i="15"/>
  <c r="D156" i="15"/>
  <c r="D189" i="15"/>
  <c r="D240" i="15"/>
  <c r="D341" i="15"/>
  <c r="D369" i="15"/>
  <c r="D381" i="15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E150" i="15"/>
  <c r="D157" i="15"/>
  <c r="D321" i="15"/>
  <c r="D329" i="15"/>
  <c r="D337" i="15"/>
  <c r="D342" i="15"/>
  <c r="D355" i="15"/>
  <c r="E356" i="15" s="1"/>
  <c r="D363" i="15"/>
  <c r="E363" i="15" s="1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D343" i="15"/>
  <c r="E343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D420" i="15"/>
  <c r="E421" i="15" s="1"/>
  <c r="D90" i="15"/>
  <c r="D154" i="15"/>
  <c r="D334" i="15"/>
  <c r="E334" i="15" s="1"/>
  <c r="D376" i="15"/>
  <c r="D384" i="15"/>
  <c r="E385" i="15" s="1"/>
  <c r="D388" i="15"/>
  <c r="E388" i="15" s="1"/>
  <c r="D397" i="15"/>
  <c r="D405" i="15"/>
  <c r="E406" i="15" s="1"/>
  <c r="D413" i="15"/>
  <c r="E414" i="15" s="1"/>
  <c r="E341" i="15"/>
  <c r="E398" i="15"/>
  <c r="E399" i="15"/>
  <c r="E407" i="15"/>
  <c r="E157" i="15"/>
  <c r="E387" i="15"/>
  <c r="E330" i="15"/>
  <c r="E417" i="15"/>
  <c r="D70" i="15"/>
  <c r="E189" i="15"/>
  <c r="D326" i="15"/>
  <c r="E344" i="15"/>
  <c r="D359" i="15"/>
  <c r="E359" i="15" s="1"/>
  <c r="D370" i="15"/>
  <c r="D377" i="15"/>
  <c r="D403" i="15"/>
  <c r="E403" i="15" s="1"/>
  <c r="D410" i="15"/>
  <c r="E410" i="15" s="1"/>
  <c r="D35" i="15"/>
  <c r="D47" i="15"/>
  <c r="D82" i="15"/>
  <c r="D85" i="15"/>
  <c r="D106" i="15"/>
  <c r="D123" i="15"/>
  <c r="D190" i="15"/>
  <c r="E191" i="15" s="1"/>
  <c r="D253" i="15"/>
  <c r="D286" i="15"/>
  <c r="D323" i="15"/>
  <c r="D312" i="15"/>
  <c r="D338" i="15"/>
  <c r="D371" i="15"/>
  <c r="E371" i="15" s="1"/>
  <c r="D378" i="15"/>
  <c r="E382" i="15"/>
  <c r="D404" i="15"/>
  <c r="D411" i="15"/>
  <c r="D54" i="15"/>
  <c r="D105" i="15"/>
  <c r="D204" i="15"/>
  <c r="E205" i="15" s="1"/>
  <c r="D254" i="15"/>
  <c r="E254" i="15" s="1"/>
  <c r="D255" i="15"/>
  <c r="D324" i="15"/>
  <c r="D331" i="15"/>
  <c r="E331" i="15" s="1"/>
  <c r="D335" i="15"/>
  <c r="E335" i="15" s="1"/>
  <c r="D357" i="15"/>
  <c r="E357" i="15" s="1"/>
  <c r="D360" i="15"/>
  <c r="E360" i="15" s="1"/>
  <c r="D368" i="15"/>
  <c r="E368" i="15" s="1"/>
  <c r="D375" i="15"/>
  <c r="E375" i="15" s="1"/>
  <c r="D393" i="15"/>
  <c r="D401" i="15"/>
  <c r="E401" i="15" s="1"/>
  <c r="D44" i="15"/>
  <c r="D48" i="15"/>
  <c r="D58" i="15"/>
  <c r="D57" i="15"/>
  <c r="D96" i="15"/>
  <c r="D327" i="15"/>
  <c r="E327" i="15" s="1"/>
  <c r="D37" i="15"/>
  <c r="D46" i="15"/>
  <c r="E47" i="15" s="1"/>
  <c r="D55" i="15"/>
  <c r="D80" i="15"/>
  <c r="D108" i="15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D325" i="15"/>
  <c r="D328" i="15"/>
  <c r="D336" i="15"/>
  <c r="E337" i="15" s="1"/>
  <c r="D361" i="15"/>
  <c r="E362" i="15" s="1"/>
  <c r="D394" i="15"/>
  <c r="E394" i="15" s="1"/>
  <c r="D42" i="15"/>
  <c r="E43" i="15" s="1"/>
  <c r="D50" i="15"/>
  <c r="E50" i="15" s="1"/>
  <c r="D49" i="15"/>
  <c r="E49" i="15" s="1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52" i="15"/>
  <c r="E44" i="15"/>
  <c r="E54" i="15"/>
  <c r="B46" i="15"/>
  <c r="E55" i="15"/>
  <c r="E62" i="15"/>
  <c r="D39" i="15"/>
  <c r="D71" i="15"/>
  <c r="E109" i="15"/>
  <c r="D119" i="15"/>
  <c r="E120" i="15" s="1"/>
  <c r="D127" i="15"/>
  <c r="D121" i="15"/>
  <c r="D125" i="15"/>
  <c r="D200" i="15"/>
  <c r="D203" i="15"/>
  <c r="E32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E56" i="15"/>
  <c r="D68" i="15"/>
  <c r="D74" i="15"/>
  <c r="D40" i="15"/>
  <c r="E40" i="15" s="1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2" i="15"/>
  <c r="E393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2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E271" i="15"/>
  <c r="D310" i="15"/>
  <c r="D233" i="15"/>
  <c r="D241" i="15"/>
  <c r="E253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83" i="15"/>
  <c r="E39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E381" i="15"/>
  <c r="E351" i="15"/>
  <c r="E364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49" i="15"/>
  <c r="E332" i="15"/>
  <c r="E333" i="15"/>
  <c r="E345" i="15"/>
  <c r="D257" i="15"/>
  <c r="D273" i="15"/>
  <c r="D289" i="15"/>
  <c r="D305" i="15"/>
  <c r="E342" i="15"/>
  <c r="E358" i="15"/>
  <c r="E374" i="15"/>
  <c r="E390" i="15"/>
  <c r="E340" i="15"/>
  <c r="E372" i="15"/>
  <c r="E404" i="15"/>
  <c r="E322" i="15"/>
  <c r="E370" i="15"/>
  <c r="E402" i="15"/>
  <c r="E418" i="15"/>
  <c r="E336" i="15"/>
  <c r="E352" i="15"/>
  <c r="E384" i="15"/>
  <c r="E400" i="15"/>
  <c r="E416" i="15"/>
  <c r="E51" i="15" l="1"/>
  <c r="E57" i="15"/>
  <c r="E324" i="15"/>
  <c r="E408" i="15"/>
  <c r="E365" i="15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G70" i="16"/>
  <c r="B113" i="15"/>
  <c r="F71" i="16" l="1"/>
  <c r="H71" i="16" s="1"/>
  <c r="I69" i="17"/>
  <c r="G70" i="17"/>
  <c r="H69" i="17"/>
  <c r="F72" i="16"/>
  <c r="H72" i="16" s="1"/>
  <c r="B114" i="15"/>
  <c r="G71" i="16" l="1"/>
  <c r="I70" i="17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8" i="2"/>
  <c r="G15" i="2"/>
  <c r="G23" i="2"/>
  <c r="G29" i="2"/>
  <c r="G32" i="2"/>
  <c r="G40" i="2"/>
  <c r="G47" i="2"/>
  <c r="G53" i="2"/>
  <c r="G56" i="2"/>
  <c r="G64" i="2"/>
  <c r="G71" i="2"/>
  <c r="G77" i="2"/>
  <c r="P162" i="2" l="1"/>
  <c r="P170" i="2"/>
  <c r="P165" i="2"/>
  <c r="P173" i="2"/>
  <c r="P164" i="2"/>
  <c r="P172" i="2"/>
  <c r="P167" i="2"/>
  <c r="P175" i="2"/>
  <c r="P166" i="2"/>
  <c r="P174" i="2"/>
  <c r="P161" i="2"/>
  <c r="P169" i="2"/>
  <c r="P168" i="2"/>
  <c r="P163" i="2"/>
  <c r="P171" i="2"/>
  <c r="G7" i="2"/>
  <c r="G161" i="2"/>
  <c r="G169" i="2"/>
  <c r="G164" i="2"/>
  <c r="G172" i="2"/>
  <c r="G163" i="2"/>
  <c r="G171" i="2"/>
  <c r="G166" i="2"/>
  <c r="G174" i="2"/>
  <c r="G165" i="2"/>
  <c r="G173" i="2"/>
  <c r="G168" i="2"/>
  <c r="G167" i="2"/>
  <c r="G175" i="2"/>
  <c r="G162" i="2"/>
  <c r="G170" i="2"/>
  <c r="G72" i="2"/>
  <c r="G63" i="2"/>
  <c r="G48" i="2"/>
  <c r="G37" i="2"/>
  <c r="G24" i="2"/>
  <c r="G13" i="2"/>
  <c r="G79" i="2"/>
  <c r="G69" i="2"/>
  <c r="G55" i="2"/>
  <c r="G45" i="2"/>
  <c r="G31" i="2"/>
  <c r="G21" i="2"/>
  <c r="P151" i="2"/>
  <c r="P146" i="2"/>
  <c r="P130" i="2"/>
  <c r="P121" i="2"/>
  <c r="P103" i="2"/>
  <c r="P118" i="2"/>
  <c r="P108" i="2"/>
  <c r="P160" i="2"/>
  <c r="P134" i="2"/>
  <c r="P123" i="2"/>
  <c r="P120" i="2"/>
  <c r="P109" i="2"/>
  <c r="P106" i="2"/>
  <c r="P102" i="2"/>
  <c r="P117" i="2"/>
  <c r="P105" i="2"/>
  <c r="P101" i="2"/>
  <c r="P100" i="2"/>
  <c r="P150" i="2"/>
  <c r="P138" i="2"/>
  <c r="P125" i="2"/>
  <c r="P122" i="2"/>
  <c r="P110" i="2"/>
  <c r="P112" i="2"/>
  <c r="P104" i="2"/>
  <c r="P142" i="2"/>
  <c r="P127" i="2"/>
  <c r="P119" i="2"/>
  <c r="P155" i="2"/>
  <c r="P154" i="2"/>
  <c r="P148" i="2"/>
  <c r="P144" i="2"/>
  <c r="P140" i="2"/>
  <c r="P136" i="2"/>
  <c r="P132" i="2"/>
  <c r="P128" i="2"/>
  <c r="P126" i="2"/>
  <c r="P124" i="2"/>
  <c r="P111" i="2"/>
  <c r="P107" i="2"/>
  <c r="P113" i="2"/>
  <c r="P159" i="2"/>
  <c r="P129" i="2"/>
  <c r="P87" i="2"/>
  <c r="P85" i="2"/>
  <c r="P133" i="2"/>
  <c r="P149" i="2"/>
  <c r="P90" i="2"/>
  <c r="P98" i="2"/>
  <c r="P139" i="2"/>
  <c r="P152" i="2"/>
  <c r="P158" i="2"/>
  <c r="P135" i="2"/>
  <c r="P115" i="2"/>
  <c r="P157" i="2"/>
  <c r="P86" i="2"/>
  <c r="P96" i="2"/>
  <c r="P137" i="2"/>
  <c r="P88" i="2"/>
  <c r="P91" i="2"/>
  <c r="P95" i="2"/>
  <c r="P99" i="2"/>
  <c r="P145" i="2"/>
  <c r="P97" i="2"/>
  <c r="P89" i="2"/>
  <c r="P141" i="2"/>
  <c r="P94" i="2"/>
  <c r="P131" i="2"/>
  <c r="P147" i="2"/>
  <c r="P153" i="2"/>
  <c r="P156" i="2"/>
  <c r="P143" i="2"/>
  <c r="P116" i="2"/>
  <c r="P114" i="2"/>
  <c r="P92" i="2"/>
  <c r="P93" i="2"/>
  <c r="G3" i="2"/>
  <c r="G152" i="2"/>
  <c r="G154" i="2"/>
  <c r="G141" i="2"/>
  <c r="G127" i="2"/>
  <c r="G119" i="2"/>
  <c r="G113" i="2"/>
  <c r="G149" i="2"/>
  <c r="G153" i="2"/>
  <c r="G118" i="2"/>
  <c r="G147" i="2"/>
  <c r="G143" i="2"/>
  <c r="G139" i="2"/>
  <c r="G135" i="2"/>
  <c r="G131" i="2"/>
  <c r="G128" i="2"/>
  <c r="G126" i="2"/>
  <c r="G124" i="2"/>
  <c r="G148" i="2"/>
  <c r="G140" i="2"/>
  <c r="G132" i="2"/>
  <c r="G115" i="2"/>
  <c r="G102" i="2"/>
  <c r="G155" i="2"/>
  <c r="G145" i="2"/>
  <c r="G129" i="2"/>
  <c r="G121" i="2"/>
  <c r="G111" i="2"/>
  <c r="G150" i="2"/>
  <c r="G142" i="2"/>
  <c r="G134" i="2"/>
  <c r="G110" i="2"/>
  <c r="G101" i="2"/>
  <c r="G151" i="2"/>
  <c r="G160" i="2"/>
  <c r="G133" i="2"/>
  <c r="G123" i="2"/>
  <c r="G107" i="2"/>
  <c r="G120" i="2"/>
  <c r="G106" i="2"/>
  <c r="G144" i="2"/>
  <c r="G136" i="2"/>
  <c r="G105" i="2"/>
  <c r="G137" i="2"/>
  <c r="G125" i="2"/>
  <c r="G146" i="2"/>
  <c r="G138" i="2"/>
  <c r="G130" i="2"/>
  <c r="G122" i="2"/>
  <c r="G117" i="2"/>
  <c r="G85" i="2"/>
  <c r="G93" i="2"/>
  <c r="G103" i="2"/>
  <c r="G158" i="2"/>
  <c r="G87" i="2"/>
  <c r="G95" i="2"/>
  <c r="G100" i="2"/>
  <c r="G90" i="2"/>
  <c r="G98" i="2"/>
  <c r="G89" i="2"/>
  <c r="G97" i="2"/>
  <c r="G104" i="2"/>
  <c r="G159" i="2"/>
  <c r="G92" i="2"/>
  <c r="G109" i="2"/>
  <c r="G157" i="2"/>
  <c r="G96" i="2"/>
  <c r="G91" i="2"/>
  <c r="G99" i="2"/>
  <c r="G108" i="2"/>
  <c r="G116" i="2"/>
  <c r="G114" i="2"/>
  <c r="G86" i="2"/>
  <c r="G94" i="2"/>
  <c r="G112" i="2"/>
  <c r="G88" i="2"/>
  <c r="G156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<sst xmlns="http://schemas.openxmlformats.org/spreadsheetml/2006/main" count="816" uniqueCount="466">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</sst>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0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  <c:pt idx="83">
                  <c:v>1124.0428000000006</c:v>
                </c:pt>
                <c:pt idx="84">
                  <c:v>1158.7159109999998</c:v>
                </c:pt>
                <c:pt idx="85">
                  <c:v>1193.4875718571434</c:v>
                </c:pt>
                <c:pt idx="86">
                  <c:v>1228.4891821428578</c:v>
                </c:pt>
                <c:pt idx="87">
                  <c:v>1263.2772680000003</c:v>
                </c:pt>
                <c:pt idx="88">
                  <c:v>1298.114628571429</c:v>
                </c:pt>
                <c:pt idx="89">
                  <c:v>1334.0196122857146</c:v>
                </c:pt>
                <c:pt idx="90">
                  <c:v>1370.7294194285719</c:v>
                </c:pt>
                <c:pt idx="91">
                  <c:v>1409.9358219999999</c:v>
                </c:pt>
                <c:pt idx="92">
                  <c:v>1449.6021238571425</c:v>
                </c:pt>
                <c:pt idx="93">
                  <c:v>1489.7447498571432</c:v>
                </c:pt>
                <c:pt idx="94">
                  <c:v>1531.513447714286</c:v>
                </c:pt>
                <c:pt idx="95">
                  <c:v>1573.9555694285723</c:v>
                </c:pt>
                <c:pt idx="96">
                  <c:v>1618.4179624285721</c:v>
                </c:pt>
                <c:pt idx="97">
                  <c:v>1663.5373541428576</c:v>
                </c:pt>
                <c:pt idx="98">
                  <c:v>1709.1659198571429</c:v>
                </c:pt>
                <c:pt idx="99">
                  <c:v>1755.8785335714288</c:v>
                </c:pt>
                <c:pt idx="100">
                  <c:v>1803.7408951428574</c:v>
                </c:pt>
                <c:pt idx="101">
                  <c:v>1852.3423804285717</c:v>
                </c:pt>
                <c:pt idx="102">
                  <c:v>1902.9969868571429</c:v>
                </c:pt>
                <c:pt idx="103">
                  <c:v>1952.9945945714285</c:v>
                </c:pt>
                <c:pt idx="104">
                  <c:v>1995.3545914285719</c:v>
                </c:pt>
                <c:pt idx="105">
                  <c:v>2029.9127277142857</c:v>
                </c:pt>
                <c:pt idx="106">
                  <c:v>2078.2349884285718</c:v>
                </c:pt>
                <c:pt idx="107">
                  <c:v>2126.0809251428577</c:v>
                </c:pt>
                <c:pt idx="108">
                  <c:v>2172.6621391428575</c:v>
                </c:pt>
                <c:pt idx="109">
                  <c:v>2216.9602824285726</c:v>
                </c:pt>
                <c:pt idx="110">
                  <c:v>2259.3531291428576</c:v>
                </c:pt>
                <c:pt idx="111">
                  <c:v>2301.7459758571426</c:v>
                </c:pt>
                <c:pt idx="112">
                  <c:v>2344.1388225714277</c:v>
                </c:pt>
                <c:pt idx="113">
                  <c:v>2381.3906538571432</c:v>
                </c:pt>
                <c:pt idx="114">
                  <c:v>2417.6405618571439</c:v>
                </c:pt>
                <c:pt idx="115">
                  <c:v>2453.4634207142858</c:v>
                </c:pt>
                <c:pt idx="116">
                  <c:v>2491.8978497142866</c:v>
                </c:pt>
                <c:pt idx="117">
                  <c:v>2533.2887732857139</c:v>
                </c:pt>
                <c:pt idx="118">
                  <c:v>2574.679696857143</c:v>
                </c:pt>
                <c:pt idx="119">
                  <c:v>2616.0706204285721</c:v>
                </c:pt>
                <c:pt idx="120">
                  <c:v>2670.0430708571425</c:v>
                </c:pt>
                <c:pt idx="121">
                  <c:v>2731.8173818571436</c:v>
                </c:pt>
                <c:pt idx="122">
                  <c:v>2804.5307225714282</c:v>
                </c:pt>
                <c:pt idx="123">
                  <c:v>2887.4603945714284</c:v>
                </c:pt>
                <c:pt idx="124">
                  <c:v>2985.7474131428576</c:v>
                </c:pt>
                <c:pt idx="125">
                  <c:v>3084.0344317142858</c:v>
                </c:pt>
                <c:pt idx="126">
                  <c:v>3182.321450285714</c:v>
                </c:pt>
                <c:pt idx="127">
                  <c:v>3321.9993924285714</c:v>
                </c:pt>
                <c:pt idx="128">
                  <c:v>3473.9139369999989</c:v>
                </c:pt>
                <c:pt idx="129">
                  <c:v>3654.5064787142851</c:v>
                </c:pt>
                <c:pt idx="130">
                  <c:v>3858.7674015714288</c:v>
                </c:pt>
                <c:pt idx="131">
                  <c:v>4089.603925428572</c:v>
                </c:pt>
                <c:pt idx="132">
                  <c:v>4320.4404492857157</c:v>
                </c:pt>
                <c:pt idx="133">
                  <c:v>4551.276973142858</c:v>
                </c:pt>
                <c:pt idx="134">
                  <c:v>4858.8016804285726</c:v>
                </c:pt>
                <c:pt idx="135">
                  <c:v>5191.9986152857145</c:v>
                </c:pt>
                <c:pt idx="136">
                  <c:v>5570.7419911428588</c:v>
                </c:pt>
                <c:pt idx="137">
                  <c:v>5992.8965618571419</c:v>
                </c:pt>
                <c:pt idx="138">
                  <c:v>6473.0148505714296</c:v>
                </c:pt>
                <c:pt idx="139">
                  <c:v>6953.1331392857155</c:v>
                </c:pt>
                <c:pt idx="140">
                  <c:v>7433.2514280000014</c:v>
                </c:pt>
                <c:pt idx="141">
                  <c:v>8056.3162277142874</c:v>
                </c:pt>
                <c:pt idx="142">
                  <c:v>8727.6868634285747</c:v>
                </c:pt>
                <c:pt idx="143">
                  <c:v>9448.6609074285716</c:v>
                </c:pt>
                <c:pt idx="144">
                  <c:v>10237.470076285716</c:v>
                </c:pt>
                <c:pt idx="145">
                  <c:v>11068.540692142857</c:v>
                </c:pt>
                <c:pt idx="146">
                  <c:v>11899.611308000003</c:v>
                </c:pt>
                <c:pt idx="147">
                  <c:v>12730.681923857146</c:v>
                </c:pt>
                <c:pt idx="148">
                  <c:v>13635.434953714288</c:v>
                </c:pt>
                <c:pt idx="149">
                  <c:v>14543.095203142861</c:v>
                </c:pt>
                <c:pt idx="150">
                  <c:v>15474.686633428573</c:v>
                </c:pt>
                <c:pt idx="151">
                  <c:v>16418.465391142861</c:v>
                </c:pt>
                <c:pt idx="152">
                  <c:v>17365.561992714287</c:v>
                </c:pt>
                <c:pt idx="153">
                  <c:v>18312.658594285713</c:v>
                </c:pt>
                <c:pt idx="154">
                  <c:v>19259.755195857138</c:v>
                </c:pt>
                <c:pt idx="155">
                  <c:v>20131.017712428573</c:v>
                </c:pt>
                <c:pt idx="156">
                  <c:v>20999.882183428574</c:v>
                </c:pt>
                <c:pt idx="157">
                  <c:v>21839.132434142859</c:v>
                </c:pt>
                <c:pt idx="158">
                  <c:v>22625.757082000004</c:v>
                </c:pt>
                <c:pt idx="159">
                  <c:v>23368.527060857148</c:v>
                </c:pt>
                <c:pt idx="160">
                  <c:v>24111.297039714289</c:v>
                </c:pt>
                <c:pt idx="161">
                  <c:v>24854.067018571433</c:v>
                </c:pt>
                <c:pt idx="162">
                  <c:v>25523.417383</c:v>
                </c:pt>
                <c:pt idx="163">
                  <c:v>26169.444290428572</c:v>
                </c:pt>
                <c:pt idx="164">
                  <c:v>26780.058963142856</c:v>
                </c:pt>
                <c:pt idx="165">
                  <c:v>27359.186969142855</c:v>
                </c:pt>
                <c:pt idx="166">
                  <c:v>27908.865004428571</c:v>
                </c:pt>
                <c:pt idx="167">
                  <c:v>28458.543039714288</c:v>
                </c:pt>
                <c:pt idx="168">
                  <c:v>29008.221074999994</c:v>
                </c:pt>
                <c:pt idx="169">
                  <c:v>29507.178803857147</c:v>
                </c:pt>
                <c:pt idx="170">
                  <c:v>30000.896967428569</c:v>
                </c:pt>
                <c:pt idx="171">
                  <c:v>30474.281018571433</c:v>
                </c:pt>
                <c:pt idx="172">
                  <c:v>30939.48543471429</c:v>
                </c:pt>
                <c:pt idx="173">
                  <c:v>31394.276420142858</c:v>
                </c:pt>
                <c:pt idx="174">
                  <c:v>31849.067405571433</c:v>
                </c:pt>
                <c:pt idx="175">
                  <c:v>32303.858391000009</c:v>
                </c:pt>
                <c:pt idx="176">
                  <c:v>32742.733580857144</c:v>
                </c:pt>
                <c:pt idx="177">
                  <c:v>33174.398209000006</c:v>
                </c:pt>
                <c:pt idx="178">
                  <c:v>33604.584589857142</c:v>
                </c:pt>
                <c:pt idx="179">
                  <c:v>34033.884022428574</c:v>
                </c:pt>
                <c:pt idx="180">
                  <c:v>34464.333202857146</c:v>
                </c:pt>
                <c:pt idx="181">
                  <c:v>34894.782383285718</c:v>
                </c:pt>
                <c:pt idx="182">
                  <c:v>35325.231563714282</c:v>
                </c:pt>
                <c:pt idx="183">
                  <c:v>35772.549188000005</c:v>
                </c:pt>
                <c:pt idx="184">
                  <c:v>36227.42229828571</c:v>
                </c:pt>
                <c:pt idx="185">
                  <c:v>36687.222899571432</c:v>
                </c:pt>
                <c:pt idx="186">
                  <c:v>37156.648533</c:v>
                </c:pt>
                <c:pt idx="187">
                  <c:v>37638.458593571428</c:v>
                </c:pt>
                <c:pt idx="188">
                  <c:v>38120.268654142856</c:v>
                </c:pt>
                <c:pt idx="189">
                  <c:v>38602.078714714291</c:v>
                </c:pt>
                <c:pt idx="190">
                  <c:v>39098.950472428573</c:v>
                </c:pt>
                <c:pt idx="191">
                  <c:v>39595.970055000005</c:v>
                </c:pt>
                <c:pt idx="192">
                  <c:v>40101.842696142856</c:v>
                </c:pt>
                <c:pt idx="193">
                  <c:v>40607.994561714288</c:v>
                </c:pt>
                <c:pt idx="194">
                  <c:v>41103.338797285724</c:v>
                </c:pt>
                <c:pt idx="195">
                  <c:v>41598.683032857145</c:v>
                </c:pt>
                <c:pt idx="196">
                  <c:v>42094.027268428574</c:v>
                </c:pt>
                <c:pt idx="197">
                  <c:v>42577.479825999995</c:v>
                </c:pt>
                <c:pt idx="198">
                  <c:v>43060.998083428574</c:v>
                </c:pt>
                <c:pt idx="199">
                  <c:v>43534.792758714284</c:v>
                </c:pt>
                <c:pt idx="200">
                  <c:v>44005.959438999998</c:v>
                </c:pt>
                <c:pt idx="201">
                  <c:v>44403.575105000004</c:v>
                </c:pt>
                <c:pt idx="202">
                  <c:v>44801.190771000001</c:v>
                </c:pt>
                <c:pt idx="203">
                  <c:v>45198.806436999999</c:v>
                </c:pt>
                <c:pt idx="204">
                  <c:v>45597.818225428578</c:v>
                </c:pt>
                <c:pt idx="205">
                  <c:v>45995.548866142854</c:v>
                </c:pt>
                <c:pt idx="206">
                  <c:v>46399.701670142858</c:v>
                </c:pt>
                <c:pt idx="207">
                  <c:v>46795.527014428568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0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49.184166312950488</c:v>
                </c:pt>
                <c:pt idx="2">
                  <c:v>51.203004253421831</c:v>
                </c:pt>
                <c:pt idx="3">
                  <c:v>53.303605957102093</c:v>
                </c:pt>
                <c:pt idx="4">
                  <c:v>55.489190650836413</c:v>
                </c:pt>
                <c:pt idx="5">
                  <c:v>57.763096599883156</c:v>
                </c:pt>
                <c:pt idx="6">
                  <c:v>60.12878486097172</c:v>
                </c:pt>
                <c:pt idx="7">
                  <c:v>62.589843097397342</c:v>
                </c:pt>
                <c:pt idx="8">
                  <c:v>65.149989451682217</c:v>
                </c:pt>
                <c:pt idx="9">
                  <c:v>67.813076470661116</c:v>
                </c:pt>
                <c:pt idx="10">
                  <c:v>70.583095077120788</c:v>
                </c:pt>
                <c:pt idx="11">
                  <c:v>73.464178581337023</c:v>
                </c:pt>
                <c:pt idx="12">
                  <c:v>76.460606725005221</c:v>
                </c:pt>
                <c:pt idx="13">
                  <c:v>79.576809749143976</c:v>
                </c:pt>
                <c:pt idx="14">
                  <c:v>82.817372476570853</c:v>
                </c:pt>
                <c:pt idx="15">
                  <c:v>86.187038398493129</c:v>
                </c:pt>
                <c:pt idx="16">
                  <c:v>89.690713753626412</c:v>
                </c:pt>
                <c:pt idx="17">
                  <c:v>93.333471587047242</c:v>
                </c:pt>
                <c:pt idx="18">
                  <c:v>97.12055577469549</c:v>
                </c:pt>
                <c:pt idx="19">
                  <c:v>101.05738499806988</c:v>
                </c:pt>
                <c:pt idx="20">
                  <c:v>105.14955665220168</c:v>
                </c:pt>
                <c:pt idx="21">
                  <c:v>109.4028506684442</c:v>
                </c:pt>
                <c:pt idx="22">
                  <c:v>113.82323323197747</c:v>
                </c:pt>
                <c:pt idx="23">
                  <c:v>118.41686037220157</c:v>
                </c:pt>
                <c:pt idx="24">
                  <c:v>123.19008140236987</c:v>
                </c:pt>
                <c:pt idx="25">
                  <c:v>128.14944218290194</c:v>
                </c:pt>
                <c:pt idx="26">
                  <c:v>133.3016881808143</c:v>
                </c:pt>
                <c:pt idx="27">
                  <c:v>138.65376729561356</c:v>
                </c:pt>
                <c:pt idx="28">
                  <c:v>144.21283241981823</c:v>
                </c:pt>
                <c:pt idx="29">
                  <c:v>149.98624370001571</c:v>
                </c:pt>
                <c:pt idx="30">
                  <c:v>155.9815704620213</c:v>
                </c:pt>
                <c:pt idx="31">
                  <c:v>162.20659276129783</c:v>
                </c:pt>
                <c:pt idx="32">
                  <c:v>168.66930251732597</c:v>
                </c:pt>
                <c:pt idx="33">
                  <c:v>175.37790418809163</c:v>
                </c:pt>
                <c:pt idx="34">
                  <c:v>182.34081493829765</c:v>
                </c:pt>
                <c:pt idx="35">
                  <c:v>189.56666425232322</c:v>
                </c:pt>
                <c:pt idx="36">
                  <c:v>197.06429294036272</c:v>
                </c:pt>
                <c:pt idx="37">
                  <c:v>204.84275148359757</c:v>
                </c:pt>
                <c:pt idx="38">
                  <c:v>212.91129766171545</c:v>
                </c:pt>
                <c:pt idx="39">
                  <c:v>221.27939340361027</c:v>
                </c:pt>
                <c:pt idx="40">
                  <c:v>229.95670079970878</c:v>
                </c:pt>
                <c:pt idx="41">
                  <c:v>238.95307721211049</c:v>
                </c:pt>
                <c:pt idx="42">
                  <c:v>248.27856941662304</c:v>
                </c:pt>
                <c:pt idx="43">
                  <c:v>257.94340670887948</c:v>
                </c:pt>
                <c:pt idx="44">
                  <c:v>267.95799290506858</c:v>
                </c:pt>
                <c:pt idx="45">
                  <c:v>278.33289716645805</c:v>
                </c:pt>
                <c:pt idx="46">
                  <c:v>289.07884357587761</c:v>
                </c:pt>
                <c:pt idx="47">
                  <c:v>300.20669939372647</c:v>
                </c:pt>
                <c:pt idx="48">
                  <c:v>311.72746192093626</c:v>
                </c:pt>
                <c:pt idx="49">
                  <c:v>323.65224389671175</c:v>
                </c:pt>
                <c:pt idx="50">
                  <c:v>335.99225735986215</c:v>
                </c:pt>
                <c:pt idx="51">
                  <c:v>348.75879590420641</c:v>
                </c:pt>
                <c:pt idx="52">
                  <c:v>361.96321526093783</c:v>
                </c:pt>
                <c:pt idx="53">
                  <c:v>375.61691214406562</c:v>
                </c:pt>
                <c:pt idx="54">
                  <c:v>389.73130129917723</c:v>
                </c:pt>
                <c:pt idx="55">
                  <c:v>404.31779070087254</c:v>
                </c:pt>
                <c:pt idx="56">
                  <c:v>419.38775485036984</c:v>
                </c:pt>
                <c:pt idx="57">
                  <c:v>434.95250613207679</c:v>
                </c:pt>
                <c:pt idx="58">
                  <c:v>451.02326419639508</c:v>
                </c:pt>
                <c:pt idx="59">
                  <c:v>467.61112334577581</c:v>
                </c:pt>
                <c:pt idx="60">
                  <c:v>484.72701791211597</c:v>
                </c:pt>
                <c:pt idx="61">
                  <c:v>502.38168562602414</c:v>
                </c:pt>
                <c:pt idx="62">
                  <c:v>520.58562899233573</c:v>
                </c:pt>
                <c:pt idx="63">
                  <c:v>539.34907470154474</c:v>
                </c:pt>
                <c:pt idx="64">
                  <c:v>558.68193112354686</c:v>
                </c:pt>
                <c:pt idx="65">
                  <c:v>578.59374394823806</c:v>
                </c:pt>
                <c:pt idx="66">
                  <c:v>599.09365005707195</c:v>
                </c:pt>
                <c:pt idx="67">
                  <c:v>620.19032973056176</c:v>
                </c:pt>
                <c:pt idx="68">
                  <c:v>641.89195731885945</c:v>
                </c:pt>
                <c:pt idx="69">
                  <c:v>664.20615052582116</c:v>
                </c:pt>
                <c:pt idx="70">
                  <c:v>687.13991848124215</c:v>
                </c:pt>
                <c:pt idx="71">
                  <c:v>710.69960880103019</c:v>
                </c:pt>
                <c:pt idx="72">
                  <c:v>734.89085386076306</c:v>
                </c:pt>
                <c:pt idx="73">
                  <c:v>759.71851653410909</c:v>
                </c:pt>
                <c:pt idx="74">
                  <c:v>785.18663567366764</c:v>
                </c:pt>
                <c:pt idx="75">
                  <c:v>811.29837163760737</c:v>
                </c:pt>
                <c:pt idx="76">
                  <c:v>838.05595219067743</c:v>
                </c:pt>
                <c:pt idx="77">
                  <c:v>865.46061913233052</c:v>
                </c:pt>
                <c:pt idx="78">
                  <c:v>893.51257602744931</c:v>
                </c:pt>
                <c:pt idx="79">
                  <c:v>922.21093743601341</c:v>
                </c:pt>
                <c:pt idx="80">
                  <c:v>951.55368005655203</c:v>
                </c:pt>
                <c:pt idx="81">
                  <c:v>981.53759621391384</c:v>
                </c:pt>
                <c:pt idx="82">
                  <c:v>1012.1582501342485</c:v>
                </c:pt>
                <c:pt idx="83">
                  <c:v>1043.4099374586838</c:v>
                </c:pt>
                <c:pt idx="84">
                  <c:v>1075.2856484515237</c:v>
                </c:pt>
                <c:pt idx="85">
                  <c:v>1107.7770353584299</c:v>
                </c:pt>
                <c:pt idx="86">
                  <c:v>1140.8743843646143</c:v>
                </c:pt>
                <c:pt idx="87">
                  <c:v>1174.5665925921937</c:v>
                </c:pt>
                <c:pt idx="88">
                  <c:v>1208.8411505592394</c:v>
                </c:pt>
                <c:pt idx="89">
                  <c:v>1243.684130500503</c:v>
                </c:pt>
                <c:pt idx="90">
                  <c:v>1279.0801809211669</c:v>
                </c:pt>
                <c:pt idx="91">
                  <c:v>1315.0125277202164</c:v>
                </c:pt>
                <c:pt idx="92">
                  <c:v>1351.4629821792498</c:v>
                </c:pt>
                <c:pt idx="93">
                  <c:v>1388.4119560658792</c:v>
                </c:pt>
                <c:pt idx="94">
                  <c:v>1425.8384840486765</c:v>
                </c:pt>
                <c:pt idx="95">
                  <c:v>1463.7202535632509</c:v>
                </c:pt>
                <c:pt idx="96">
                  <c:v>1502.0336422071002</c:v>
                </c:pt>
                <c:pt idx="97">
                  <c:v>1540.7537626749734</c:v>
                </c:pt>
                <c:pt idx="98">
                  <c:v>1579.8545151774094</c:v>
                </c:pt>
                <c:pt idx="99">
                  <c:v>1619.3086472137438</c:v>
                </c:pt>
                <c:pt idx="100">
                  <c:v>1659.0878204981416</c:v>
                </c:pt>
                <c:pt idx="101">
                  <c:v>1699.1626847641835</c:v>
                </c:pt>
                <c:pt idx="102">
                  <c:v>1739.5029581012509</c:v>
                </c:pt>
                <c:pt idx="103">
                  <c:v>1780.07751340556</c:v>
                </c:pt>
                <c:pt idx="104">
                  <c:v>1820.8544704613116</c:v>
                </c:pt>
                <c:pt idx="105">
                  <c:v>1861.801293104144</c:v>
                </c:pt>
                <c:pt idx="106">
                  <c:v>1902.8848908609737</c:v>
                </c:pt>
                <c:pt idx="107">
                  <c:v>1944.0717244084008</c:v>
                </c:pt>
                <c:pt idx="108">
                  <c:v>1985.3279141470189</c:v>
                </c:pt>
                <c:pt idx="109">
                  <c:v>2026.6193511520289</c:v>
                </c:pt>
                <c:pt idx="110">
                  <c:v>2067.9118097321848</c:v>
                </c:pt>
                <c:pt idx="111">
                  <c:v>2109.171060809756</c:v>
                </c:pt>
                <c:pt idx="112">
                  <c:v>2150.3629853243287</c:v>
                </c:pt>
                <c:pt idx="113">
                  <c:v>2191.453686862958</c:v>
                </c:pt>
                <c:pt idx="114">
                  <c:v>2232.4096027285141</c:v>
                </c:pt>
                <c:pt idx="115">
                  <c:v>2273.1976126768345</c:v>
                </c:pt>
                <c:pt idx="116">
                  <c:v>2313.7851445811398</c:v>
                </c:pt>
                <c:pt idx="117">
                  <c:v>2354.1402763186247</c:v>
                </c:pt>
                <c:pt idx="118">
                  <c:v>2394.2318332185127</c:v>
                </c:pt>
                <c:pt idx="119">
                  <c:v>2434.0294804623927</c:v>
                </c:pt>
                <c:pt idx="120">
                  <c:v>2473.5038098853838</c:v>
                </c:pt>
                <c:pt idx="121">
                  <c:v>2512.6264206897108</c:v>
                </c:pt>
                <c:pt idx="122">
                  <c:v>2551.3699936494131</c:v>
                </c:pt>
                <c:pt idx="123">
                  <c:v>2589.7083584551788</c:v>
                </c:pt>
                <c:pt idx="124">
                  <c:v>2627.6165539204758</c:v>
                </c:pt>
                <c:pt idx="125">
                  <c:v>2665.0708808431896</c:v>
                </c:pt>
                <c:pt idx="126">
                  <c:v>2702.0489473897392</c:v>
                </c:pt>
                <c:pt idx="127">
                  <c:v>2738.5297069401418</c:v>
                </c:pt>
                <c:pt idx="128">
                  <c:v>2774.4934884017157</c:v>
                </c:pt>
                <c:pt idx="129">
                  <c:v>2809.9220190652427</c:v>
                </c:pt>
                <c:pt idx="130">
                  <c:v>2844.7984401395984</c:v>
                </c:pt>
                <c:pt idx="131">
                  <c:v>2879.1073151585201</c:v>
                </c:pt>
                <c:pt idx="132">
                  <c:v>2912.8346315057179</c:v>
                </c:pt>
                <c:pt idx="133">
                  <c:v>2945.9677953514965</c:v>
                </c:pt>
                <c:pt idx="134">
                  <c:v>2978.4956203352513</c:v>
                </c:pt>
                <c:pt idx="135">
                  <c:v>3010.4083103632584</c:v>
                </c:pt>
                <c:pt idx="136">
                  <c:v>3041.6974369202185</c:v>
                </c:pt>
                <c:pt idx="137">
                  <c:v>3072.3559113159085</c:v>
                </c:pt>
                <c:pt idx="138">
                  <c:v>3102.3779523052581</c:v>
                </c:pt>
                <c:pt idx="139">
                  <c:v>3131.7590495313862</c:v>
                </c:pt>
                <c:pt idx="140">
                  <c:v>3160.4959232468959</c:v>
                </c:pt>
                <c:pt idx="141">
                  <c:v>3188.5864807693433</c:v>
                </c:pt>
                <c:pt idx="142">
                  <c:v>3216.0297701227682</c:v>
                </c:pt>
                <c:pt idx="143">
                  <c:v>3242.8259313087933</c:v>
                </c:pt>
                <c:pt idx="144">
                  <c:v>3268.9761456386618</c:v>
                </c:pt>
                <c:pt idx="145">
                  <c:v>3294.4825835420788</c:v>
                </c:pt>
                <c:pt idx="146">
                  <c:v>3319.3483512503658</c:v>
                </c:pt>
                <c:pt idx="147">
                  <c:v>3343.577436730724</c:v>
                </c:pt>
                <c:pt idx="148">
                  <c:v>3367.1746552257473</c:v>
                </c:pt>
                <c:pt idx="149">
                  <c:v>3390.1455947282302</c:v>
                </c:pt>
                <c:pt idx="150">
                  <c:v>3412.4965616961786</c:v>
                </c:pt>
                <c:pt idx="151">
                  <c:v>3434.2345272871285</c:v>
                </c:pt>
                <c:pt idx="152">
                  <c:v>3455.3670743648063</c:v>
                </c:pt>
                <c:pt idx="153">
                  <c:v>3475.9023455051306</c:v>
                </c:pt>
                <c:pt idx="154">
                  <c:v>3495.8489922028357</c:v>
                </c:pt>
                <c:pt idx="155">
                  <c:v>3515.2161254548705</c:v>
                </c:pt>
                <c:pt idx="156">
                  <c:v>3534.0132678724212</c:v>
                </c:pt>
                <c:pt idx="157">
                  <c:v>3552.2503074500264</c:v>
                </c:pt>
                <c:pt idx="158">
                  <c:v>3569.9374530980822</c:v>
                </c:pt>
                <c:pt idx="159">
                  <c:v>3587.0851920240193</c:v>
                </c:pt>
                <c:pt idx="160">
                  <c:v>3603.7042490278536</c:v>
                </c:pt>
                <c:pt idx="161">
                  <c:v>3619.8055477595376</c:v>
                </c:pt>
                <c:pt idx="162">
                  <c:v>3635.4001739687224</c:v>
                </c:pt>
                <c:pt idx="163">
                  <c:v>3650.4993407622078</c:v>
                </c:pt>
                <c:pt idx="164">
                  <c:v>3665.1143558703757</c:v>
                </c:pt>
                <c:pt idx="165">
                  <c:v>3679.2565909114114</c:v>
                </c:pt>
                <c:pt idx="166">
                  <c:v>3692.9374526309448</c:v>
                </c:pt>
                <c:pt idx="167">
                  <c:v>3706.1683560849319</c:v>
                </c:pt>
                <c:pt idx="168">
                  <c:v>3718.9606997250394</c:v>
                </c:pt>
                <c:pt idx="169">
                  <c:v>3731.3258423384291</c:v>
                </c:pt>
                <c:pt idx="170">
                  <c:v>3743.2750817876463</c:v>
                </c:pt>
                <c:pt idx="171">
                  <c:v>3754.8196354911083</c:v>
                </c:pt>
                <c:pt idx="172">
                  <c:v>3765.9706225805517</c:v>
                </c:pt>
                <c:pt idx="173">
                  <c:v>3776.7390476684864</c:v>
                </c:pt>
                <c:pt idx="174">
                  <c:v>3787.1357861562515</c:v>
                </c:pt>
                <c:pt idx="175">
                  <c:v>3797.1715710115873</c:v>
                </c:pt>
                <c:pt idx="176">
                  <c:v>3806.8569809435612</c:v>
                </c:pt>
                <c:pt idx="177">
                  <c:v>3816.2024299023092</c:v>
                </c:pt>
                <c:pt idx="178">
                  <c:v>3825.2181578311252</c:v>
                </c:pt>
                <c:pt idx="179">
                  <c:v>3833.9142225990126</c:v>
                </c:pt>
                <c:pt idx="180">
                  <c:v>3842.3004930428215</c:v>
                </c:pt>
                <c:pt idx="181">
                  <c:v>3850.3866430493972</c:v>
                </c:pt>
                <c:pt idx="182">
                  <c:v>3858.1821466098322</c:v>
                </c:pt>
                <c:pt idx="183">
                  <c:v>3865.6962737797821</c:v>
                </c:pt>
                <c:pt idx="184">
                  <c:v>3872.9380874818971</c:v>
                </c:pt>
                <c:pt idx="185">
                  <c:v>3879.9164410886747</c:v>
                </c:pt>
                <c:pt idx="186">
                  <c:v>3886.639976726437</c:v>
                </c:pt>
                <c:pt idx="187">
                  <c:v>3893.1171242435798</c:v>
                </c:pt>
                <c:pt idx="188">
                  <c:v>3899.3561007887965</c:v>
                </c:pt>
                <c:pt idx="189">
                  <c:v>3905.3649109475668</c:v>
                </c:pt>
                <c:pt idx="190">
                  <c:v>3911.1513473877658</c:v>
                </c:pt>
                <c:pt idx="191">
                  <c:v>3916.7229919678507</c:v>
                </c:pt>
                <c:pt idx="192">
                  <c:v>3922.0872172636427</c:v>
                </c:pt>
                <c:pt idx="193">
                  <c:v>3927.2511884722453</c:v>
                </c:pt>
                <c:pt idx="194">
                  <c:v>3932.2218656541017</c:v>
                </c:pt>
                <c:pt idx="195">
                  <c:v>3937.0060062766352</c:v>
                </c:pt>
                <c:pt idx="196">
                  <c:v>3941.6101680252218</c:v>
                </c:pt>
                <c:pt idx="197">
                  <c:v>3946.0407118495418</c:v>
                </c:pt>
                <c:pt idx="198">
                  <c:v>3950.3038052155225</c:v>
                </c:pt>
                <c:pt idx="199">
                  <c:v>3954.4054255351889</c:v>
                </c:pt>
                <c:pt idx="200">
                  <c:v>3958.3513637487436</c:v>
                </c:pt>
                <c:pt idx="201">
                  <c:v>3962.1472280351181</c:v>
                </c:pt>
                <c:pt idx="202">
                  <c:v>3965.7984476290626</c:v>
                </c:pt>
                <c:pt idx="203">
                  <c:v>3969.3102767245696</c:v>
                </c:pt>
                <c:pt idx="204">
                  <c:v>3972.6877984460793</c:v>
                </c:pt>
                <c:pt idx="205">
                  <c:v>3975.9359288704568</c:v>
                </c:pt>
                <c:pt idx="206">
                  <c:v>3979.0594210842055</c:v>
                </c:pt>
                <c:pt idx="207">
                  <c:v>3982.0628692617452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040"/>
        <c:axId val="42650240"/>
      </c:scatterChart>
      <c:valAx>
        <c:axId val="167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240"/>
        <c:crosses val="autoZero"/>
        <c:crossBetween val="midCat"/>
      </c:valAx>
      <c:valAx>
        <c:axId val="426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8.9424158218535492E-3</c:v>
                </c:pt>
                <c:pt idx="3">
                  <c:v>4.3824615514967684E-2</c:v>
                </c:pt>
                <c:pt idx="4">
                  <c:v>0.11094443002836958</c:v>
                </c:pt>
                <c:pt idx="5">
                  <c:v>0.21421285733913242</c:v>
                </c:pt>
                <c:pt idx="6">
                  <c:v>0.35641530255631243</c:v>
                </c:pt>
                <c:pt idx="7">
                  <c:v>0.53956413511106527</c:v>
                </c:pt>
                <c:pt idx="8">
                  <c:v>0.76505015509614449</c:v>
                </c:pt>
                <c:pt idx="9">
                  <c:v>1.0337196561414295</c:v>
                </c:pt>
                <c:pt idx="10">
                  <c:v>1.3459181927967148</c:v>
                </c:pt>
                <c:pt idx="11">
                  <c:v>1.7015181583811965</c:v>
                </c:pt>
                <c:pt idx="12">
                  <c:v>2.0999384631273461</c:v>
                </c:pt>
                <c:pt idx="13">
                  <c:v>2.5401607720257116</c:v>
                </c:pt>
                <c:pt idx="14">
                  <c:v>3.0207448841640558</c:v>
                </c:pt>
                <c:pt idx="15">
                  <c:v>3.5398448226938726</c:v>
                </c:pt>
                <c:pt idx="16">
                  <c:v>4.0952266118193927</c:v>
                </c:pt>
                <c:pt idx="17">
                  <c:v>4.6842883435745799</c:v>
                </c:pt>
                <c:pt idx="18">
                  <c:v>5.3040828849029662</c:v>
                </c:pt>
                <c:pt idx="19">
                  <c:v>5.9513433942334268</c:v>
                </c:pt>
                <c:pt idx="20">
                  <c:v>6.6225116790974514</c:v>
                </c:pt>
                <c:pt idx="21">
                  <c:v>7.3137693171351676</c:v>
                </c:pt>
                <c:pt idx="22">
                  <c:v>8.0210713733953689</c:v>
                </c:pt>
                <c:pt idx="23">
                  <c:v>8.7401824721375103</c:v>
                </c:pt>
                <c:pt idx="24">
                  <c:v>9.4667149185140893</c:v>
                </c:pt>
                <c:pt idx="25">
                  <c:v>10.196168512931752</c:v>
                </c:pt>
                <c:pt idx="26">
                  <c:v>10.923971657686351</c:v>
                </c:pt>
                <c:pt idx="27">
                  <c:v>11.64552332120045</c:v>
                </c:pt>
                <c:pt idx="28">
                  <c:v>12.356235399657713</c:v>
                </c:pt>
                <c:pt idx="29">
                  <c:v>13.051574998931406</c:v>
                </c:pt>
                <c:pt idx="30">
                  <c:v>13.727106151374603</c:v>
                </c:pt>
                <c:pt idx="31">
                  <c:v>14.378530482176805</c:v>
                </c:pt>
                <c:pt idx="32">
                  <c:v>15.001726348426573</c:v>
                </c:pt>
                <c:pt idx="33">
                  <c:v>15.592785990492551</c:v>
                </c:pt>
                <c:pt idx="34">
                  <c:v>16.148050259478971</c:v>
                </c:pt>
                <c:pt idx="35">
                  <c:v>16.664140515847322</c:v>
                </c:pt>
                <c:pt idx="36">
                  <c:v>17.137987332231852</c:v>
                </c:pt>
                <c:pt idx="37">
                  <c:v>17.566855677313079</c:v>
                </c:pt>
                <c:pt idx="38">
                  <c:v>17.948366306551762</c:v>
                </c:pt>
                <c:pt idx="39">
                  <c:v>18.280513138740837</c:v>
                </c:pt>
                <c:pt idx="40">
                  <c:v>18.561676453748817</c:v>
                </c:pt>
                <c:pt idx="41">
                  <c:v>18.79063180549554</c:v>
                </c:pt>
                <c:pt idx="42">
                  <c:v>18.966554604077498</c:v>
                </c:pt>
                <c:pt idx="43">
                  <c:v>19.08902038098892</c:v>
                </c:pt>
                <c:pt idx="44">
                  <c:v>19.158000810518335</c:v>
                </c:pt>
                <c:pt idx="45">
                  <c:v>19.173855617618823</c:v>
                </c:pt>
                <c:pt idx="46">
                  <c:v>19.13732055688449</c:v>
                </c:pt>
                <c:pt idx="47">
                  <c:v>19.049491697812567</c:v>
                </c:pt>
                <c:pt idx="48">
                  <c:v>18.911806297476868</c:v>
                </c:pt>
                <c:pt idx="49">
                  <c:v>18.726020582367646</c:v>
                </c:pt>
                <c:pt idx="50">
                  <c:v>18.494184795868232</c:v>
                </c:pt>
                <c:pt idx="51">
                  <c:v>18.21861589616476</c:v>
                </c:pt>
                <c:pt idx="52">
                  <c:v>17.901868310980557</c:v>
                </c:pt>
                <c:pt idx="53">
                  <c:v>17.546703170186614</c:v>
                </c:pt>
                <c:pt idx="54">
                  <c:v>17.156056444996597</c:v>
                </c:pt>
                <c:pt idx="55">
                  <c:v>16.733006423178345</c:v>
                </c:pt>
                <c:pt idx="56">
                  <c:v>16.280740943702838</c:v>
                </c:pt>
                <c:pt idx="57">
                  <c:v>15.802524801829485</c:v>
                </c:pt>
                <c:pt idx="58">
                  <c:v>15.301667717228263</c:v>
                </c:pt>
                <c:pt idx="59">
                  <c:v>14.781493233899855</c:v>
                </c:pt>
                <c:pt idx="60">
                  <c:v>14.245308891995407</c:v>
                </c:pt>
                <c:pt idx="61">
                  <c:v>13.696377978847575</c:v>
                </c:pt>
                <c:pt idx="62">
                  <c:v>13.137893130346896</c:v>
                </c:pt>
                <c:pt idx="63">
                  <c:v>12.572952015008468</c:v>
                </c:pt>
                <c:pt idx="64">
                  <c:v>12.004535292469633</c:v>
                </c:pt>
                <c:pt idx="65">
                  <c:v>11.435486996530535</c:v>
                </c:pt>
                <c:pt idx="66">
                  <c:v>10.868497450976566</c:v>
                </c:pt>
                <c:pt idx="67">
                  <c:v>10.306088785045867</c:v>
                </c:pt>
                <c:pt idx="68">
                  <c:v>9.7506030752259694</c:v>
                </c:pt>
                <c:pt idx="69">
                  <c:v>9.2041931017188006</c:v>
                </c:pt>
                <c:pt idx="70">
                  <c:v>8.6688156719718386</c:v>
                </c:pt>
                <c:pt idx="71">
                  <c:v>8.1462274306269506</c:v>
                </c:pt>
                <c:pt idx="72">
                  <c:v>7.6379830454938231</c:v>
                </c:pt>
                <c:pt idx="73">
                  <c:v>7.1454356330326325</c:v>
                </c:pt>
                <c:pt idx="74">
                  <c:v>6.6697392645602118</c:v>
                </c:pt>
                <c:pt idx="75">
                  <c:v>6.2118533761173254</c:v>
                </c:pt>
                <c:pt idx="76">
                  <c:v>5.7725488907069948</c:v>
                </c:pt>
                <c:pt idx="77">
                  <c:v>5.3524158514084528</c:v>
                </c:pt>
                <c:pt idx="78">
                  <c:v>4.9518723575853265</c:v>
                </c:pt>
                <c:pt idx="79">
                  <c:v>4.5711745938690234</c:v>
                </c:pt>
                <c:pt idx="80">
                  <c:v>4.2104277425773136</c:v>
                </c:pt>
                <c:pt idx="81">
                  <c:v>3.869597574440514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000"/>
        <c:axId val="42481536"/>
      </c:scatterChart>
      <c:valAx>
        <c:axId val="424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1536"/>
        <c:crosses val="autoZero"/>
        <c:crossBetween val="midCat"/>
      </c:valAx>
      <c:valAx>
        <c:axId val="424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5280"/>
        <c:axId val="42627072"/>
      </c:scatterChart>
      <c:valAx>
        <c:axId val="42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72"/>
        <c:crosses val="autoZero"/>
        <c:crossBetween val="midCat"/>
      </c:valAx>
      <c:valAx>
        <c:axId val="426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  <c:pt idx="82">
                  <c:v>31.420967000000473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2816"/>
        <c:axId val="42644608"/>
      </c:scatterChart>
      <c:valAx>
        <c:axId val="426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608"/>
        <c:crosses val="autoZero"/>
        <c:crossBetween val="midCat"/>
      </c:valAx>
      <c:valAx>
        <c:axId val="42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0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  <c:pt idx="82">
                  <c:v>31.420967000000473</c:v>
                </c:pt>
                <c:pt idx="83">
                  <c:v>32.751389714286688</c:v>
                </c:pt>
                <c:pt idx="84">
                  <c:v>33.014189142857049</c:v>
                </c:pt>
                <c:pt idx="85">
                  <c:v>33.112739000001511</c:v>
                </c:pt>
                <c:pt idx="86">
                  <c:v>33.342688428572274</c:v>
                </c:pt>
                <c:pt idx="87">
                  <c:v>33.129164000000401</c:v>
                </c:pt>
                <c:pt idx="88">
                  <c:v>33.178438714286585</c:v>
                </c:pt>
                <c:pt idx="89">
                  <c:v>34.246061857143559</c:v>
                </c:pt>
                <c:pt idx="90">
                  <c:v>35.05088528571514</c:v>
                </c:pt>
                <c:pt idx="91">
                  <c:v>37.547480714285939</c:v>
                </c:pt>
                <c:pt idx="92">
                  <c:v>38.007380000000467</c:v>
                </c:pt>
                <c:pt idx="93">
                  <c:v>38.483704142858642</c:v>
                </c:pt>
                <c:pt idx="94">
                  <c:v>40.109776000000693</c:v>
                </c:pt>
                <c:pt idx="95">
                  <c:v>40.783199857144155</c:v>
                </c:pt>
                <c:pt idx="96">
                  <c:v>42.803471142857688</c:v>
                </c:pt>
                <c:pt idx="97">
                  <c:v>43.46046985714338</c:v>
                </c:pt>
                <c:pt idx="98">
                  <c:v>43.969643857143183</c:v>
                </c:pt>
                <c:pt idx="99">
                  <c:v>45.053691857143804</c:v>
                </c:pt>
                <c:pt idx="100">
                  <c:v>46.20343971428656</c:v>
                </c:pt>
                <c:pt idx="101">
                  <c:v>46.942563428572157</c:v>
                </c:pt>
                <c:pt idx="102">
                  <c:v>48.995684571429138</c:v>
                </c:pt>
                <c:pt idx="103">
                  <c:v>48.338685857143446</c:v>
                </c:pt>
                <c:pt idx="104">
                  <c:v>40.70107500000131</c:v>
                </c:pt>
                <c:pt idx="105">
                  <c:v>32.899214428571668</c:v>
                </c:pt>
                <c:pt idx="106">
                  <c:v>46.663338857144026</c:v>
                </c:pt>
                <c:pt idx="107">
                  <c:v>46.187014857143822</c:v>
                </c:pt>
                <c:pt idx="108">
                  <c:v>44.922292142857714</c:v>
                </c:pt>
                <c:pt idx="109">
                  <c:v>42.63922142857291</c:v>
                </c:pt>
                <c:pt idx="110">
                  <c:v>40.733924857142938</c:v>
                </c:pt>
                <c:pt idx="111">
                  <c:v>40.733924857142938</c:v>
                </c:pt>
                <c:pt idx="112">
                  <c:v>40.733924857142938</c:v>
                </c:pt>
                <c:pt idx="113">
                  <c:v>35.592909428573421</c:v>
                </c:pt>
                <c:pt idx="114">
                  <c:v>34.590986142858583</c:v>
                </c:pt>
                <c:pt idx="115">
                  <c:v>34.163936999999805</c:v>
                </c:pt>
                <c:pt idx="116">
                  <c:v>36.775507142858714</c:v>
                </c:pt>
                <c:pt idx="117">
                  <c:v>39.732001714285161</c:v>
                </c:pt>
                <c:pt idx="118">
                  <c:v>39.73200171428698</c:v>
                </c:pt>
                <c:pt idx="119">
                  <c:v>39.73200171428698</c:v>
                </c:pt>
                <c:pt idx="120">
                  <c:v>52.313528571428378</c:v>
                </c:pt>
                <c:pt idx="121">
                  <c:v>60.11538914285893</c:v>
                </c:pt>
                <c:pt idx="122">
                  <c:v>71.054418857142537</c:v>
                </c:pt>
                <c:pt idx="123">
                  <c:v>81.270750142858105</c:v>
                </c:pt>
                <c:pt idx="124">
                  <c:v>96.62809671428704</c:v>
                </c:pt>
                <c:pt idx="125">
                  <c:v>96.62809671428613</c:v>
                </c:pt>
                <c:pt idx="126">
                  <c:v>96.62809671428613</c:v>
                </c:pt>
                <c:pt idx="127">
                  <c:v>138.01902028571521</c:v>
                </c:pt>
                <c:pt idx="128">
                  <c:v>150.25562271428544</c:v>
                </c:pt>
                <c:pt idx="129">
                  <c:v>178.93361985714409</c:v>
                </c:pt>
                <c:pt idx="130">
                  <c:v>202.60200100000156</c:v>
                </c:pt>
                <c:pt idx="131">
                  <c:v>229.17760200000112</c:v>
                </c:pt>
                <c:pt idx="132">
                  <c:v>229.17760200000112</c:v>
                </c:pt>
                <c:pt idx="133">
                  <c:v>229.17760200000021</c:v>
                </c:pt>
                <c:pt idx="134">
                  <c:v>305.86578542857251</c:v>
                </c:pt>
                <c:pt idx="135">
                  <c:v>331.53801299999986</c:v>
                </c:pt>
                <c:pt idx="136">
                  <c:v>377.0844540000021</c:v>
                </c:pt>
                <c:pt idx="137">
                  <c:v>420.49564885714108</c:v>
                </c:pt>
                <c:pt idx="138">
                  <c:v>478.4593668571456</c:v>
                </c:pt>
                <c:pt idx="139">
                  <c:v>478.45936685714378</c:v>
                </c:pt>
                <c:pt idx="140">
                  <c:v>478.45936685714378</c:v>
                </c:pt>
                <c:pt idx="141">
                  <c:v>621.40587785714388</c:v>
                </c:pt>
                <c:pt idx="142">
                  <c:v>669.71171385714524</c:v>
                </c:pt>
                <c:pt idx="143">
                  <c:v>719.31512214285476</c:v>
                </c:pt>
                <c:pt idx="144">
                  <c:v>787.15024700000185</c:v>
                </c:pt>
                <c:pt idx="145">
                  <c:v>829.41169399999899</c:v>
                </c:pt>
                <c:pt idx="146">
                  <c:v>829.41169400000445</c:v>
                </c:pt>
                <c:pt idx="147">
                  <c:v>829.41169400000081</c:v>
                </c:pt>
                <c:pt idx="148">
                  <c:v>903.09410799999978</c:v>
                </c:pt>
                <c:pt idx="149">
                  <c:v>906.00132757143047</c:v>
                </c:pt>
                <c:pt idx="150">
                  <c:v>929.9325084285706</c:v>
                </c:pt>
                <c:pt idx="151">
                  <c:v>942.11983585714597</c:v>
                </c:pt>
                <c:pt idx="152">
                  <c:v>945.4376797142836</c:v>
                </c:pt>
                <c:pt idx="153">
                  <c:v>945.4376797142836</c:v>
                </c:pt>
                <c:pt idx="154">
                  <c:v>945.4376797142836</c:v>
                </c:pt>
                <c:pt idx="155">
                  <c:v>869.60359471429229</c:v>
                </c:pt>
                <c:pt idx="156">
                  <c:v>867.20554914285867</c:v>
                </c:pt>
                <c:pt idx="157">
                  <c:v>837.59132885714325</c:v>
                </c:pt>
                <c:pt idx="158">
                  <c:v>784.96572600000263</c:v>
                </c:pt>
                <c:pt idx="159">
                  <c:v>741.11105700000235</c:v>
                </c:pt>
                <c:pt idx="160">
                  <c:v>741.11105699999871</c:v>
                </c:pt>
                <c:pt idx="161">
                  <c:v>741.11105700000235</c:v>
                </c:pt>
                <c:pt idx="162">
                  <c:v>667.69144257142443</c:v>
                </c:pt>
                <c:pt idx="163">
                  <c:v>644.36798557142947</c:v>
                </c:pt>
                <c:pt idx="164">
                  <c:v>608.95575085714199</c:v>
                </c:pt>
                <c:pt idx="165">
                  <c:v>577.4690841428569</c:v>
                </c:pt>
                <c:pt idx="166">
                  <c:v>548.01911342857466</c:v>
                </c:pt>
                <c:pt idx="167">
                  <c:v>548.01911342857466</c:v>
                </c:pt>
                <c:pt idx="168">
                  <c:v>548.01911342856374</c:v>
                </c:pt>
                <c:pt idx="169">
                  <c:v>497.29880700001058</c:v>
                </c:pt>
                <c:pt idx="170">
                  <c:v>492.05924171428023</c:v>
                </c:pt>
                <c:pt idx="171">
                  <c:v>471.72512928572223</c:v>
                </c:pt>
                <c:pt idx="172">
                  <c:v>463.54549428571454</c:v>
                </c:pt>
                <c:pt idx="173">
                  <c:v>453.13206357142599</c:v>
                </c:pt>
                <c:pt idx="174">
                  <c:v>453.13206357143326</c:v>
                </c:pt>
                <c:pt idx="175">
                  <c:v>453.13206357143326</c:v>
                </c:pt>
                <c:pt idx="176">
                  <c:v>437.21626799999331</c:v>
                </c:pt>
                <c:pt idx="177">
                  <c:v>430.00570628571995</c:v>
                </c:pt>
                <c:pt idx="178">
                  <c:v>428.527458999994</c:v>
                </c:pt>
                <c:pt idx="179">
                  <c:v>427.64051071428958</c:v>
                </c:pt>
                <c:pt idx="180">
                  <c:v>428.7902585714296</c:v>
                </c:pt>
                <c:pt idx="181">
                  <c:v>428.7902585714296</c:v>
                </c:pt>
                <c:pt idx="182">
                  <c:v>428.79025857142233</c:v>
                </c:pt>
                <c:pt idx="183">
                  <c:v>445.65870242858045</c:v>
                </c:pt>
                <c:pt idx="184">
                  <c:v>453.21418842856338</c:v>
                </c:pt>
                <c:pt idx="185">
                  <c:v>458.14167942858012</c:v>
                </c:pt>
                <c:pt idx="186">
                  <c:v>467.76671157142528</c:v>
                </c:pt>
                <c:pt idx="187">
                  <c:v>480.15113871428593</c:v>
                </c:pt>
                <c:pt idx="188">
                  <c:v>480.15113871428593</c:v>
                </c:pt>
                <c:pt idx="189">
                  <c:v>480.15113871429321</c:v>
                </c:pt>
                <c:pt idx="190">
                  <c:v>495.21283585713945</c:v>
                </c:pt>
                <c:pt idx="191">
                  <c:v>495.36066071429059</c:v>
                </c:pt>
                <c:pt idx="192">
                  <c:v>504.21371928570852</c:v>
                </c:pt>
                <c:pt idx="193">
                  <c:v>504.49294371428959</c:v>
                </c:pt>
                <c:pt idx="194">
                  <c:v>493.6853137142939</c:v>
                </c:pt>
                <c:pt idx="195">
                  <c:v>493.68531371427935</c:v>
                </c:pt>
                <c:pt idx="196">
                  <c:v>493.68531371428662</c:v>
                </c:pt>
                <c:pt idx="197">
                  <c:v>481.79363571427939</c:v>
                </c:pt>
                <c:pt idx="198">
                  <c:v>481.85933557143699</c:v>
                </c:pt>
                <c:pt idx="199">
                  <c:v>472.13575342856757</c:v>
                </c:pt>
                <c:pt idx="200">
                  <c:v>469.50775842857229</c:v>
                </c:pt>
                <c:pt idx="201">
                  <c:v>395.95674414286304</c:v>
                </c:pt>
                <c:pt idx="202">
                  <c:v>395.95674414285577</c:v>
                </c:pt>
                <c:pt idx="203">
                  <c:v>395.95674414285577</c:v>
                </c:pt>
                <c:pt idx="204">
                  <c:v>397.35286657143706</c:v>
                </c:pt>
                <c:pt idx="205">
                  <c:v>396.07171885713296</c:v>
                </c:pt>
                <c:pt idx="206">
                  <c:v>402.49388214286273</c:v>
                </c:pt>
                <c:pt idx="207">
                  <c:v>394.16642242856733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0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3.6379219717320277</c:v>
                </c:pt>
                <c:pt idx="2">
                  <c:v>3.7181148757884062</c:v>
                </c:pt>
                <c:pt idx="3">
                  <c:v>3.8014687222032642</c:v>
                </c:pt>
                <c:pt idx="4">
                  <c:v>3.8881006945324987</c:v>
                </c:pt>
                <c:pt idx="5">
                  <c:v>3.9781316970379161</c:v>
                </c:pt>
                <c:pt idx="6">
                  <c:v>4.0716864187494188</c:v>
                </c:pt>
                <c:pt idx="7">
                  <c:v>4.1688933933743062</c:v>
                </c:pt>
                <c:pt idx="8">
                  <c:v>4.2698850544089755</c:v>
                </c:pt>
                <c:pt idx="9">
                  <c:v>4.3747977847540565</c:v>
                </c:pt>
                <c:pt idx="10">
                  <c:v>4.4837719600765489</c:v>
                </c:pt>
                <c:pt idx="11">
                  <c:v>4.5969519851019598</c:v>
                </c:pt>
                <c:pt idx="12">
                  <c:v>4.7144863219555928</c:v>
                </c:pt>
                <c:pt idx="13">
                  <c:v>4.8365275096049754</c:v>
                </c:pt>
                <c:pt idx="14">
                  <c:v>4.9632321733851716</c:v>
                </c:pt>
                <c:pt idx="15">
                  <c:v>5.0947610235151286</c:v>
                </c:pt>
                <c:pt idx="16">
                  <c:v>5.2312788414365725</c:v>
                </c:pt>
                <c:pt idx="17">
                  <c:v>5.3729544527274715</c:v>
                </c:pt>
                <c:pt idx="18">
                  <c:v>5.519960685259532</c:v>
                </c:pt>
                <c:pt idx="19">
                  <c:v>5.6724743111843372</c:v>
                </c:pt>
                <c:pt idx="20">
                  <c:v>5.8306759712454062</c:v>
                </c:pt>
                <c:pt idx="21">
                  <c:v>5.9947500798243247</c:v>
                </c:pt>
                <c:pt idx="22">
                  <c:v>6.1648847090383638</c:v>
                </c:pt>
                <c:pt idx="23">
                  <c:v>6.3412714501155065</c:v>
                </c:pt>
                <c:pt idx="24">
                  <c:v>6.5241052501807877</c:v>
                </c:pt>
                <c:pt idx="25">
                  <c:v>6.7135842224963254</c:v>
                </c:pt>
                <c:pt idx="26">
                  <c:v>6.9099094281072349</c:v>
                </c:pt>
                <c:pt idx="27">
                  <c:v>7.1132846267575331</c:v>
                </c:pt>
                <c:pt idx="28">
                  <c:v>7.323915994855458</c:v>
                </c:pt>
                <c:pt idx="29">
                  <c:v>7.5420118081876515</c:v>
                </c:pt>
                <c:pt idx="30">
                  <c:v>7.7677820870076566</c:v>
                </c:pt>
                <c:pt idx="31">
                  <c:v>8.001438201057816</c:v>
                </c:pt>
                <c:pt idx="32">
                  <c:v>8.2431924320269019</c:v>
                </c:pt>
                <c:pt idx="33">
                  <c:v>8.4932574909003069</c:v>
                </c:pt>
                <c:pt idx="34">
                  <c:v>8.7518459876278811</c:v>
                </c:pt>
                <c:pt idx="35">
                  <c:v>9.0191698505187254</c:v>
                </c:pt>
                <c:pt idx="36">
                  <c:v>9.2954396927750906</c:v>
                </c:pt>
                <c:pt idx="37">
                  <c:v>9.5808641236017991</c:v>
                </c:pt>
                <c:pt idx="38">
                  <c:v>9.8756490013764928</c:v>
                </c:pt>
                <c:pt idx="39">
                  <c:v>10.179996626442406</c:v>
                </c:pt>
                <c:pt idx="40">
                  <c:v>10.494104871193162</c:v>
                </c:pt>
                <c:pt idx="41">
                  <c:v>10.818166245261585</c:v>
                </c:pt>
                <c:pt idx="42">
                  <c:v>11.152366893805786</c:v>
                </c:pt>
                <c:pt idx="43">
                  <c:v>11.496885527109425</c:v>
                </c:pt>
                <c:pt idx="44">
                  <c:v>11.851892279983504</c:v>
                </c:pt>
                <c:pt idx="45">
                  <c:v>12.217547499778306</c:v>
                </c:pt>
                <c:pt idx="46">
                  <c:v>12.594000462190031</c:v>
                </c:pt>
                <c:pt idx="47">
                  <c:v>12.981388014481601</c:v>
                </c:pt>
                <c:pt idx="48">
                  <c:v>13.379833146235152</c:v>
                </c:pt>
                <c:pt idx="49">
                  <c:v>13.789443488318</c:v>
                </c:pt>
                <c:pt idx="50">
                  <c:v>14.210309741378209</c:v>
                </c:pt>
                <c:pt idx="51">
                  <c:v>14.642504035893404</c:v>
                </c:pt>
                <c:pt idx="52">
                  <c:v>15.086078226578657</c:v>
                </c:pt>
                <c:pt idx="53">
                  <c:v>15.541062124819083</c:v>
                </c:pt>
                <c:pt idx="54">
                  <c:v>16.007461673729729</c:v>
                </c:pt>
                <c:pt idx="55">
                  <c:v>16.485257071460119</c:v>
                </c:pt>
                <c:pt idx="56">
                  <c:v>16.974400849451317</c:v>
                </c:pt>
                <c:pt idx="57">
                  <c:v>17.474815913517446</c:v>
                </c:pt>
                <c:pt idx="58">
                  <c:v>17.986393556855845</c:v>
                </c:pt>
                <c:pt idx="59">
                  <c:v>18.508991455385043</c:v>
                </c:pt>
                <c:pt idx="60">
                  <c:v>19.042431657159145</c:v>
                </c:pt>
                <c:pt idx="61">
                  <c:v>19.586498579000093</c:v>
                </c:pt>
                <c:pt idx="62">
                  <c:v>20.140937024913544</c:v>
                </c:pt>
                <c:pt idx="63">
                  <c:v>20.705450242294429</c:v>
                </c:pt>
                <c:pt idx="64">
                  <c:v>21.279698033366881</c:v>
                </c:pt>
                <c:pt idx="65">
                  <c:v>21.863294940719243</c:v>
                </c:pt>
                <c:pt idx="66">
                  <c:v>22.455808527166294</c:v>
                </c:pt>
                <c:pt idx="67">
                  <c:v>23.056757771470711</c:v>
                </c:pt>
                <c:pt idx="68">
                  <c:v>23.665611602656444</c:v>
                </c:pt>
                <c:pt idx="69">
                  <c:v>24.281787596717418</c:v>
                </c:pt>
                <c:pt idx="70">
                  <c:v>24.904650860432888</c:v>
                </c:pt>
                <c:pt idx="71">
                  <c:v>25.533513127710915</c:v>
                </c:pt>
                <c:pt idx="72">
                  <c:v>26.167632094359121</c:v>
                </c:pt>
                <c:pt idx="73">
                  <c:v>26.806211017389202</c:v>
                </c:pt>
                <c:pt idx="74">
                  <c:v>27.448398604863453</c:v>
                </c:pt>
                <c:pt idx="75">
                  <c:v>28.093289221851247</c:v>
                </c:pt>
                <c:pt idx="76">
                  <c:v>28.739923437247736</c:v>
                </c:pt>
                <c:pt idx="77">
                  <c:v>29.387288934984205</c:v>
                </c:pt>
                <c:pt idx="78">
                  <c:v>30.034321811503077</c:v>
                </c:pt>
                <c:pt idx="79">
                  <c:v>30.679908279257049</c:v>
                </c:pt>
                <c:pt idx="80">
                  <c:v>31.322886793406191</c:v>
                </c:pt>
                <c:pt idx="81">
                  <c:v>31.962050615819464</c:v>
                </c:pt>
                <c:pt idx="82">
                  <c:v>32.596150826938306</c:v>
                </c:pt>
                <c:pt idx="83">
                  <c:v>33.22389979203777</c:v>
                </c:pt>
                <c:pt idx="84">
                  <c:v>33.843975083948095</c:v>
                </c:pt>
                <c:pt idx="85">
                  <c:v>34.45502385940275</c:v>
                </c:pt>
                <c:pt idx="86">
                  <c:v>35.055667680906758</c:v>
                </c:pt>
                <c:pt idx="87">
                  <c:v>35.644507770422635</c:v>
                </c:pt>
                <c:pt idx="88">
                  <c:v>36.220130675319645</c:v>
                </c:pt>
                <c:pt idx="89">
                  <c:v>36.781114321006129</c:v>
                </c:pt>
                <c:pt idx="90">
                  <c:v>37.326034418551856</c:v>
                </c:pt>
                <c:pt idx="91">
                  <c:v>37.853471189512078</c:v>
                </c:pt>
                <c:pt idx="92">
                  <c:v>38.362016364192577</c:v>
                </c:pt>
                <c:pt idx="93">
                  <c:v>38.850280403864396</c:v>
                </c:pt>
                <c:pt idx="94">
                  <c:v>39.316899892064349</c:v>
                </c:pt>
                <c:pt idx="95">
                  <c:v>39.760545035226585</c:v>
                </c:pt>
                <c:pt idx="96">
                  <c:v>40.179927208599494</c:v>
                </c:pt>
                <c:pt idx="97">
                  <c:v>40.573806479824604</c:v>
                </c:pt>
                <c:pt idx="98">
                  <c:v>40.940999039800118</c:v>
                </c:pt>
                <c:pt idx="99">
                  <c:v>41.280384468610769</c:v>
                </c:pt>
                <c:pt idx="100">
                  <c:v>41.590912763464623</c:v>
                </c:pt>
                <c:pt idx="101">
                  <c:v>41.87161105579446</c:v>
                </c:pt>
                <c:pt idx="102">
                  <c:v>42.121589946001748</c:v>
                </c:pt>
                <c:pt idx="103">
                  <c:v>42.340049386764797</c:v>
                </c:pt>
                <c:pt idx="104">
                  <c:v>42.526284049396203</c:v>
                </c:pt>
                <c:pt idx="105">
                  <c:v>42.679688112389222</c:v>
                </c:pt>
                <c:pt idx="106">
                  <c:v>42.799759416984834</c:v>
                </c:pt>
                <c:pt idx="107">
                  <c:v>42.886102941243621</c:v>
                </c:pt>
                <c:pt idx="108">
                  <c:v>42.938433551615702</c:v>
                </c:pt>
                <c:pt idx="109">
                  <c:v>42.956577999246541</c:v>
                </c:pt>
                <c:pt idx="110">
                  <c:v>42.940476137094926</c:v>
                </c:pt>
                <c:pt idx="111">
                  <c:v>42.890181343213236</c:v>
                </c:pt>
                <c:pt idx="112">
                  <c:v>42.805860145084523</c:v>
                </c:pt>
                <c:pt idx="113">
                  <c:v>42.687791049548053</c:v>
                </c:pt>
                <c:pt idx="114">
                  <c:v>42.536362592399065</c:v>
                </c:pt>
                <c:pt idx="115">
                  <c:v>42.352070631044235</c:v>
                </c:pt>
                <c:pt idx="116">
                  <c:v>42.135514912462746</c:v>
                </c:pt>
                <c:pt idx="117">
                  <c:v>41.887394957007075</c:v>
                </c:pt>
                <c:pt idx="118">
                  <c:v>41.608505306134333</c:v>
                </c:pt>
                <c:pt idx="119">
                  <c:v>41.299730188865745</c:v>
                </c:pt>
                <c:pt idx="120">
                  <c:v>40.962037667523155</c:v>
                </c:pt>
                <c:pt idx="121">
                  <c:v>40.596473328010113</c:v>
                </c:pt>
                <c:pt idx="122">
                  <c:v>40.204153583534733</c:v>
                </c:pt>
                <c:pt idx="123">
                  <c:v>39.786258663181883</c:v>
                </c:pt>
                <c:pt idx="124">
                  <c:v>39.344025358129642</c:v>
                </c:pt>
                <c:pt idx="125">
                  <c:v>38.878739598586819</c:v>
                </c:pt>
                <c:pt idx="126">
                  <c:v>38.391728933748468</c:v>
                </c:pt>
                <c:pt idx="127">
                  <c:v>37.884354985283444</c:v>
                </c:pt>
                <c:pt idx="128">
                  <c:v>37.358005942165441</c:v>
                </c:pt>
                <c:pt idx="129">
                  <c:v>36.814089161127946</c:v>
                </c:pt>
                <c:pt idx="130">
                  <c:v>36.254023932771901</c:v>
                </c:pt>
                <c:pt idx="131">
                  <c:v>35.679234468496176</c:v>
                </c:pt>
                <c:pt idx="132">
                  <c:v>35.09114315807431</c:v>
                </c:pt>
                <c:pt idx="133">
                  <c:v>34.491164141987724</c:v>
                </c:pt>
                <c:pt idx="134">
                  <c:v>33.880697236665</c:v>
                </c:pt>
                <c:pt idx="135">
                  <c:v>33.261122244684898</c:v>
                </c:pt>
                <c:pt idx="136">
                  <c:v>32.633793675887262</c:v>
                </c:pt>
                <c:pt idx="137">
                  <c:v>32.000035899300912</c:v>
                </c:pt>
                <c:pt idx="138">
                  <c:v>31.361138739934276</c:v>
                </c:pt>
                <c:pt idx="139">
                  <c:v>30.718353528860387</c:v>
                </c:pt>
                <c:pt idx="140">
                  <c:v>30.072889609734322</c:v>
                </c:pt>
                <c:pt idx="141">
                  <c:v>29.4259112999612</c:v>
                </c:pt>
                <c:pt idx="142">
                  <c:v>28.778535300233706</c:v>
                </c:pt>
                <c:pt idx="143">
                  <c:v>28.131828542107943</c:v>
                </c:pt>
                <c:pt idx="144">
                  <c:v>27.486806459709872</c:v>
                </c:pt>
                <c:pt idx="145">
                  <c:v>26.844431668567704</c:v>
                </c:pt>
                <c:pt idx="146">
                  <c:v>26.2056130319516</c:v>
                </c:pt>
                <c:pt idx="147">
                  <c:v>25.571205092961058</c:v>
                </c:pt>
                <c:pt idx="148">
                  <c:v>24.942007848916635</c:v>
                </c:pt>
                <c:pt idx="149">
                  <c:v>24.318766843365118</c:v>
                </c:pt>
                <c:pt idx="150">
                  <c:v>23.702173550168119</c:v>
                </c:pt>
                <c:pt idx="151">
                  <c:v>23.092866023681978</c:v>
                </c:pt>
                <c:pt idx="152">
                  <c:v>22.491429788919486</c:v>
                </c:pt>
                <c:pt idx="153">
                  <c:v>21.898398945774122</c:v>
                </c:pt>
                <c:pt idx="154">
                  <c:v>21.314257461849643</c:v>
                </c:pt>
                <c:pt idx="155">
                  <c:v>20.739440629135679</c:v>
                </c:pt>
                <c:pt idx="156">
                  <c:v>20.174336660666825</c:v>
                </c:pt>
                <c:pt idx="157">
                  <c:v>19.619288404364614</c:v>
                </c:pt>
                <c:pt idx="158">
                  <c:v>19.074595152455679</c:v>
                </c:pt>
                <c:pt idx="159">
                  <c:v>18.540514526154215</c:v>
                </c:pt>
                <c:pt idx="160">
                  <c:v>18.017264416664638</c:v>
                </c:pt>
                <c:pt idx="161">
                  <c:v>17.505024964974389</c:v>
                </c:pt>
                <c:pt idx="162">
                  <c:v>17.003940564344916</c:v>
                </c:pt>
                <c:pt idx="163">
                  <c:v>16.514121870849259</c:v>
                </c:pt>
                <c:pt idx="164">
                  <c:v>16.035647808730612</c:v>
                </c:pt>
                <c:pt idx="165">
                  <c:v>15.568567558751369</c:v>
                </c:pt>
                <c:pt idx="166">
                  <c:v>15.112902519054289</c:v>
                </c:pt>
                <c:pt idx="167">
                  <c:v>14.668648229355979</c:v>
                </c:pt>
                <c:pt idx="168">
                  <c:v>14.235776250529295</c:v>
                </c:pt>
                <c:pt idx="169">
                  <c:v>13.814235992799196</c:v>
                </c:pt>
                <c:pt idx="170">
                  <c:v>13.403956486871833</c:v>
                </c:pt>
                <c:pt idx="171">
                  <c:v>13.004848093335825</c:v>
                </c:pt>
                <c:pt idx="172">
                  <c:v>12.61680414661652</c:v>
                </c:pt>
                <c:pt idx="173">
                  <c:v>12.239702530628069</c:v>
                </c:pt>
                <c:pt idx="174">
                  <c:v>11.873407184055358</c:v>
                </c:pt>
                <c:pt idx="175">
                  <c:v>11.517769533909437</c:v>
                </c:pt>
                <c:pt idx="176">
                  <c:v>11.172629856638665</c:v>
                </c:pt>
                <c:pt idx="177">
                  <c:v>10.837818566646604</c:v>
                </c:pt>
                <c:pt idx="178">
                  <c:v>10.513157432569013</c:v>
                </c:pt>
                <c:pt idx="179">
                  <c:v>10.198460722101199</c:v>
                </c:pt>
                <c:pt idx="180">
                  <c:v>9.8935362765463335</c:v>
                </c:pt>
                <c:pt idx="181">
                  <c:v>9.5981865165796521</c:v>
                </c:pt>
                <c:pt idx="182">
                  <c:v>9.3122093809967765</c:v>
                </c:pt>
                <c:pt idx="183">
                  <c:v>9.0353992004408532</c:v>
                </c:pt>
                <c:pt idx="184">
                  <c:v>8.7675475082868406</c:v>
                </c:pt>
                <c:pt idx="185">
                  <c:v>8.5084437910059361</c:v>
                </c:pt>
                <c:pt idx="186">
                  <c:v>8.2578761804428762</c:v>
                </c:pt>
                <c:pt idx="187">
                  <c:v>8.0156320905171583</c:v>
                </c:pt>
                <c:pt idx="188">
                  <c:v>7.7814988009094792</c:v>
                </c:pt>
                <c:pt idx="189">
                  <c:v>7.555263990320471</c:v>
                </c:pt>
                <c:pt idx="190">
                  <c:v>7.3367162218927975</c:v>
                </c:pt>
                <c:pt idx="191">
                  <c:v>7.1256453833729276</c:v>
                </c:pt>
                <c:pt idx="192">
                  <c:v>6.9218430845580565</c:v>
                </c:pt>
                <c:pt idx="193">
                  <c:v>6.7251030145289343</c:v>
                </c:pt>
                <c:pt idx="194">
                  <c:v>6.5352212611131373</c:v>
                </c:pt>
                <c:pt idx="195">
                  <c:v>6.3519965949575328</c:v>
                </c:pt>
                <c:pt idx="196">
                  <c:v>6.1752307205151302</c:v>
                </c:pt>
                <c:pt idx="197">
                  <c:v>6.0047284961717668</c:v>
                </c:pt>
                <c:pt idx="198">
                  <c:v>5.8402981256536552</c:v>
                </c:pt>
                <c:pt idx="199">
                  <c:v>5.6817513227690251</c:v>
                </c:pt>
                <c:pt idx="200">
                  <c:v>5.5289034514468014</c:v>
                </c:pt>
                <c:pt idx="201">
                  <c:v>5.381573642943934</c:v>
                </c:pt>
                <c:pt idx="202">
                  <c:v>5.2395848920009875</c:v>
                </c:pt>
                <c:pt idx="203">
                  <c:v>5.1027641336339347</c:v>
                </c:pt>
                <c:pt idx="204">
                  <c:v>4.9709423021594343</c:v>
                </c:pt>
                <c:pt idx="205">
                  <c:v>4.8439543739615685</c:v>
                </c:pt>
                <c:pt idx="206">
                  <c:v>4.7216393954205875</c:v>
                </c:pt>
                <c:pt idx="207">
                  <c:v>4.603840497339144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5504"/>
        <c:axId val="133456640"/>
      </c:scatterChart>
      <c:valAx>
        <c:axId val="133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640"/>
        <c:crosses val="autoZero"/>
        <c:crossBetween val="midCat"/>
      </c:valAx>
      <c:valAx>
        <c:axId val="1334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1.9381464285715992</c:v>
                </c:pt>
                <c:pt idx="4">
                  <c:v>4.0898174285721325</c:v>
                </c:pt>
                <c:pt idx="5">
                  <c:v>6.1757885714287113</c:v>
                </c:pt>
                <c:pt idx="6">
                  <c:v>8.442434285714171</c:v>
                </c:pt>
                <c:pt idx="7">
                  <c:v>10.93902971428588</c:v>
                </c:pt>
                <c:pt idx="8">
                  <c:v>13.550600000000031</c:v>
                </c:pt>
                <c:pt idx="9">
                  <c:v>16.277145000000019</c:v>
                </c:pt>
                <c:pt idx="10">
                  <c:v>19.167939714285694</c:v>
                </c:pt>
                <c:pt idx="11">
                  <c:v>21.730234999999993</c:v>
                </c:pt>
                <c:pt idx="12">
                  <c:v>24.555329714286017</c:v>
                </c:pt>
                <c:pt idx="13">
                  <c:v>27.002650285714481</c:v>
                </c:pt>
                <c:pt idx="14">
                  <c:v>29.877019857142841</c:v>
                </c:pt>
                <c:pt idx="15">
                  <c:v>32.817089428571762</c:v>
                </c:pt>
                <c:pt idx="16">
                  <c:v>35.74073400000043</c:v>
                </c:pt>
                <c:pt idx="17">
                  <c:v>38.845053285714584</c:v>
                </c:pt>
                <c:pt idx="18">
                  <c:v>42.589946428571238</c:v>
                </c:pt>
                <c:pt idx="19">
                  <c:v>46.712613857142514</c:v>
                </c:pt>
                <c:pt idx="20">
                  <c:v>51.837204428571113</c:v>
                </c:pt>
                <c:pt idx="21">
                  <c:v>57.1753195714291</c:v>
                </c:pt>
                <c:pt idx="22">
                  <c:v>62.792659142857701</c:v>
                </c:pt>
                <c:pt idx="23">
                  <c:v>69.066997571429056</c:v>
                </c:pt>
                <c:pt idx="24">
                  <c:v>76.868858142857334</c:v>
                </c:pt>
                <c:pt idx="25">
                  <c:v>85.721916714285726</c:v>
                </c:pt>
                <c:pt idx="26">
                  <c:v>95.823273142857033</c:v>
                </c:pt>
                <c:pt idx="27">
                  <c:v>106.38452857142829</c:v>
                </c:pt>
                <c:pt idx="28">
                  <c:v>117.0771838571427</c:v>
                </c:pt>
                <c:pt idx="29">
                  <c:v>127.96693871428579</c:v>
                </c:pt>
                <c:pt idx="30">
                  <c:v>138.72529385714279</c:v>
                </c:pt>
                <c:pt idx="31">
                  <c:v>149.35224914285664</c:v>
                </c:pt>
                <c:pt idx="32">
                  <c:v>159.51930542857099</c:v>
                </c:pt>
                <c:pt idx="33">
                  <c:v>169.19361257142828</c:v>
                </c:pt>
                <c:pt idx="34">
                  <c:v>179.36066885714263</c:v>
                </c:pt>
                <c:pt idx="35">
                  <c:v>189.46202528571393</c:v>
                </c:pt>
                <c:pt idx="36">
                  <c:v>199.82618114285697</c:v>
                </c:pt>
                <c:pt idx="37">
                  <c:v>210.45313642857172</c:v>
                </c:pt>
                <c:pt idx="38">
                  <c:v>221.12936671428588</c:v>
                </c:pt>
                <c:pt idx="39">
                  <c:v>232.69254528571446</c:v>
                </c:pt>
                <c:pt idx="40">
                  <c:v>244.05862428571436</c:v>
                </c:pt>
                <c:pt idx="41">
                  <c:v>255.14547871428567</c:v>
                </c:pt>
                <c:pt idx="42">
                  <c:v>266.77435714285684</c:v>
                </c:pt>
                <c:pt idx="43">
                  <c:v>278.07473628571415</c:v>
                </c:pt>
                <c:pt idx="44">
                  <c:v>289.99926428571462</c:v>
                </c:pt>
                <c:pt idx="45">
                  <c:v>302.07161700000006</c:v>
                </c:pt>
                <c:pt idx="46">
                  <c:v>313.73334557142834</c:v>
                </c:pt>
                <c:pt idx="47">
                  <c:v>326.4134221428576</c:v>
                </c:pt>
                <c:pt idx="48">
                  <c:v>339.71764771428616</c:v>
                </c:pt>
                <c:pt idx="49">
                  <c:v>353.2025478571436</c:v>
                </c:pt>
                <c:pt idx="50">
                  <c:v>367.0487972857145</c:v>
                </c:pt>
                <c:pt idx="51">
                  <c:v>381.28924599999982</c:v>
                </c:pt>
                <c:pt idx="52">
                  <c:v>396.38379314285703</c:v>
                </c:pt>
                <c:pt idx="53">
                  <c:v>413.17011214285685</c:v>
                </c:pt>
                <c:pt idx="54">
                  <c:v>430.87622942857115</c:v>
                </c:pt>
                <c:pt idx="55">
                  <c:v>449.10794571428642</c:v>
                </c:pt>
                <c:pt idx="56">
                  <c:v>467.79956128571484</c:v>
                </c:pt>
                <c:pt idx="57">
                  <c:v>486.50760185714262</c:v>
                </c:pt>
                <c:pt idx="58">
                  <c:v>505.18279242857125</c:v>
                </c:pt>
                <c:pt idx="59">
                  <c:v>523.6608834285712</c:v>
                </c:pt>
                <c:pt idx="60">
                  <c:v>541.49840042857068</c:v>
                </c:pt>
                <c:pt idx="61">
                  <c:v>558.53109399999994</c:v>
                </c:pt>
                <c:pt idx="62">
                  <c:v>575.59663742857083</c:v>
                </c:pt>
                <c:pt idx="63">
                  <c:v>592.89213042857136</c:v>
                </c:pt>
                <c:pt idx="64">
                  <c:v>610.82819728571394</c:v>
                </c:pt>
                <c:pt idx="65">
                  <c:v>629.70048742857216</c:v>
                </c:pt>
                <c:pt idx="66">
                  <c:v>650.10029971428594</c:v>
                </c:pt>
                <c:pt idx="67">
                  <c:v>671.3706354285714</c:v>
                </c:pt>
                <c:pt idx="68">
                  <c:v>694.39844285714389</c:v>
                </c:pt>
                <c:pt idx="69">
                  <c:v>718.59242328571509</c:v>
                </c:pt>
                <c:pt idx="70">
                  <c:v>743.57480214285715</c:v>
                </c:pt>
                <c:pt idx="71">
                  <c:v>768.93495528571475</c:v>
                </c:pt>
                <c:pt idx="72">
                  <c:v>794.45935814285713</c:v>
                </c:pt>
                <c:pt idx="73">
                  <c:v>820.59148485714286</c:v>
                </c:pt>
                <c:pt idx="74">
                  <c:v>847.24921071428525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2.9971904617392565E-2</c:v>
                </c:pt>
                <c:pt idx="3">
                  <c:v>0.17018622159365696</c:v>
                </c:pt>
                <c:pt idx="4">
                  <c:v>0.48718963944115468</c:v>
                </c:pt>
                <c:pt idx="5">
                  <c:v>1.0311254357183608</c:v>
                </c:pt>
                <c:pt idx="6">
                  <c:v>1.839812354670356</c:v>
                </c:pt>
                <c:pt idx="7">
                  <c:v>2.9419820650950861</c:v>
                </c:pt>
                <c:pt idx="8">
                  <c:v>4.3595699166818758</c:v>
                </c:pt>
                <c:pt idx="9">
                  <c:v>6.1093367540863683</c:v>
                </c:pt>
                <c:pt idx="10">
                  <c:v>8.2040385074785238</c:v>
                </c:pt>
                <c:pt idx="11">
                  <c:v>10.653287197280331</c:v>
                </c:pt>
                <c:pt idx="12">
                  <c:v>13.464197059808214</c:v>
                </c:pt>
                <c:pt idx="13">
                  <c:v>16.641877783940046</c:v>
                </c:pt>
                <c:pt idx="14">
                  <c:v>20.189816736266145</c:v>
                </c:pt>
                <c:pt idx="15">
                  <c:v>24.110179086776387</c:v>
                </c:pt>
                <c:pt idx="16">
                  <c:v>28.404046210830248</c:v>
                </c:pt>
                <c:pt idx="17">
                  <c:v>33.071607000723588</c:v>
                </c:pt>
                <c:pt idx="18">
                  <c:v>38.112312777380765</c:v>
                </c:pt>
                <c:pt idx="19">
                  <c:v>43.525003733834588</c:v>
                </c:pt>
                <c:pt idx="20">
                  <c:v>49.308012877959221</c:v>
                </c:pt>
                <c:pt idx="21">
                  <c:v>55.459252021210091</c:v>
                </c:pt>
                <c:pt idx="22">
                  <c:v>61.976283317598956</c:v>
                </c:pt>
                <c:pt idx="23">
                  <c:v>68.856379081986574</c:v>
                </c:pt>
                <c:pt idx="24">
                  <c:v>76.096572033453668</c:v>
                </c:pt>
                <c:pt idx="25">
                  <c:v>83.693697665669418</c:v>
                </c:pt>
                <c:pt idx="26">
                  <c:v>91.644430105017349</c:v>
                </c:pt>
                <c:pt idx="27">
                  <c:v>99.945312552541026</c:v>
                </c:pt>
                <c:pt idx="28">
                  <c:v>108.59278319861419</c:v>
                </c:pt>
                <c:pt idx="29">
                  <c:v>117.58319733580916</c:v>
                </c:pt>
                <c:pt idx="30">
                  <c:v>126.91284626554074</c:v>
                </c:pt>
                <c:pt idx="31">
                  <c:v>136.57797349009968</c:v>
                </c:pt>
                <c:pt idx="32">
                  <c:v>146.57478859794475</c:v>
                </c:pt>
                <c:pt idx="33">
                  <c:v>156.89947918225255</c:v>
                </c:pt>
                <c:pt idx="34">
                  <c:v>167.54822107740918</c:v>
                </c:pt>
                <c:pt idx="35">
                  <c:v>178.5171871528045</c:v>
                </c:pt>
                <c:pt idx="36">
                  <c:v>189.80255486596673</c:v>
                </c:pt>
                <c:pt idx="37">
                  <c:v>201.40051274619722</c:v>
                </c:pt>
                <c:pt idx="38">
                  <c:v>213.3072659542035</c:v>
                </c:pt>
                <c:pt idx="39">
                  <c:v>225.5190410418158</c:v>
                </c:pt>
                <c:pt idx="40">
                  <c:v>238.03209001793016</c:v>
                </c:pt>
                <c:pt idx="41">
                  <c:v>250.84269381173524</c:v>
                </c:pt>
                <c:pt idx="42">
                  <c:v>263.94716521154658</c:v>
                </c:pt>
                <c:pt idx="43">
                  <c:v>277.34185134679086</c:v>
                </c:pt>
                <c:pt idx="44">
                  <c:v>291.02313577152461</c:v>
                </c:pt>
                <c:pt idx="45">
                  <c:v>304.98744020006774</c:v>
                </c:pt>
                <c:pt idx="46">
                  <c:v>319.23122593866498</c:v>
                </c:pt>
                <c:pt idx="47">
                  <c:v>333.75099505137513</c:v>
                </c:pt>
                <c:pt idx="48">
                  <c:v>348.543291293479</c:v>
                </c:pt>
                <c:pt idx="49">
                  <c:v>363.60470084147181</c:v>
                </c:pt>
                <c:pt idx="50">
                  <c:v>378.93185284505557</c:v>
                </c:pt>
                <c:pt idx="51">
                  <c:v>394.52141982339134</c:v>
                </c:pt>
                <c:pt idx="52">
                  <c:v>410.37011792513425</c:v>
                </c:pt>
                <c:pt idx="53">
                  <c:v>426.47470706939606</c:v>
                </c:pt>
                <c:pt idx="54">
                  <c:v>442.83199098271052</c:v>
                </c:pt>
                <c:pt idx="55">
                  <c:v>459.43881714527174</c:v>
                </c:pt>
                <c:pt idx="56">
                  <c:v>476.29207665813919</c:v>
                </c:pt>
                <c:pt idx="57">
                  <c:v>493.38870404172201</c:v>
                </c:pt>
                <c:pt idx="58">
                  <c:v>510.72567697464689</c:v>
                </c:pt>
                <c:pt idx="59">
                  <c:v>528.30001598105139</c:v>
                </c:pt>
                <c:pt idx="60">
                  <c:v>546.10878407341136</c:v>
                </c:pt>
                <c:pt idx="61">
                  <c:v>564.14908635718882</c:v>
                </c:pt>
                <c:pt idx="62">
                  <c:v>582.41806960286419</c:v>
                </c:pt>
                <c:pt idx="63">
                  <c:v>600.91292179027403</c:v>
                </c:pt>
                <c:pt idx="64">
                  <c:v>619.63087162961529</c:v>
                </c:pt>
                <c:pt idx="65">
                  <c:v>638.56918806297244</c:v>
                </c:pt>
                <c:pt idx="66">
                  <c:v>657.72517974978632</c:v>
                </c:pt>
                <c:pt idx="67">
                  <c:v>677.09619453928633</c:v>
                </c:pt>
                <c:pt idx="68">
                  <c:v>696.67961893256472</c:v>
                </c:pt>
                <c:pt idx="69">
                  <c:v>716.47287753665921</c:v>
                </c:pt>
                <c:pt idx="70">
                  <c:v>736.47343251273628</c:v>
                </c:pt>
                <c:pt idx="71">
                  <c:v>756.67878302022564</c:v>
                </c:pt>
                <c:pt idx="72">
                  <c:v>777.08646465853565</c:v>
                </c:pt>
                <c:pt idx="73">
                  <c:v>797.69404890778878</c:v>
                </c:pt>
                <c:pt idx="74">
                  <c:v>818.49914256984266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69440"/>
        <c:axId val="321660032"/>
      </c:scatterChart>
      <c:valAx>
        <c:axId val="3214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60032"/>
        <c:crosses val="autoZero"/>
        <c:crossBetween val="midCat"/>
      </c:valAx>
      <c:valAx>
        <c:axId val="321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1.658921857 0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6.569985714259019E-2</c:v>
                </c:pt>
                <c:pt idx="4">
                  <c:v>0.27922442857152419</c:v>
                </c:pt>
                <c:pt idx="5">
                  <c:v>0.21352457142756975</c:v>
                </c:pt>
                <c:pt idx="6">
                  <c:v>0.39419914285645064</c:v>
                </c:pt>
                <c:pt idx="7">
                  <c:v>0.62414885714269985</c:v>
                </c:pt>
                <c:pt idx="8">
                  <c:v>0.73912371428514234</c:v>
                </c:pt>
                <c:pt idx="9">
                  <c:v>0.85409842857097829</c:v>
                </c:pt>
                <c:pt idx="10">
                  <c:v>1.0183481428566665</c:v>
                </c:pt>
                <c:pt idx="11">
                  <c:v>0.68984871428529004</c:v>
                </c:pt>
                <c:pt idx="12">
                  <c:v>0.95264814285701505</c:v>
                </c:pt>
                <c:pt idx="13">
                  <c:v>0.5748739999994541</c:v>
                </c:pt>
                <c:pt idx="14">
                  <c:v>1.0019229999993513</c:v>
                </c:pt>
                <c:pt idx="15">
                  <c:v>1.0676229999999123</c:v>
                </c:pt>
                <c:pt idx="16">
                  <c:v>1.0511979999996584</c:v>
                </c:pt>
                <c:pt idx="17">
                  <c:v>1.2318727142851458</c:v>
                </c:pt>
                <c:pt idx="18">
                  <c:v>1.8724465714276448</c:v>
                </c:pt>
                <c:pt idx="19">
                  <c:v>2.2502208571422671</c:v>
                </c:pt>
                <c:pt idx="20">
                  <c:v>3.2521439999995891</c:v>
                </c:pt>
                <c:pt idx="21">
                  <c:v>3.4656685714289779</c:v>
                </c:pt>
                <c:pt idx="22">
                  <c:v>3.7448929999995926</c:v>
                </c:pt>
                <c:pt idx="23">
                  <c:v>4.4018918571423455</c:v>
                </c:pt>
                <c:pt idx="24">
                  <c:v>5.9294139999992694</c:v>
                </c:pt>
                <c:pt idx="25">
                  <c:v>6.9806119999993825</c:v>
                </c:pt>
                <c:pt idx="26">
                  <c:v>8.2289098571422983</c:v>
                </c:pt>
                <c:pt idx="27">
                  <c:v>8.6888088571422486</c:v>
                </c:pt>
                <c:pt idx="28">
                  <c:v>8.8202087142853998</c:v>
                </c:pt>
                <c:pt idx="29">
                  <c:v>9.0173082857140798</c:v>
                </c:pt>
                <c:pt idx="30">
                  <c:v>8.88590857142799</c:v>
                </c:pt>
                <c:pt idx="31">
                  <c:v>8.7545087142848388</c:v>
                </c:pt>
                <c:pt idx="32">
                  <c:v>8.2946097142853432</c:v>
                </c:pt>
                <c:pt idx="33">
                  <c:v>7.8018605714282785</c:v>
                </c:pt>
                <c:pt idx="34">
                  <c:v>8.2946097142853432</c:v>
                </c:pt>
                <c:pt idx="35">
                  <c:v>8.2289098571422983</c:v>
                </c:pt>
                <c:pt idx="36">
                  <c:v>8.4917092857140233</c:v>
                </c:pt>
                <c:pt idx="37">
                  <c:v>8.7545087142857483</c:v>
                </c:pt>
                <c:pt idx="38">
                  <c:v>8.8037837142851458</c:v>
                </c:pt>
                <c:pt idx="39">
                  <c:v>9.6907319999995707</c:v>
                </c:pt>
                <c:pt idx="40">
                  <c:v>9.4936324285708906</c:v>
                </c:pt>
                <c:pt idx="41">
                  <c:v>9.2144078571423051</c:v>
                </c:pt>
                <c:pt idx="42">
                  <c:v>9.7564318571421609</c:v>
                </c:pt>
                <c:pt idx="43">
                  <c:v>9.4279325714283004</c:v>
                </c:pt>
                <c:pt idx="44">
                  <c:v>10.052081428571455</c:v>
                </c:pt>
                <c:pt idx="45">
                  <c:v>10.199906142856435</c:v>
                </c:pt>
                <c:pt idx="46">
                  <c:v>9.7892819999992753</c:v>
                </c:pt>
                <c:pt idx="47">
                  <c:v>10.807630000000245</c:v>
                </c:pt>
                <c:pt idx="48">
                  <c:v>11.431778999999551</c:v>
                </c:pt>
                <c:pt idx="49">
                  <c:v>11.612453571428432</c:v>
                </c:pt>
                <c:pt idx="50">
                  <c:v>11.973802857141891</c:v>
                </c:pt>
                <c:pt idx="51">
                  <c:v>12.368002142856312</c:v>
                </c:pt>
                <c:pt idx="52">
                  <c:v>13.2221005714282</c:v>
                </c:pt>
                <c:pt idx="53">
                  <c:v>14.913872428570812</c:v>
                </c:pt>
                <c:pt idx="54">
                  <c:v>15.83367071428529</c:v>
                </c:pt>
                <c:pt idx="55">
                  <c:v>16.359269714286256</c:v>
                </c:pt>
                <c:pt idx="56">
                  <c:v>16.81916899999942</c:v>
                </c:pt>
                <c:pt idx="57">
                  <c:v>16.835593999998764</c:v>
                </c:pt>
                <c:pt idx="58">
                  <c:v>16.80274399999962</c:v>
                </c:pt>
                <c:pt idx="59">
                  <c:v>16.60564442857094</c:v>
                </c:pt>
                <c:pt idx="60">
                  <c:v>15.965070428570471</c:v>
                </c:pt>
                <c:pt idx="61">
                  <c:v>15.160247000000254</c:v>
                </c:pt>
                <c:pt idx="62">
                  <c:v>15.193096857141882</c:v>
                </c:pt>
                <c:pt idx="63">
                  <c:v>15.423046428571524</c:v>
                </c:pt>
                <c:pt idx="64">
                  <c:v>16.063620285713569</c:v>
                </c:pt>
                <c:pt idx="65">
                  <c:v>16.99984357142921</c:v>
                </c:pt>
                <c:pt idx="66">
                  <c:v>18.52736571428477</c:v>
                </c:pt>
                <c:pt idx="67">
                  <c:v>19.397889142856457</c:v>
                </c:pt>
                <c:pt idx="68">
                  <c:v>21.155360857143478</c:v>
                </c:pt>
                <c:pt idx="69">
                  <c:v>22.321533857142185</c:v>
                </c:pt>
                <c:pt idx="70">
                  <c:v>23.109932285713057</c:v>
                </c:pt>
                <c:pt idx="71">
                  <c:v>23.487706571428589</c:v>
                </c:pt>
                <c:pt idx="72">
                  <c:v>23.651956285713368</c:v>
                </c:pt>
                <c:pt idx="73">
                  <c:v>24.259680142856723</c:v>
                </c:pt>
                <c:pt idx="74">
                  <c:v>24.785279285713386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2.9971904617392565E-2</c:v>
                </c:pt>
                <c:pt idx="3">
                  <c:v>0.14021431697626438</c:v>
                </c:pt>
                <c:pt idx="4">
                  <c:v>0.31700341784749769</c:v>
                </c:pt>
                <c:pt idx="5">
                  <c:v>0.54393579627720623</c:v>
                </c:pt>
                <c:pt idx="6">
                  <c:v>0.80868691895199518</c:v>
                </c:pt>
                <c:pt idx="7">
                  <c:v>1.1021697104247303</c:v>
                </c:pt>
                <c:pt idx="8">
                  <c:v>1.4175878515867901</c:v>
                </c:pt>
                <c:pt idx="9">
                  <c:v>1.7497668374044928</c:v>
                </c:pt>
                <c:pt idx="10">
                  <c:v>2.0947017533921559</c:v>
                </c:pt>
                <c:pt idx="11">
                  <c:v>2.4492486898018075</c:v>
                </c:pt>
                <c:pt idx="12">
                  <c:v>2.8109098625278834</c:v>
                </c:pt>
                <c:pt idx="13">
                  <c:v>3.1776807241318337</c:v>
                </c:pt>
                <c:pt idx="14">
                  <c:v>3.5479389523260996</c:v>
                </c:pt>
                <c:pt idx="15">
                  <c:v>3.9203623505102421</c:v>
                </c:pt>
                <c:pt idx="16">
                  <c:v>4.2938671240538602</c:v>
                </c:pt>
                <c:pt idx="17">
                  <c:v>4.6675607898933391</c:v>
                </c:pt>
                <c:pt idx="18">
                  <c:v>5.0407057766571794</c:v>
                </c:pt>
                <c:pt idx="19">
                  <c:v>5.4126909564538241</c:v>
                </c:pt>
                <c:pt idx="20">
                  <c:v>5.7830091441246321</c:v>
                </c:pt>
                <c:pt idx="21">
                  <c:v>6.1512391432508693</c:v>
                </c:pt>
                <c:pt idx="22">
                  <c:v>6.5170312963888666</c:v>
                </c:pt>
                <c:pt idx="23">
                  <c:v>6.8800957643876206</c:v>
                </c:pt>
                <c:pt idx="24">
                  <c:v>7.2401929514670895</c:v>
                </c:pt>
                <c:pt idx="25">
                  <c:v>7.5971256322157474</c:v>
                </c:pt>
                <c:pt idx="26">
                  <c:v>7.9507324393479362</c:v>
                </c:pt>
                <c:pt idx="27">
                  <c:v>8.3008824475236835</c:v>
                </c:pt>
                <c:pt idx="28">
                  <c:v>8.6474706460731543</c:v>
                </c:pt>
                <c:pt idx="29">
                  <c:v>8.9904141371949695</c:v>
                </c:pt>
                <c:pt idx="30">
                  <c:v>9.329648929731583</c:v>
                </c:pt>
                <c:pt idx="31">
                  <c:v>9.6651272245589421</c:v>
                </c:pt>
                <c:pt idx="32">
                  <c:v>9.9968151078450607</c:v>
                </c:pt>
                <c:pt idx="33">
                  <c:v>10.324690584307788</c:v>
                </c:pt>
                <c:pt idx="34">
                  <c:v>10.64874189515662</c:v>
                </c:pt>
                <c:pt idx="35">
                  <c:v>10.96896607539531</c:v>
                </c:pt>
                <c:pt idx="36">
                  <c:v>11.285367713162231</c:v>
                </c:pt>
                <c:pt idx="37">
                  <c:v>11.597957880230483</c:v>
                </c:pt>
                <c:pt idx="38">
                  <c:v>11.906753208006286</c:v>
                </c:pt>
                <c:pt idx="39">
                  <c:v>12.211775087612301</c:v>
                </c:pt>
                <c:pt idx="40">
                  <c:v>12.51304897611435</c:v>
                </c:pt>
                <c:pt idx="41">
                  <c:v>12.810603793805086</c:v>
                </c:pt>
                <c:pt idx="42">
                  <c:v>13.104471399811354</c:v>
                </c:pt>
                <c:pt idx="43">
                  <c:v>13.394686135244296</c:v>
                </c:pt>
                <c:pt idx="44">
                  <c:v>13.681284424733741</c:v>
                </c:pt>
                <c:pt idx="45">
                  <c:v>13.964304428543118</c:v>
                </c:pt>
                <c:pt idx="46">
                  <c:v>14.243785738597252</c:v>
                </c:pt>
                <c:pt idx="47">
                  <c:v>14.519769112710126</c:v>
                </c:pt>
                <c:pt idx="48">
                  <c:v>14.792296242103859</c:v>
                </c:pt>
                <c:pt idx="49">
                  <c:v>15.061409547992815</c:v>
                </c:pt>
                <c:pt idx="50">
                  <c:v>15.32715200358375</c:v>
                </c:pt>
                <c:pt idx="51">
                  <c:v>15.589566978335776</c:v>
                </c:pt>
                <c:pt idx="52">
                  <c:v>15.848698101742928</c:v>
                </c:pt>
                <c:pt idx="53">
                  <c:v>16.104589144261794</c:v>
                </c:pt>
                <c:pt idx="54">
                  <c:v>16.357283913314433</c:v>
                </c:pt>
                <c:pt idx="55">
                  <c:v>16.606826162561227</c:v>
                </c:pt>
                <c:pt idx="56">
                  <c:v>16.853259512867467</c:v>
                </c:pt>
                <c:pt idx="57">
                  <c:v>17.096627383582835</c:v>
                </c:pt>
                <c:pt idx="58">
                  <c:v>17.336972932924894</c:v>
                </c:pt>
                <c:pt idx="59">
                  <c:v>17.574339006404518</c:v>
                </c:pt>
                <c:pt idx="60">
                  <c:v>17.808768092359919</c:v>
                </c:pt>
                <c:pt idx="61">
                  <c:v>18.040302283777475</c:v>
                </c:pt>
                <c:pt idx="62">
                  <c:v>18.268983245675322</c:v>
                </c:pt>
                <c:pt idx="63">
                  <c:v>18.494852187409862</c:v>
                </c:pt>
                <c:pt idx="64">
                  <c:v>18.717949839341209</c:v>
                </c:pt>
                <c:pt idx="65">
                  <c:v>18.938316433357205</c:v>
                </c:pt>
                <c:pt idx="66">
                  <c:v>19.155991686813845</c:v>
                </c:pt>
                <c:pt idx="67">
                  <c:v>19.371014789499959</c:v>
                </c:pt>
                <c:pt idx="68">
                  <c:v>19.58342439327842</c:v>
                </c:pt>
                <c:pt idx="69">
                  <c:v>19.793258604094447</c:v>
                </c:pt>
                <c:pt idx="70">
                  <c:v>20.000554976077083</c:v>
                </c:pt>
                <c:pt idx="71">
                  <c:v>20.205350507489385</c:v>
                </c:pt>
                <c:pt idx="72">
                  <c:v>20.407681638310034</c:v>
                </c:pt>
                <c:pt idx="73">
                  <c:v>20.607584249253179</c:v>
                </c:pt>
                <c:pt idx="74">
                  <c:v>20.805093662053878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44960"/>
        <c:axId val="323564672"/>
      </c:scatterChart>
      <c:valAx>
        <c:axId val="3235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4672"/>
        <c:crosses val="autoZero"/>
        <c:crossBetween val="midCat"/>
      </c:valAx>
      <c:valAx>
        <c:axId val="3235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0.26471767195634255</c:v>
                </c:pt>
                <c:pt idx="4">
                  <c:v>0.47676488227534097</c:v>
                </c:pt>
                <c:pt idx="5">
                  <c:v>0.76565114855137495</c:v>
                </c:pt>
                <c:pt idx="6">
                  <c:v>1.1551041809330056</c:v>
                </c:pt>
                <c:pt idx="7">
                  <c:v>1.6746419735511495</c:v>
                </c:pt>
                <c:pt idx="8">
                  <c:v>2.3604665772265165</c:v>
                </c:pt>
                <c:pt idx="9">
                  <c:v>3.2563321322959822</c:v>
                </c:pt>
                <c:pt idx="10">
                  <c:v>4.414326581727896</c:v>
                </c:pt>
                <c:pt idx="11">
                  <c:v>5.8954934123490688</c:v>
                </c:pt>
                <c:pt idx="12">
                  <c:v>7.7702087791833012</c:v>
                </c:pt>
                <c:pt idx="13">
                  <c:v>10.118222129726332</c:v>
                </c:pt>
                <c:pt idx="14">
                  <c:v>13.028266734603061</c:v>
                </c:pt>
                <c:pt idx="15">
                  <c:v>16.597152039599703</c:v>
                </c:pt>
                <c:pt idx="16">
                  <c:v>20.928263870258526</c:v>
                </c:pt>
                <c:pt idx="17">
                  <c:v>26.129422089327495</c:v>
                </c:pt>
                <c:pt idx="18">
                  <c:v>32.310078397538916</c:v>
                </c:pt>
                <c:pt idx="19">
                  <c:v>39.577878678474143</c:v>
                </c:pt>
                <c:pt idx="20">
                  <c:v>48.034662634318309</c:v>
                </c:pt>
                <c:pt idx="21">
                  <c:v>57.772025370082829</c:v>
                </c:pt>
                <c:pt idx="22">
                  <c:v>68.866617033036206</c:v>
                </c:pt>
                <c:pt idx="23">
                  <c:v>81.375402895113581</c:v>
                </c:pt>
                <c:pt idx="24">
                  <c:v>95.331142400815196</c:v>
                </c:pt>
                <c:pt idx="25">
                  <c:v>110.73836695225091</c:v>
                </c:pt>
                <c:pt idx="26">
                  <c:v>127.5701386270169</c:v>
                </c:pt>
                <c:pt idx="27">
                  <c:v>145.765853028354</c:v>
                </c:pt>
                <c:pt idx="28">
                  <c:v>165.23030825403114</c:v>
                </c:pt>
                <c:pt idx="29">
                  <c:v>185.83419983575308</c:v>
                </c:pt>
                <c:pt idx="30">
                  <c:v>207.41612190645523</c:v>
                </c:pt>
                <c:pt idx="31">
                  <c:v>229.78606325217879</c:v>
                </c:pt>
                <c:pt idx="32">
                  <c:v>252.73029031823052</c:v>
                </c:pt>
                <c:pt idx="33">
                  <c:v>276.01741561108196</c:v>
                </c:pt>
                <c:pt idx="34">
                  <c:v>299.4053673480758</c:v>
                </c:pt>
                <c:pt idx="35">
                  <c:v>322.64891202442772</c:v>
                </c:pt>
                <c:pt idx="36">
                  <c:v>345.50734164693944</c:v>
                </c:pt>
                <c:pt idx="37">
                  <c:v>367.75192541909934</c:v>
                </c:pt>
                <c:pt idx="38">
                  <c:v>389.17274276671196</c:v>
                </c:pt>
                <c:pt idx="39">
                  <c:v>409.58455917548736</c:v>
                </c:pt>
                <c:pt idx="40">
                  <c:v>428.83147425583689</c:v>
                </c:pt>
                <c:pt idx="41">
                  <c:v>446.79015657715411</c:v>
                </c:pt>
                <c:pt idx="42">
                  <c:v>463.37157456795984</c:v>
                </c:pt>
                <c:pt idx="43">
                  <c:v>478.52122904168033</c:v>
                </c:pt>
                <c:pt idx="44">
                  <c:v>492.21798284562811</c:v>
                </c:pt>
                <c:pt idx="45">
                  <c:v>504.47165996067582</c:v>
                </c:pt>
                <c:pt idx="46">
                  <c:v>515.31964497824947</c:v>
                </c:pt>
                <c:pt idx="47">
                  <c:v>524.82275116838332</c:v>
                </c:pt>
                <c:pt idx="48">
                  <c:v>533.06064041754098</c:v>
                </c:pt>
                <c:pt idx="49">
                  <c:v>540.12707230161357</c:v>
                </c:pt>
                <c:pt idx="50">
                  <c:v>546.12523533945682</c:v>
                </c:pt>
                <c:pt idx="51">
                  <c:v>551.16337516882936</c:v>
                </c:pt>
                <c:pt idx="52">
                  <c:v>555.35088682192793</c:v>
                </c:pt>
                <c:pt idx="53">
                  <c:v>558.79498641665077</c:v>
                </c:pt>
                <c:pt idx="54">
                  <c:v>561.59802603396167</c:v>
                </c:pt>
                <c:pt idx="55">
                  <c:v>563.85546819343813</c:v>
                </c:pt>
                <c:pt idx="56">
                  <c:v>565.6544960512224</c:v>
                </c:pt>
                <c:pt idx="57">
                  <c:v>567.07320401466097</c:v>
                </c:pt>
                <c:pt idx="58">
                  <c:v>568.18029161316372</c:v>
                </c:pt>
                <c:pt idx="59">
                  <c:v>569.03517096288408</c:v>
                </c:pt>
                <c:pt idx="60">
                  <c:v>569.68839405389531</c:v>
                </c:pt>
                <c:pt idx="61">
                  <c:v>570.18230891263454</c:v>
                </c:pt>
                <c:pt idx="62">
                  <c:v>570.55186172858316</c:v>
                </c:pt>
                <c:pt idx="63">
                  <c:v>570.82547351495998</c:v>
                </c:pt>
                <c:pt idx="64">
                  <c:v>571.02593315606327</c:v>
                </c:pt>
                <c:pt idx="65">
                  <c:v>571.17126238075036</c:v>
                </c:pt>
                <c:pt idx="66">
                  <c:v>571.27552120574614</c:v>
                </c:pt>
                <c:pt idx="67">
                  <c:v>571.34953395842786</c:v>
                </c:pt>
                <c:pt idx="68">
                  <c:v>571.40152567407733</c:v>
                </c:pt>
                <c:pt idx="69">
                  <c:v>571.43766629434845</c:v>
                </c:pt>
                <c:pt idx="70">
                  <c:v>571.46252571003379</c:v>
                </c:pt>
                <c:pt idx="71">
                  <c:v>571.47944647886209</c:v>
                </c:pt>
                <c:pt idx="72">
                  <c:v>571.49084328416745</c:v>
                </c:pt>
                <c:pt idx="73">
                  <c:v>571.49843919796388</c:v>
                </c:pt>
                <c:pt idx="74">
                  <c:v>571.50344888720736</c:v>
                </c:pt>
                <c:pt idx="75">
                  <c:v>571.5067183425349</c:v>
                </c:pt>
                <c:pt idx="76">
                  <c:v>571.50882975893114</c:v>
                </c:pt>
                <c:pt idx="77">
                  <c:v>571.51017905182471</c:v>
                </c:pt>
                <c:pt idx="78">
                  <c:v>571.51103229424234</c:v>
                </c:pt>
                <c:pt idx="79">
                  <c:v>571.51156620971096</c:v>
                </c:pt>
                <c:pt idx="80">
                  <c:v>571.51189681243716</c:v>
                </c:pt>
                <c:pt idx="81">
                  <c:v>571.51209938201305</c:v>
                </c:pt>
                <c:pt idx="82">
                  <c:v>571.51222220392913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65312"/>
        <c:axId val="375584256"/>
      </c:scatterChart>
      <c:valAx>
        <c:axId val="3755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4256"/>
        <c:crosses val="autoZero"/>
        <c:crossBetween val="midCat"/>
      </c:valAx>
      <c:valAx>
        <c:axId val="3755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  <c:pt idx="82">
                  <c:v>31.420967000000473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0.15401821717717418</c:v>
                </c:pt>
                <c:pt idx="4">
                  <c:v>0.2120472103189984</c:v>
                </c:pt>
                <c:pt idx="5">
                  <c:v>0.28888626627603398</c:v>
                </c:pt>
                <c:pt idx="6">
                  <c:v>0.38945303238163059</c:v>
                </c:pt>
                <c:pt idx="7">
                  <c:v>0.51953779261814392</c:v>
                </c:pt>
                <c:pt idx="8">
                  <c:v>0.68582460367536691</c:v>
                </c:pt>
                <c:pt idx="9">
                  <c:v>0.89586555506946564</c:v>
                </c:pt>
                <c:pt idx="10">
                  <c:v>1.1579944494319141</c:v>
                </c:pt>
                <c:pt idx="11">
                  <c:v>1.4811668306211723</c:v>
                </c:pt>
                <c:pt idx="12">
                  <c:v>1.8747153668342325</c:v>
                </c:pt>
                <c:pt idx="13">
                  <c:v>2.3480133505430305</c:v>
                </c:pt>
                <c:pt idx="14">
                  <c:v>2.9100446048767283</c:v>
                </c:pt>
                <c:pt idx="15">
                  <c:v>3.5688853049966407</c:v>
                </c:pt>
                <c:pt idx="16">
                  <c:v>4.3311118306588217</c:v>
                </c:pt>
                <c:pt idx="17">
                  <c:v>5.2011582190689687</c:v>
                </c:pt>
                <c:pt idx="18">
                  <c:v>6.1806563082114234</c:v>
                </c:pt>
                <c:pt idx="19">
                  <c:v>7.2678002809352265</c:v>
                </c:pt>
                <c:pt idx="20">
                  <c:v>8.4567839558441698</c:v>
                </c:pt>
                <c:pt idx="21">
                  <c:v>9.7373627357645169</c:v>
                </c:pt>
                <c:pt idx="22">
                  <c:v>11.094591662953373</c:v>
                </c:pt>
                <c:pt idx="23">
                  <c:v>12.508785862077382</c:v>
                </c:pt>
                <c:pt idx="24">
                  <c:v>13.95573950570162</c:v>
                </c:pt>
                <c:pt idx="25">
                  <c:v>15.407224551435725</c:v>
                </c:pt>
                <c:pt idx="26">
                  <c:v>16.831771674765992</c:v>
                </c:pt>
                <c:pt idx="27">
                  <c:v>18.195714401337103</c:v>
                </c:pt>
                <c:pt idx="28">
                  <c:v>19.464455225677135</c:v>
                </c:pt>
                <c:pt idx="29">
                  <c:v>20.603891581721939</c:v>
                </c:pt>
                <c:pt idx="30">
                  <c:v>21.581922070702156</c:v>
                </c:pt>
                <c:pt idx="31">
                  <c:v>22.369941345723547</c:v>
                </c:pt>
                <c:pt idx="32">
                  <c:v>22.944227066051734</c:v>
                </c:pt>
                <c:pt idx="33">
                  <c:v>23.287125292851439</c:v>
                </c:pt>
                <c:pt idx="34">
                  <c:v>23.387951736993841</c:v>
                </c:pt>
                <c:pt idx="35">
                  <c:v>23.243544676351913</c:v>
                </c:pt>
                <c:pt idx="36">
                  <c:v>22.858429622511721</c:v>
                </c:pt>
                <c:pt idx="37">
                  <c:v>22.244583772159913</c:v>
                </c:pt>
                <c:pt idx="38">
                  <c:v>21.420817347612626</c:v>
                </c:pt>
                <c:pt idx="39">
                  <c:v>20.411816408775415</c:v>
                </c:pt>
                <c:pt idx="40">
                  <c:v>19.24691508034952</c:v>
                </c:pt>
                <c:pt idx="41">
                  <c:v>17.958682321317202</c:v>
                </c:pt>
                <c:pt idx="42">
                  <c:v>16.581417990805708</c:v>
                </c:pt>
                <c:pt idx="43">
                  <c:v>15.149654473720462</c:v>
                </c:pt>
                <c:pt idx="44">
                  <c:v>13.696753803947773</c:v>
                </c:pt>
                <c:pt idx="45">
                  <c:v>12.253677115047687</c:v>
                </c:pt>
                <c:pt idx="46">
                  <c:v>10.847985017573613</c:v>
                </c:pt>
                <c:pt idx="47">
                  <c:v>9.5031061901338809</c:v>
                </c:pt>
                <c:pt idx="48">
                  <c:v>8.2378892491576821</c:v>
                </c:pt>
                <c:pt idx="49">
                  <c:v>7.0664318840725961</c:v>
                </c:pt>
                <c:pt idx="50">
                  <c:v>5.998163037843212</c:v>
                </c:pt>
                <c:pt idx="51">
                  <c:v>5.0381398293724997</c:v>
                </c:pt>
                <c:pt idx="52">
                  <c:v>4.1875116530986016</c:v>
                </c:pt>
                <c:pt idx="53">
                  <c:v>3.4440995947228727</c:v>
                </c:pt>
                <c:pt idx="54">
                  <c:v>2.803039617310862</c:v>
                </c:pt>
                <c:pt idx="55">
                  <c:v>2.2574421594764265</c:v>
                </c:pt>
                <c:pt idx="56">
                  <c:v>1.7990278577842318</c:v>
                </c:pt>
                <c:pt idx="57">
                  <c:v>1.418707963438586</c:v>
                </c:pt>
                <c:pt idx="58">
                  <c:v>1.1070875985027795</c:v>
                </c:pt>
                <c:pt idx="59">
                  <c:v>0.85487934972033419</c:v>
                </c:pt>
                <c:pt idx="60">
                  <c:v>0.65322309101117926</c:v>
                </c:pt>
                <c:pt idx="61">
                  <c:v>0.49391485873927332</c:v>
                </c:pt>
                <c:pt idx="62">
                  <c:v>0.36955281594856826</c:v>
                </c:pt>
                <c:pt idx="63">
                  <c:v>0.27361178637677547</c:v>
                </c:pt>
                <c:pt idx="64">
                  <c:v>0.20045964110323897</c:v>
                </c:pt>
                <c:pt idx="65">
                  <c:v>0.14532922468708412</c:v>
                </c:pt>
                <c:pt idx="66">
                  <c:v>0.10425882499583378</c:v>
                </c:pt>
                <c:pt idx="67">
                  <c:v>7.4012752681730978E-2</c:v>
                </c:pt>
                <c:pt idx="68">
                  <c:v>5.1991715649491656E-2</c:v>
                </c:pt>
                <c:pt idx="69">
                  <c:v>3.6140620271091162E-2</c:v>
                </c:pt>
                <c:pt idx="70">
                  <c:v>2.4859415685336513E-2</c:v>
                </c:pt>
                <c:pt idx="71">
                  <c:v>1.692076882833141E-2</c:v>
                </c:pt>
                <c:pt idx="72">
                  <c:v>1.139680530533691E-2</c:v>
                </c:pt>
                <c:pt idx="73">
                  <c:v>7.5959137964301902E-3</c:v>
                </c:pt>
                <c:pt idx="74">
                  <c:v>5.0096892434967665E-3</c:v>
                </c:pt>
                <c:pt idx="75">
                  <c:v>3.2694553274953781E-3</c:v>
                </c:pt>
                <c:pt idx="76">
                  <c:v>2.1114163962342798E-3</c:v>
                </c:pt>
                <c:pt idx="77">
                  <c:v>1.3492928936136121E-3</c:v>
                </c:pt>
                <c:pt idx="78">
                  <c:v>8.5324241764593437E-4</c:v>
                </c:pt>
                <c:pt idx="79">
                  <c:v>5.3391546859526712E-4</c:v>
                </c:pt>
                <c:pt idx="80">
                  <c:v>3.3060272618739829E-4</c:v>
                </c:pt>
                <c:pt idx="81">
                  <c:v>2.0256957588515729E-4</c:v>
                </c:pt>
                <c:pt idx="82">
                  <c:v>1.2282191611443703E-4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1888"/>
        <c:axId val="385943424"/>
      </c:scatterChart>
      <c:valAx>
        <c:axId val="385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3424"/>
        <c:crosses val="autoZero"/>
        <c:crossBetween val="midCat"/>
      </c:valAx>
      <c:valAx>
        <c:axId val="3859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17.393888101629909</c:v>
                </c:pt>
                <c:pt idx="3">
                  <c:v>26.090832152776557</c:v>
                </c:pt>
                <c:pt idx="4">
                  <c:v>34.787776204144336</c:v>
                </c:pt>
                <c:pt idx="5">
                  <c:v>43.484720255733237</c:v>
                </c:pt>
                <c:pt idx="6">
                  <c:v>52.181664307543272</c:v>
                </c:pt>
                <c:pt idx="7">
                  <c:v>60.878608359574429</c:v>
                </c:pt>
                <c:pt idx="8">
                  <c:v>69.57555241182672</c:v>
                </c:pt>
                <c:pt idx="9">
                  <c:v>78.272496464300133</c:v>
                </c:pt>
                <c:pt idx="10">
                  <c:v>86.96944051699468</c:v>
                </c:pt>
                <c:pt idx="11">
                  <c:v>95.666384569910349</c:v>
                </c:pt>
                <c:pt idx="12">
                  <c:v>104.36332862304715</c:v>
                </c:pt>
                <c:pt idx="13">
                  <c:v>113.06027267640508</c:v>
                </c:pt>
                <c:pt idx="14">
                  <c:v>121.75721672998414</c:v>
                </c:pt>
                <c:pt idx="15">
                  <c:v>130.45416078378432</c:v>
                </c:pt>
                <c:pt idx="16">
                  <c:v>139.15110483780563</c:v>
                </c:pt>
                <c:pt idx="17">
                  <c:v>147.84804889204807</c:v>
                </c:pt>
                <c:pt idx="18">
                  <c:v>156.54499294651163</c:v>
                </c:pt>
                <c:pt idx="19">
                  <c:v>165.24193700119633</c:v>
                </c:pt>
                <c:pt idx="20">
                  <c:v>173.93888105610216</c:v>
                </c:pt>
                <c:pt idx="21">
                  <c:v>182.63582511122911</c:v>
                </c:pt>
                <c:pt idx="22">
                  <c:v>191.33276916657718</c:v>
                </c:pt>
                <c:pt idx="23">
                  <c:v>200.0297132221464</c:v>
                </c:pt>
                <c:pt idx="24">
                  <c:v>208.72665727793674</c:v>
                </c:pt>
                <c:pt idx="25">
                  <c:v>217.4236013339482</c:v>
                </c:pt>
                <c:pt idx="26">
                  <c:v>226.12054539018078</c:v>
                </c:pt>
                <c:pt idx="27">
                  <c:v>234.81748944663451</c:v>
                </c:pt>
                <c:pt idx="28">
                  <c:v>243.51443350330936</c:v>
                </c:pt>
                <c:pt idx="29">
                  <c:v>252.21137756020534</c:v>
                </c:pt>
                <c:pt idx="30">
                  <c:v>260.90832161732243</c:v>
                </c:pt>
                <c:pt idx="31">
                  <c:v>269.60526567466064</c:v>
                </c:pt>
                <c:pt idx="32">
                  <c:v>278.30220973222004</c:v>
                </c:pt>
                <c:pt idx="33">
                  <c:v>286.99915379000055</c:v>
                </c:pt>
                <c:pt idx="34">
                  <c:v>295.69609784800218</c:v>
                </c:pt>
                <c:pt idx="35">
                  <c:v>304.39304190622494</c:v>
                </c:pt>
                <c:pt idx="36">
                  <c:v>313.08998596466881</c:v>
                </c:pt>
                <c:pt idx="37">
                  <c:v>321.78693002333381</c:v>
                </c:pt>
                <c:pt idx="38">
                  <c:v>330.48387408221993</c:v>
                </c:pt>
                <c:pt idx="39">
                  <c:v>339.18081814132717</c:v>
                </c:pt>
                <c:pt idx="40">
                  <c:v>347.87776220065558</c:v>
                </c:pt>
                <c:pt idx="41">
                  <c:v>356.57470626020512</c:v>
                </c:pt>
                <c:pt idx="42">
                  <c:v>365.27165031997578</c:v>
                </c:pt>
                <c:pt idx="43">
                  <c:v>373.96859437996756</c:v>
                </c:pt>
                <c:pt idx="44">
                  <c:v>382.66553844018046</c:v>
                </c:pt>
                <c:pt idx="45">
                  <c:v>391.36248250061448</c:v>
                </c:pt>
                <c:pt idx="46">
                  <c:v>400.05942656126962</c:v>
                </c:pt>
                <c:pt idx="47">
                  <c:v>408.75637062214594</c:v>
                </c:pt>
                <c:pt idx="48">
                  <c:v>417.45331468324338</c:v>
                </c:pt>
                <c:pt idx="49">
                  <c:v>426.15025874456194</c:v>
                </c:pt>
                <c:pt idx="50">
                  <c:v>434.84720280610162</c:v>
                </c:pt>
                <c:pt idx="51">
                  <c:v>443.54414686786242</c:v>
                </c:pt>
                <c:pt idx="52">
                  <c:v>452.24109092984435</c:v>
                </c:pt>
                <c:pt idx="53">
                  <c:v>460.93803499204739</c:v>
                </c:pt>
                <c:pt idx="54">
                  <c:v>469.63497905447156</c:v>
                </c:pt>
                <c:pt idx="55">
                  <c:v>478.33192311711684</c:v>
                </c:pt>
                <c:pt idx="56">
                  <c:v>487.02886717998331</c:v>
                </c:pt>
                <c:pt idx="57">
                  <c:v>495.72581124307089</c:v>
                </c:pt>
                <c:pt idx="58">
                  <c:v>504.4227553063796</c:v>
                </c:pt>
                <c:pt idx="59">
                  <c:v>513.11969936990943</c:v>
                </c:pt>
                <c:pt idx="60">
                  <c:v>521.81664343366037</c:v>
                </c:pt>
                <c:pt idx="61">
                  <c:v>530.51358749763244</c:v>
                </c:pt>
                <c:pt idx="62">
                  <c:v>539.21053156182563</c:v>
                </c:pt>
                <c:pt idx="63">
                  <c:v>547.90747562623994</c:v>
                </c:pt>
                <c:pt idx="64">
                  <c:v>556.60441969087537</c:v>
                </c:pt>
                <c:pt idx="65">
                  <c:v>565.30136375573193</c:v>
                </c:pt>
                <c:pt idx="66">
                  <c:v>573.9983078208096</c:v>
                </c:pt>
                <c:pt idx="67">
                  <c:v>582.69525188610851</c:v>
                </c:pt>
                <c:pt idx="68">
                  <c:v>591.39219595162854</c:v>
                </c:pt>
                <c:pt idx="69">
                  <c:v>600.08914001736969</c:v>
                </c:pt>
                <c:pt idx="70">
                  <c:v>608.78608408333196</c:v>
                </c:pt>
                <c:pt idx="71">
                  <c:v>617.48302814951535</c:v>
                </c:pt>
                <c:pt idx="72">
                  <c:v>626.17997221591986</c:v>
                </c:pt>
                <c:pt idx="73">
                  <c:v>634.87691628254549</c:v>
                </c:pt>
                <c:pt idx="74">
                  <c:v>643.57386034939225</c:v>
                </c:pt>
                <c:pt idx="75">
                  <c:v>652.27080441646012</c:v>
                </c:pt>
                <c:pt idx="76">
                  <c:v>660.96774848374912</c:v>
                </c:pt>
                <c:pt idx="77">
                  <c:v>669.66469255125924</c:v>
                </c:pt>
                <c:pt idx="78">
                  <c:v>678.36163661899047</c:v>
                </c:pt>
                <c:pt idx="79">
                  <c:v>687.05858068694283</c:v>
                </c:pt>
                <c:pt idx="80">
                  <c:v>695.75552475511631</c:v>
                </c:pt>
                <c:pt idx="81">
                  <c:v>704.45246882351091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56704"/>
        <c:axId val="387258240"/>
      </c:scatterChart>
      <c:valAx>
        <c:axId val="3872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8240"/>
        <c:crosses val="autoZero"/>
        <c:crossBetween val="midCat"/>
      </c:valAx>
      <c:valAx>
        <c:axId val="387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8.6969440509255183</c:v>
                </c:pt>
                <c:pt idx="3">
                  <c:v>8.696944051146648</c:v>
                </c:pt>
                <c:pt idx="4">
                  <c:v>8.696944051367776</c:v>
                </c:pt>
                <c:pt idx="5">
                  <c:v>8.696944051588904</c:v>
                </c:pt>
                <c:pt idx="6">
                  <c:v>8.6969440518100321</c:v>
                </c:pt>
                <c:pt idx="7">
                  <c:v>8.6969440520311601</c:v>
                </c:pt>
                <c:pt idx="8">
                  <c:v>8.6969440522522881</c:v>
                </c:pt>
                <c:pt idx="9">
                  <c:v>8.6969440524734178</c:v>
                </c:pt>
                <c:pt idx="10">
                  <c:v>8.6969440526945458</c:v>
                </c:pt>
                <c:pt idx="11">
                  <c:v>8.6969440529156721</c:v>
                </c:pt>
                <c:pt idx="12">
                  <c:v>8.6969440531368019</c:v>
                </c:pt>
                <c:pt idx="13">
                  <c:v>8.6969440533579299</c:v>
                </c:pt>
                <c:pt idx="14">
                  <c:v>8.6969440535790579</c:v>
                </c:pt>
                <c:pt idx="15">
                  <c:v>8.6969440538001859</c:v>
                </c:pt>
                <c:pt idx="16">
                  <c:v>8.6969440540213139</c:v>
                </c:pt>
                <c:pt idx="17">
                  <c:v>8.6969440542424419</c:v>
                </c:pt>
                <c:pt idx="18">
                  <c:v>8.6969440544635717</c:v>
                </c:pt>
                <c:pt idx="19">
                  <c:v>8.6969440546846997</c:v>
                </c:pt>
                <c:pt idx="20">
                  <c:v>8.6969440549058277</c:v>
                </c:pt>
                <c:pt idx="21">
                  <c:v>8.6969440551269557</c:v>
                </c:pt>
                <c:pt idx="22">
                  <c:v>8.6969440553480837</c:v>
                </c:pt>
                <c:pt idx="23">
                  <c:v>8.6969440555692135</c:v>
                </c:pt>
                <c:pt idx="24">
                  <c:v>8.6969440557903415</c:v>
                </c:pt>
                <c:pt idx="25">
                  <c:v>8.6969440560114695</c:v>
                </c:pt>
                <c:pt idx="26">
                  <c:v>8.6969440562325957</c:v>
                </c:pt>
                <c:pt idx="27">
                  <c:v>8.6969440564537255</c:v>
                </c:pt>
                <c:pt idx="28">
                  <c:v>8.6969440566748535</c:v>
                </c:pt>
                <c:pt idx="29">
                  <c:v>8.6969440568959815</c:v>
                </c:pt>
                <c:pt idx="30">
                  <c:v>8.6969440571171095</c:v>
                </c:pt>
                <c:pt idx="31">
                  <c:v>8.6969440573382375</c:v>
                </c:pt>
                <c:pt idx="32">
                  <c:v>8.6969440575593673</c:v>
                </c:pt>
                <c:pt idx="33">
                  <c:v>8.6969440577804953</c:v>
                </c:pt>
                <c:pt idx="34">
                  <c:v>8.6969440580016233</c:v>
                </c:pt>
                <c:pt idx="35">
                  <c:v>8.6969440582227513</c:v>
                </c:pt>
                <c:pt idx="36">
                  <c:v>8.6969440584438793</c:v>
                </c:pt>
                <c:pt idx="37">
                  <c:v>8.6969440586650073</c:v>
                </c:pt>
                <c:pt idx="38">
                  <c:v>8.6969440588861371</c:v>
                </c:pt>
                <c:pt idx="39">
                  <c:v>8.6969440591072651</c:v>
                </c:pt>
                <c:pt idx="40">
                  <c:v>8.6969440593283913</c:v>
                </c:pt>
                <c:pt idx="41">
                  <c:v>8.6969440595495193</c:v>
                </c:pt>
                <c:pt idx="42">
                  <c:v>8.6969440597706491</c:v>
                </c:pt>
                <c:pt idx="43">
                  <c:v>8.6969440599917771</c:v>
                </c:pt>
                <c:pt idx="44">
                  <c:v>8.6969440602129051</c:v>
                </c:pt>
                <c:pt idx="45">
                  <c:v>8.6969440604340331</c:v>
                </c:pt>
                <c:pt idx="46">
                  <c:v>8.6969440606551611</c:v>
                </c:pt>
                <c:pt idx="47">
                  <c:v>8.6969440608762909</c:v>
                </c:pt>
                <c:pt idx="48">
                  <c:v>8.6969440610974189</c:v>
                </c:pt>
                <c:pt idx="49">
                  <c:v>8.6969440613185469</c:v>
                </c:pt>
                <c:pt idx="50">
                  <c:v>8.6969440615396749</c:v>
                </c:pt>
                <c:pt idx="51">
                  <c:v>8.6969440617608029</c:v>
                </c:pt>
                <c:pt idx="52">
                  <c:v>8.6969440619819327</c:v>
                </c:pt>
                <c:pt idx="53">
                  <c:v>8.6969440622030607</c:v>
                </c:pt>
                <c:pt idx="54">
                  <c:v>8.6969440624241869</c:v>
                </c:pt>
                <c:pt idx="55">
                  <c:v>8.6969440626453149</c:v>
                </c:pt>
                <c:pt idx="56">
                  <c:v>8.6969440628664447</c:v>
                </c:pt>
                <c:pt idx="57">
                  <c:v>8.6969440630875727</c:v>
                </c:pt>
                <c:pt idx="58">
                  <c:v>8.6969440633087007</c:v>
                </c:pt>
                <c:pt idx="59">
                  <c:v>8.6969440635298287</c:v>
                </c:pt>
                <c:pt idx="60">
                  <c:v>8.6969440637509567</c:v>
                </c:pt>
                <c:pt idx="61">
                  <c:v>8.6969440639720847</c:v>
                </c:pt>
                <c:pt idx="62">
                  <c:v>8.6969440641932145</c:v>
                </c:pt>
                <c:pt idx="63">
                  <c:v>8.6969440644143425</c:v>
                </c:pt>
                <c:pt idx="64">
                  <c:v>8.6969440646354705</c:v>
                </c:pt>
                <c:pt idx="65">
                  <c:v>8.6969440648565985</c:v>
                </c:pt>
                <c:pt idx="66">
                  <c:v>8.6969440650777265</c:v>
                </c:pt>
                <c:pt idx="67">
                  <c:v>8.6969440652988563</c:v>
                </c:pt>
                <c:pt idx="68">
                  <c:v>8.6969440655199843</c:v>
                </c:pt>
                <c:pt idx="69">
                  <c:v>8.6969440657411106</c:v>
                </c:pt>
                <c:pt idx="70">
                  <c:v>8.6969440659622403</c:v>
                </c:pt>
                <c:pt idx="71">
                  <c:v>8.6969440661833683</c:v>
                </c:pt>
                <c:pt idx="72">
                  <c:v>8.6969440664044964</c:v>
                </c:pt>
                <c:pt idx="73">
                  <c:v>8.6969440666256261</c:v>
                </c:pt>
                <c:pt idx="74">
                  <c:v>8.6969440668467524</c:v>
                </c:pt>
                <c:pt idx="75">
                  <c:v>8.6969440670678804</c:v>
                </c:pt>
                <c:pt idx="76">
                  <c:v>8.6969440672890101</c:v>
                </c:pt>
                <c:pt idx="77">
                  <c:v>8.6969440675101382</c:v>
                </c:pt>
                <c:pt idx="78">
                  <c:v>8.6969440677312662</c:v>
                </c:pt>
                <c:pt idx="79">
                  <c:v>8.6969440679523942</c:v>
                </c:pt>
                <c:pt idx="80">
                  <c:v>8.6969440681735222</c:v>
                </c:pt>
                <c:pt idx="81">
                  <c:v>8.6969440683946502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1632"/>
        <c:axId val="418343168"/>
      </c:scatterChart>
      <c:valAx>
        <c:axId val="4183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3168"/>
        <c:crosses val="autoZero"/>
        <c:crossBetween val="midCat"/>
      </c:valAx>
      <c:valAx>
        <c:axId val="418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0.17075752471294484</c:v>
                </c:pt>
                <c:pt idx="3">
                  <c:v>0.8371216729791886</c:v>
                </c:pt>
                <c:pt idx="4">
                  <c:v>2.1205889951728563</c:v>
                </c:pt>
                <c:pt idx="5">
                  <c:v>4.0985448042641552</c:v>
                </c:pt>
                <c:pt idx="6">
                  <c:v>6.8287315219350271</c:v>
                </c:pt>
                <c:pt idx="7">
                  <c:v>10.356291893051806</c:v>
                </c:pt>
                <c:pt idx="8">
                  <c:v>14.716913756544388</c:v>
                </c:pt>
                <c:pt idx="9">
                  <c:v>19.938501089037146</c:v>
                </c:pt>
                <c:pt idx="10">
                  <c:v>26.042158234321963</c:v>
                </c:pt>
                <c:pt idx="11">
                  <c:v>33.042814350139921</c:v>
                </c:pt>
                <c:pt idx="12">
                  <c:v>40.949646142176398</c:v>
                </c:pt>
                <c:pt idx="13">
                  <c:v>49.766383695961885</c:v>
                </c:pt>
                <c:pt idx="14">
                  <c:v>59.491548543056822</c:v>
                </c:pt>
                <c:pt idx="15">
                  <c:v>70.118654128761889</c:v>
                </c:pt>
                <c:pt idx="16">
                  <c:v>81.63638802338869</c:v>
                </c:pt>
                <c:pt idx="17">
                  <c:v>94.028788661360522</c:v>
                </c:pt>
                <c:pt idx="18">
                  <c:v>107.27542520513603</c:v>
                </c:pt>
                <c:pt idx="19">
                  <c:v>121.35158632616594</c:v>
                </c:pt>
                <c:pt idx="20">
                  <c:v>136.22848173131476</c:v>
                </c:pt>
                <c:pt idx="21">
                  <c:v>151.87345883093406</c:v>
                </c:pt>
                <c:pt idx="22">
                  <c:v>168.25023586096557</c:v>
                </c:pt>
                <c:pt idx="23">
                  <c:v>185.31915192470098</c:v>
                </c:pt>
                <c:pt idx="24">
                  <c:v>203.03743374082683</c:v>
                </c:pt>
                <c:pt idx="25">
                  <c:v>221.35947832928474</c:v>
                </c:pt>
                <c:pt idx="26">
                  <c:v>240.23715040718437</c:v>
                </c:pt>
                <c:pt idx="27">
                  <c:v>259.620092885362</c:v>
                </c:pt>
                <c:pt idx="28">
                  <c:v>279.45604854037418</c:v>
                </c:pt>
                <c:pt idx="29">
                  <c:v>299.69119067901818</c:v>
                </c:pt>
                <c:pt idx="30">
                  <c:v>320.27046040774854</c:v>
                </c:pt>
                <c:pt idx="31">
                  <c:v>341.13790796409637</c:v>
                </c:pt>
                <c:pt idx="32">
                  <c:v>362.2370354588449</c:v>
                </c:pt>
                <c:pt idx="33">
                  <c:v>383.51113831424061</c:v>
                </c:pt>
                <c:pt idx="34">
                  <c:v>404.90364266308774</c:v>
                </c:pt>
                <c:pt idx="35">
                  <c:v>426.35843599435606</c:v>
                </c:pt>
                <c:pt idx="36">
                  <c:v>447.82018839094025</c:v>
                </c:pt>
                <c:pt idx="37">
                  <c:v>469.23466180222067</c:v>
                </c:pt>
                <c:pt idx="38">
                  <c:v>490.5490049255842</c:v>
                </c:pt>
                <c:pt idx="39">
                  <c:v>511.7120314342327</c:v>
                </c:pt>
                <c:pt idx="40">
                  <c:v>532.67447948030008</c:v>
                </c:pt>
                <c:pt idx="41">
                  <c:v>553.38925061907833</c:v>
                </c:pt>
                <c:pt idx="42">
                  <c:v>573.8116265383137</c:v>
                </c:pt>
                <c:pt idx="43">
                  <c:v>593.899462232161</c:v>
                </c:pt>
                <c:pt idx="44">
                  <c:v>613.61335452839899</c:v>
                </c:pt>
                <c:pt idx="45">
                  <c:v>632.91678515571232</c:v>
                </c:pt>
                <c:pt idx="46">
                  <c:v>651.77623782102205</c:v>
                </c:pt>
                <c:pt idx="47">
                  <c:v>670.16128905079904</c:v>
                </c:pt>
                <c:pt idx="48">
                  <c:v>688.04467283088741</c:v>
                </c:pt>
                <c:pt idx="49">
                  <c:v>705.40231935270549</c:v>
                </c:pt>
                <c:pt idx="50">
                  <c:v>722.21336843597612</c:v>
                </c:pt>
                <c:pt idx="51">
                  <c:v>738.46015844599481</c:v>
                </c:pt>
                <c:pt idx="52">
                  <c:v>754.12819175368452</c:v>
                </c:pt>
                <c:pt idx="53">
                  <c:v>769.20607799660581</c:v>
                </c:pt>
                <c:pt idx="54">
                  <c:v>783.68545658633025</c:v>
                </c:pt>
                <c:pt idx="55">
                  <c:v>797.56090007025159</c:v>
                </c:pt>
                <c:pt idx="56">
                  <c:v>810.82980009255709</c:v>
                </c:pt>
                <c:pt idx="57">
                  <c:v>823.49223780873456</c:v>
                </c:pt>
                <c:pt idx="58">
                  <c:v>835.55084069014003</c:v>
                </c:pt>
                <c:pt idx="59">
                  <c:v>847.0106277097492</c:v>
                </c:pt>
                <c:pt idx="60">
                  <c:v>857.87884492764476</c:v>
                </c:pt>
                <c:pt idx="61">
                  <c:v>868.1647934958836</c:v>
                </c:pt>
                <c:pt idx="62">
                  <c:v>877.87965207830257</c:v>
                </c:pt>
                <c:pt idx="63">
                  <c:v>887.03629563314598</c:v>
                </c:pt>
                <c:pt idx="64">
                  <c:v>895.64911243693666</c:v>
                </c:pt>
                <c:pt idx="65">
                  <c:v>903.73382113891034</c:v>
                </c:pt>
                <c:pt idx="66">
                  <c:v>911.30728952886705</c:v>
                </c:pt>
                <c:pt idx="67">
                  <c:v>918.38735657997108</c:v>
                </c:pt>
                <c:pt idx="68">
                  <c:v>924.99265919438903</c:v>
                </c:pt>
                <c:pt idx="69">
                  <c:v>931.14246493635233</c:v>
                </c:pt>
                <c:pt idx="70">
                  <c:v>936.85651188687359</c:v>
                </c:pt>
                <c:pt idx="71">
                  <c:v>942.15485659953697</c:v>
                </c:pt>
                <c:pt idx="72">
                  <c:v>947.05773098001021</c:v>
                </c:pt>
                <c:pt idx="73">
                  <c:v>951.58540875556628</c:v>
                </c:pt>
                <c:pt idx="74">
                  <c:v>955.75808204716873</c:v>
                </c:pt>
                <c:pt idx="75">
                  <c:v>959.59574840758216</c:v>
                </c:pt>
                <c:pt idx="76">
                  <c:v>963.11810854633188</c:v>
                </c:pt>
                <c:pt idx="77">
                  <c:v>966.34447482772589</c:v>
                </c:pt>
                <c:pt idx="78">
                  <c:v>969.29369050290427</c:v>
                </c:pt>
                <c:pt idx="79">
                  <c:v>971.98405952207531</c:v>
                </c:pt>
                <c:pt idx="80">
                  <c:v>974.43328666956734</c:v>
                </c:pt>
                <c:pt idx="81">
                  <c:v>976.65842767266327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7328"/>
        <c:axId val="42468864"/>
      </c:scatterChart>
      <c:valAx>
        <c:axId val="424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8864"/>
        <c:crosses val="autoZero"/>
        <c:crossBetween val="midCat"/>
      </c:valAx>
      <c:valAx>
        <c:axId val="42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K5" sqref="K5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181</v>
      </c>
      <c r="G4">
        <v>100</v>
      </c>
      <c r="H4">
        <v>3560.9991260000002</v>
      </c>
      <c r="I4">
        <v>3556.1537602857138</v>
      </c>
      <c r="J4">
        <v>1.6589218571421043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182</v>
      </c>
      <c r="G5">
        <v>101</v>
      </c>
      <c r="H5">
        <v>3562.8387229999998</v>
      </c>
      <c r="I5">
        <v>3558.0262068571428</v>
      </c>
      <c r="J5">
        <v>1.8724465714290091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183</v>
      </c>
      <c r="G6">
        <v>102</v>
      </c>
      <c r="H6">
        <v>3565.4831429999999</v>
      </c>
      <c r="I6">
        <v>3559.9643532857144</v>
      </c>
      <c r="J6">
        <v>1.9381464285715992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184</v>
      </c>
      <c r="G7">
        <v>103</v>
      </c>
      <c r="H7">
        <v>3569.2773109999998</v>
      </c>
      <c r="I7">
        <v>3562.116024285715</v>
      </c>
      <c r="J7">
        <v>2.1516710000005332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185</v>
      </c>
      <c r="G8">
        <v>104</v>
      </c>
      <c r="H8">
        <v>3571.461832</v>
      </c>
      <c r="I8">
        <v>3564.2019954285715</v>
      </c>
      <c r="J8">
        <v>2.0859711428565788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186</v>
      </c>
      <c r="G9">
        <v>105</v>
      </c>
      <c r="H9">
        <v>3575.0260499999999</v>
      </c>
      <c r="I9">
        <v>3566.468641142857</v>
      </c>
      <c r="J9">
        <v>2.2666457142854597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187</v>
      </c>
      <c r="G10">
        <v>106</v>
      </c>
      <c r="H10">
        <v>3577.6704709999999</v>
      </c>
      <c r="I10">
        <v>3568.9652365714287</v>
      </c>
      <c r="J10">
        <v>2.4965954285717089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188</v>
      </c>
      <c r="G11">
        <v>107</v>
      </c>
      <c r="H11">
        <v>3579.2801180000001</v>
      </c>
      <c r="I11">
        <v>3571.5768068571429</v>
      </c>
      <c r="J11">
        <v>2.6115702857141514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189</v>
      </c>
      <c r="G12">
        <v>108</v>
      </c>
      <c r="H12">
        <v>3581.9245380000002</v>
      </c>
      <c r="I12">
        <v>3574.3033518571428</v>
      </c>
      <c r="J12">
        <v>2.7265449999999873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190</v>
      </c>
      <c r="G13">
        <v>109</v>
      </c>
      <c r="H13">
        <v>3585.7187060000001</v>
      </c>
      <c r="I13">
        <v>3577.1941465714285</v>
      </c>
      <c r="J13">
        <v>2.8907947142856756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191</v>
      </c>
      <c r="G14">
        <v>110</v>
      </c>
      <c r="H14">
        <v>3587.2133779999999</v>
      </c>
      <c r="I14">
        <v>3579.7564418571428</v>
      </c>
      <c r="J14">
        <v>2.5622952857142991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192</v>
      </c>
      <c r="G15">
        <v>111</v>
      </c>
      <c r="H15">
        <v>3591.2374949999999</v>
      </c>
      <c r="I15">
        <v>3582.5815365714288</v>
      </c>
      <c r="J15">
        <v>2.8250947142860241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193</v>
      </c>
      <c r="G16">
        <v>112</v>
      </c>
      <c r="H16">
        <v>3592.1572940000001</v>
      </c>
      <c r="I16">
        <v>3585.0288571428573</v>
      </c>
      <c r="J16">
        <v>2.4473205714284632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194</v>
      </c>
      <c r="G17">
        <v>113</v>
      </c>
      <c r="H17">
        <v>3597.7910579999998</v>
      </c>
      <c r="I17">
        <v>3587.9032267142857</v>
      </c>
      <c r="J17">
        <v>2.8743695714283604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195</v>
      </c>
      <c r="G18">
        <v>114</v>
      </c>
      <c r="H18">
        <v>3599.8606049999999</v>
      </c>
      <c r="I18">
        <v>3590.8432962857146</v>
      </c>
      <c r="J18">
        <v>2.9400695714289213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196</v>
      </c>
      <c r="G19">
        <v>115</v>
      </c>
      <c r="H19">
        <v>3602.39005</v>
      </c>
      <c r="I19">
        <v>3593.7669408571433</v>
      </c>
      <c r="J19">
        <v>2.9236445714286674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197</v>
      </c>
      <c r="G20">
        <v>116</v>
      </c>
      <c r="H20">
        <v>3607.4489410000001</v>
      </c>
      <c r="I20">
        <v>3596.8712601428574</v>
      </c>
      <c r="J20">
        <v>3.1043192857141548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198</v>
      </c>
      <c r="G21">
        <v>117</v>
      </c>
      <c r="H21">
        <v>3613.4276300000001</v>
      </c>
      <c r="I21">
        <v>3600.6161532857141</v>
      </c>
      <c r="J21">
        <v>3.7448931428566539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199</v>
      </c>
      <c r="G22">
        <v>118</v>
      </c>
      <c r="H22">
        <v>3620.0961670000002</v>
      </c>
      <c r="I22">
        <v>3604.7388207142853</v>
      </c>
      <c r="J22">
        <v>4.1226674285712761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200</v>
      </c>
      <c r="G23">
        <v>119</v>
      </c>
      <c r="H23">
        <v>3628.0294279999998</v>
      </c>
      <c r="I23">
        <v>3609.8634112857139</v>
      </c>
      <c r="J23">
        <v>5.1245905714285982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201</v>
      </c>
      <c r="G24">
        <v>120</v>
      </c>
      <c r="H24">
        <v>3635.1578639999998</v>
      </c>
      <c r="I24">
        <v>3615.2015264285719</v>
      </c>
      <c r="J24">
        <v>5.3381151428579869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202</v>
      </c>
      <c r="G25">
        <v>121</v>
      </c>
      <c r="H25">
        <v>3639.1819820000001</v>
      </c>
      <c r="I25">
        <v>3620.8188660000005</v>
      </c>
      <c r="J25">
        <v>5.6173395714286016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203</v>
      </c>
      <c r="G26">
        <v>122</v>
      </c>
      <c r="H26">
        <v>3646.3104189999999</v>
      </c>
      <c r="I26">
        <v>3627.0932044285719</v>
      </c>
      <c r="J26">
        <v>6.2743384285713546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204</v>
      </c>
      <c r="G27">
        <v>123</v>
      </c>
      <c r="H27">
        <v>3662.0619649999999</v>
      </c>
      <c r="I27">
        <v>3634.8950650000002</v>
      </c>
      <c r="J27">
        <v>7.8018605714282785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205</v>
      </c>
      <c r="G28">
        <v>124</v>
      </c>
      <c r="H28">
        <v>3675.3990399999998</v>
      </c>
      <c r="I28">
        <v>3643.7481235714286</v>
      </c>
      <c r="J28">
        <v>8.8530585714283916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206</v>
      </c>
      <c r="G29">
        <v>125</v>
      </c>
      <c r="H29">
        <v>3690.8056620000002</v>
      </c>
      <c r="I29">
        <v>3653.8494799999999</v>
      </c>
      <c r="J29">
        <v>10.101356428571307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207</v>
      </c>
      <c r="G30">
        <v>126</v>
      </c>
      <c r="H30">
        <v>3701.958216</v>
      </c>
      <c r="I30">
        <v>3664.4107354285711</v>
      </c>
      <c r="J30">
        <v>10.561255428571258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208</v>
      </c>
      <c r="G31">
        <v>127</v>
      </c>
      <c r="H31">
        <v>3710.0064510000002</v>
      </c>
      <c r="I31">
        <v>3675.1033907142855</v>
      </c>
      <c r="J31">
        <v>10.692655285714409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209</v>
      </c>
      <c r="G32">
        <v>128</v>
      </c>
      <c r="H32">
        <v>3715.4102659999999</v>
      </c>
      <c r="I32">
        <v>3685.9931455714286</v>
      </c>
      <c r="J32">
        <v>10.889754857143089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210</v>
      </c>
      <c r="G33">
        <v>129</v>
      </c>
      <c r="H33">
        <v>3721.6189049999998</v>
      </c>
      <c r="I33">
        <v>3696.7515007142856</v>
      </c>
      <c r="J33">
        <v>10.758355142856999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211</v>
      </c>
      <c r="G34">
        <v>130</v>
      </c>
      <c r="H34">
        <v>3736.450652</v>
      </c>
      <c r="I34">
        <v>3707.3784559999995</v>
      </c>
      <c r="J34">
        <v>10.626955285713848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212</v>
      </c>
      <c r="G35">
        <v>131</v>
      </c>
      <c r="H35">
        <v>3746.5684339999998</v>
      </c>
      <c r="I35">
        <v>3717.5455122857138</v>
      </c>
      <c r="J35">
        <v>10.167056285714352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213</v>
      </c>
      <c r="G36">
        <v>132</v>
      </c>
      <c r="H36">
        <v>3758.5258119999999</v>
      </c>
      <c r="I36">
        <v>3727.2198194285711</v>
      </c>
      <c r="J36">
        <v>9.6743071428572875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214</v>
      </c>
      <c r="G37">
        <v>133</v>
      </c>
      <c r="H37">
        <v>3773.12761</v>
      </c>
      <c r="I37">
        <v>3737.3868757142855</v>
      </c>
      <c r="J37">
        <v>10.167056285714352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215</v>
      </c>
      <c r="G38">
        <v>134</v>
      </c>
      <c r="H38">
        <v>3780.7159459999998</v>
      </c>
      <c r="I38">
        <v>3747.4882321428568</v>
      </c>
      <c r="J38">
        <v>10.101356428571307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216</v>
      </c>
      <c r="G39">
        <v>135</v>
      </c>
      <c r="H39">
        <v>3787.9593570000002</v>
      </c>
      <c r="I39">
        <v>3757.8523879999998</v>
      </c>
      <c r="J39">
        <v>10.364155857143032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217</v>
      </c>
      <c r="G40">
        <v>136</v>
      </c>
      <c r="H40">
        <v>3796.0075919999999</v>
      </c>
      <c r="I40">
        <v>3768.4793432857145</v>
      </c>
      <c r="J40">
        <v>10.626955285714757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218</v>
      </c>
      <c r="G41">
        <v>137</v>
      </c>
      <c r="H41">
        <v>3811.184264</v>
      </c>
      <c r="I41">
        <v>3779.1555735714287</v>
      </c>
      <c r="J41">
        <v>10.676230285714155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219</v>
      </c>
      <c r="G42">
        <v>138</v>
      </c>
      <c r="H42">
        <v>3827.5106839999999</v>
      </c>
      <c r="I42">
        <v>3790.7187521428573</v>
      </c>
      <c r="J42">
        <v>11.56317857142858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220</v>
      </c>
      <c r="G43">
        <v>139</v>
      </c>
      <c r="H43">
        <v>3838.0883650000001</v>
      </c>
      <c r="I43">
        <v>3802.0848311428572</v>
      </c>
      <c r="J43">
        <v>11.3660789999999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221</v>
      </c>
      <c r="G44">
        <v>140</v>
      </c>
      <c r="H44">
        <v>3850.7355910000001</v>
      </c>
      <c r="I44">
        <v>3813.1716855714285</v>
      </c>
      <c r="J44">
        <v>11.086854428571314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222</v>
      </c>
      <c r="G45">
        <v>141</v>
      </c>
      <c r="H45">
        <v>3862.1180949999998</v>
      </c>
      <c r="I45">
        <v>3824.8005639999997</v>
      </c>
      <c r="J45">
        <v>11.62887842857117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223</v>
      </c>
      <c r="G46">
        <v>142</v>
      </c>
      <c r="H46">
        <v>3867.062011</v>
      </c>
      <c r="I46">
        <v>3836.100943142857</v>
      </c>
      <c r="J46">
        <v>11.300379142857309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224</v>
      </c>
      <c r="G47">
        <v>143</v>
      </c>
      <c r="H47">
        <v>3879.479288</v>
      </c>
      <c r="I47">
        <v>3848.0254711428574</v>
      </c>
      <c r="J47">
        <v>11.924528000000464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225</v>
      </c>
      <c r="G48">
        <v>144</v>
      </c>
      <c r="H48">
        <v>3895.6907329999999</v>
      </c>
      <c r="I48">
        <v>3860.0978238571429</v>
      </c>
      <c r="J48">
        <v>12.072352714285444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226</v>
      </c>
      <c r="G49">
        <v>145</v>
      </c>
      <c r="H49">
        <v>3909.1427840000001</v>
      </c>
      <c r="I49">
        <v>3871.7595524285712</v>
      </c>
      <c r="J49">
        <v>11.661728571428284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227</v>
      </c>
      <c r="G50">
        <v>146</v>
      </c>
      <c r="H50">
        <v>3926.8489009999998</v>
      </c>
      <c r="I50">
        <v>3884.4396290000004</v>
      </c>
      <c r="J50">
        <v>12.680076571429254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228</v>
      </c>
      <c r="G51">
        <v>147</v>
      </c>
      <c r="H51">
        <v>3943.86517</v>
      </c>
      <c r="I51">
        <v>3897.743854571429</v>
      </c>
      <c r="J51">
        <v>13.30422557142856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229</v>
      </c>
      <c r="G52">
        <v>148</v>
      </c>
      <c r="H52">
        <v>3956.5123960000001</v>
      </c>
      <c r="I52">
        <v>3911.2287547142864</v>
      </c>
      <c r="J52">
        <v>13.484900142857441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230</v>
      </c>
      <c r="G53">
        <v>149</v>
      </c>
      <c r="H53">
        <v>3963.9857569999999</v>
      </c>
      <c r="I53">
        <v>3925.0750041428573</v>
      </c>
      <c r="J53">
        <v>13.8462494285709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231</v>
      </c>
      <c r="G54">
        <v>150</v>
      </c>
      <c r="H54">
        <v>3979.162429</v>
      </c>
      <c r="I54">
        <v>3939.3154528571426</v>
      </c>
      <c r="J54">
        <v>14.240448714285321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232</v>
      </c>
      <c r="G55">
        <v>151</v>
      </c>
      <c r="H55">
        <v>4001.3525629999999</v>
      </c>
      <c r="I55">
        <v>3954.41</v>
      </c>
      <c r="J55">
        <v>15.094547142857209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233</v>
      </c>
      <c r="G56">
        <v>152</v>
      </c>
      <c r="H56">
        <v>4026.6470169999998</v>
      </c>
      <c r="I56">
        <v>3971.1963189999997</v>
      </c>
      <c r="J56">
        <v>16.786318999999821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234</v>
      </c>
      <c r="G57">
        <v>153</v>
      </c>
      <c r="H57">
        <v>4050.7917219999999</v>
      </c>
      <c r="I57">
        <v>3988.902436285714</v>
      </c>
      <c r="J57">
        <v>17.706117285714299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235</v>
      </c>
      <c r="G58">
        <v>154</v>
      </c>
      <c r="H58">
        <v>4071.4871840000001</v>
      </c>
      <c r="I58">
        <v>4007.1341525714292</v>
      </c>
      <c r="J58">
        <v>18.231716285715265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236</v>
      </c>
      <c r="G59">
        <v>155</v>
      </c>
      <c r="H59">
        <v>4087.353705</v>
      </c>
      <c r="I59">
        <v>4025.8257681428577</v>
      </c>
      <c r="J59">
        <v>18.691615571428429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237</v>
      </c>
      <c r="G60">
        <v>156</v>
      </c>
      <c r="H60">
        <v>4094.9420409999998</v>
      </c>
      <c r="I60">
        <v>4044.5338087142854</v>
      </c>
      <c r="J60">
        <v>18.708040571427773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238</v>
      </c>
      <c r="G61">
        <v>157</v>
      </c>
      <c r="H61">
        <v>4109.8887629999999</v>
      </c>
      <c r="I61">
        <v>4063.2089992857141</v>
      </c>
      <c r="J61">
        <v>18.675190571428629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239</v>
      </c>
      <c r="G62">
        <v>158</v>
      </c>
      <c r="H62">
        <v>4130.6992</v>
      </c>
      <c r="I62">
        <v>4081.687090285714</v>
      </c>
      <c r="J62">
        <v>18.478090999999949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240</v>
      </c>
      <c r="G63">
        <v>159</v>
      </c>
      <c r="H63">
        <v>4151.5096359999998</v>
      </c>
      <c r="I63">
        <v>4099.5246072857135</v>
      </c>
      <c r="J63">
        <v>17.83751699999948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241</v>
      </c>
      <c r="G64">
        <v>160</v>
      </c>
      <c r="H64">
        <v>4170.0205770000002</v>
      </c>
      <c r="I64">
        <v>4116.5573008571428</v>
      </c>
      <c r="J64">
        <v>17.032693571429263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242</v>
      </c>
      <c r="G65">
        <v>161</v>
      </c>
      <c r="H65">
        <v>4190.9459880000004</v>
      </c>
      <c r="I65">
        <v>4133.6228442857137</v>
      </c>
      <c r="J65">
        <v>17.065543428570891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243</v>
      </c>
      <c r="G66">
        <v>162</v>
      </c>
      <c r="H66">
        <v>4208.4221559999996</v>
      </c>
      <c r="I66">
        <v>4150.9183372857142</v>
      </c>
      <c r="J66">
        <v>17.295493000000533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244</v>
      </c>
      <c r="G67">
        <v>163</v>
      </c>
      <c r="H67">
        <v>4220.4945090000001</v>
      </c>
      <c r="I67">
        <v>4168.8544041428568</v>
      </c>
      <c r="J67">
        <v>17.936066857142578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245</v>
      </c>
      <c r="G68">
        <v>164</v>
      </c>
      <c r="H68">
        <v>4241.9947940000002</v>
      </c>
      <c r="I68">
        <v>4187.726694285715</v>
      </c>
      <c r="J68">
        <v>18.872290142858219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246</v>
      </c>
      <c r="G69">
        <v>165</v>
      </c>
      <c r="H69">
        <v>4273.4978860000001</v>
      </c>
      <c r="I69">
        <v>4208.1265065714288</v>
      </c>
      <c r="J69">
        <v>20.399812285713779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247</v>
      </c>
      <c r="G70">
        <v>166</v>
      </c>
      <c r="H70">
        <v>4300.4019859999999</v>
      </c>
      <c r="I70">
        <v>4229.3968422857142</v>
      </c>
      <c r="J70">
        <v>21.270335714285466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248</v>
      </c>
      <c r="G71">
        <v>167</v>
      </c>
      <c r="H71">
        <v>4331.2152290000004</v>
      </c>
      <c r="I71">
        <v>4252.4246497142867</v>
      </c>
      <c r="J71">
        <v>23.027807428572487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249</v>
      </c>
      <c r="G72">
        <v>168</v>
      </c>
      <c r="H72">
        <v>4360.3038509999997</v>
      </c>
      <c r="I72">
        <v>4276.6186301428579</v>
      </c>
      <c r="J72">
        <v>24.193980428571194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250</v>
      </c>
      <c r="G73">
        <v>169</v>
      </c>
      <c r="H73">
        <v>4383.2988079999996</v>
      </c>
      <c r="I73">
        <v>4301.601009</v>
      </c>
      <c r="J73">
        <v>24.982378857142066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251</v>
      </c>
      <c r="G74">
        <v>170</v>
      </c>
      <c r="H74">
        <v>4398.0155809999997</v>
      </c>
      <c r="I74">
        <v>4326.9611621428576</v>
      </c>
      <c r="J74">
        <v>25.360153142857598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252</v>
      </c>
      <c r="G75">
        <v>171</v>
      </c>
      <c r="H75">
        <v>4420.6656139999996</v>
      </c>
      <c r="I75">
        <v>4352.485565</v>
      </c>
      <c r="J75">
        <v>25.524402857142377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253</v>
      </c>
      <c r="G76">
        <v>172</v>
      </c>
      <c r="H76">
        <v>4456.4227730000002</v>
      </c>
      <c r="I76">
        <v>4378.6176917142857</v>
      </c>
      <c r="J76">
        <v>26.132126714285732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254</v>
      </c>
      <c r="G77">
        <v>173</v>
      </c>
      <c r="H77">
        <v>4487.0060670000003</v>
      </c>
      <c r="I77">
        <v>4405.2754175714281</v>
      </c>
      <c r="J77">
        <v>26.657725857142395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255</v>
      </c>
      <c r="G78">
        <v>174</v>
      </c>
      <c r="H78">
        <v>4522.1883520000001</v>
      </c>
      <c r="I78">
        <v>4432.5572922857145</v>
      </c>
      <c r="J78">
        <v>27.281874714286459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256</v>
      </c>
      <c r="G79">
        <v>175</v>
      </c>
      <c r="H79">
        <v>4556.1059139999998</v>
      </c>
      <c r="I79">
        <v>4460.5290155714283</v>
      </c>
      <c r="J79">
        <v>27.971723285713779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257</v>
      </c>
      <c r="G80">
        <v>176</v>
      </c>
      <c r="H80">
        <v>4587.8389559999996</v>
      </c>
      <c r="I80">
        <v>4489.7490367142855</v>
      </c>
      <c r="J80">
        <v>29.220021142857149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258</v>
      </c>
      <c r="G81">
        <v>177</v>
      </c>
      <c r="H81">
        <v>4605.8899970000002</v>
      </c>
      <c r="I81">
        <v>4519.4453818571428</v>
      </c>
      <c r="J81">
        <v>29.696345142857353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259</v>
      </c>
      <c r="G82">
        <v>178</v>
      </c>
      <c r="H82">
        <v>4629.1149050000004</v>
      </c>
      <c r="I82">
        <v>4549.223852000001</v>
      </c>
      <c r="J82">
        <v>29.778470142858168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260</v>
      </c>
      <c r="G83">
        <v>179</v>
      </c>
      <c r="H83">
        <v>4673.1502479999999</v>
      </c>
      <c r="I83">
        <v>4580.1849198571426</v>
      </c>
      <c r="J83">
        <v>30.961067857141643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261</v>
      </c>
      <c r="G84">
        <v>180</v>
      </c>
      <c r="H84">
        <v>4714.6561469999997</v>
      </c>
      <c r="I84">
        <v>4612.7063598571431</v>
      </c>
      <c r="J84">
        <v>32.521440000000439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262</v>
      </c>
      <c r="G85">
        <v>181</v>
      </c>
      <c r="H85">
        <v>4753.747574</v>
      </c>
      <c r="I85">
        <v>4645.7862487142856</v>
      </c>
      <c r="J85">
        <v>33.079888857142578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263</v>
      </c>
      <c r="G86">
        <v>182</v>
      </c>
      <c r="H86">
        <v>4796.9780950000004</v>
      </c>
      <c r="I86">
        <v>4680.1965602857144</v>
      </c>
      <c r="J86">
        <v>34.410311571428792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264</v>
      </c>
      <c r="G87">
        <v>183</v>
      </c>
      <c r="H87">
        <v>4830.550733</v>
      </c>
      <c r="I87">
        <v>4714.8696712857136</v>
      </c>
      <c r="J87">
        <v>34.673110999999153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265</v>
      </c>
      <c r="G88">
        <v>184</v>
      </c>
      <c r="H88">
        <v>4849.2916230000001</v>
      </c>
      <c r="I88">
        <v>4749.6413321428572</v>
      </c>
      <c r="J88">
        <v>34.771660857143615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266</v>
      </c>
      <c r="G89">
        <v>185</v>
      </c>
      <c r="H89">
        <v>4874.1261770000001</v>
      </c>
      <c r="I89">
        <v>4784.6429424285716</v>
      </c>
      <c r="J89">
        <v>35.001610285714378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267</v>
      </c>
      <c r="G90">
        <v>186</v>
      </c>
      <c r="H90">
        <v>4916.6668490000002</v>
      </c>
      <c r="I90">
        <v>4819.4310282857141</v>
      </c>
      <c r="J90">
        <v>34.788085857142505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268</v>
      </c>
      <c r="G91">
        <v>187</v>
      </c>
      <c r="H91">
        <v>4958.5176709999996</v>
      </c>
      <c r="I91">
        <v>4854.2683888571428</v>
      </c>
      <c r="J91">
        <v>34.83736057142869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269</v>
      </c>
      <c r="G92">
        <v>188</v>
      </c>
      <c r="H92">
        <v>5005.0824599999996</v>
      </c>
      <c r="I92">
        <v>4890.1733725714284</v>
      </c>
      <c r="J92">
        <v>35.904983714285663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270</v>
      </c>
      <c r="G93">
        <v>189</v>
      </c>
      <c r="H93">
        <v>5053.9467450000002</v>
      </c>
      <c r="I93">
        <v>4926.8831797142857</v>
      </c>
      <c r="J93">
        <v>36.709807142857244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271</v>
      </c>
      <c r="G94">
        <v>190</v>
      </c>
      <c r="H94">
        <v>5104.995551</v>
      </c>
      <c r="I94">
        <v>4966.0895822857137</v>
      </c>
      <c r="J94">
        <v>39.206402571428043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272</v>
      </c>
      <c r="G95">
        <v>191</v>
      </c>
      <c r="H95">
        <v>5126.9557359999999</v>
      </c>
      <c r="I95">
        <v>5005.7558841428563</v>
      </c>
      <c r="J95">
        <v>39.666301857142571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273</v>
      </c>
      <c r="G96">
        <v>192</v>
      </c>
      <c r="H96">
        <v>5155.1245589999999</v>
      </c>
      <c r="I96">
        <v>5045.898510142857</v>
      </c>
      <c r="J96">
        <v>40.142626000000746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274</v>
      </c>
      <c r="G97">
        <v>193</v>
      </c>
      <c r="H97">
        <v>5209.0477339999998</v>
      </c>
      <c r="I97">
        <v>5087.6672079999998</v>
      </c>
      <c r="J97">
        <v>41.768697857142797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275</v>
      </c>
      <c r="G98">
        <v>194</v>
      </c>
      <c r="H98">
        <v>5255.6125229999998</v>
      </c>
      <c r="I98">
        <v>5130.1093297142861</v>
      </c>
      <c r="J98">
        <v>42.442121714286259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276</v>
      </c>
      <c r="G99">
        <v>195</v>
      </c>
      <c r="H99">
        <v>5316.319211</v>
      </c>
      <c r="I99">
        <v>5174.5717227142859</v>
      </c>
      <c r="J99">
        <v>44.462392999999793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277</v>
      </c>
      <c r="G100">
        <v>196</v>
      </c>
      <c r="H100">
        <v>5369.7824870000004</v>
      </c>
      <c r="I100">
        <v>5219.6911144285714</v>
      </c>
      <c r="J100">
        <v>45.119391714285484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278</v>
      </c>
      <c r="G101">
        <v>197</v>
      </c>
      <c r="H101">
        <v>5424.3955109999997</v>
      </c>
      <c r="I101">
        <v>5265.3196801428567</v>
      </c>
      <c r="J101">
        <v>45.628565714285287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279</v>
      </c>
      <c r="G102">
        <v>198</v>
      </c>
      <c r="H102">
        <v>5453.9440320000003</v>
      </c>
      <c r="I102">
        <v>5312.0322938571426</v>
      </c>
      <c r="J102">
        <v>46.712613714285908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280</v>
      </c>
      <c r="G103">
        <v>199</v>
      </c>
      <c r="H103">
        <v>5490.1610899999996</v>
      </c>
      <c r="I103">
        <v>5359.8946554285712</v>
      </c>
      <c r="J103">
        <v>47.862361571428664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281</v>
      </c>
      <c r="G104">
        <v>200</v>
      </c>
      <c r="H104">
        <v>5549.2581309999996</v>
      </c>
      <c r="I104">
        <v>5408.4961407142855</v>
      </c>
      <c r="J104">
        <v>48.601485285714261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282</v>
      </c>
      <c r="G105">
        <v>201</v>
      </c>
      <c r="H105">
        <v>5610.1947680000003</v>
      </c>
      <c r="I105">
        <v>5459.1507471428567</v>
      </c>
      <c r="J105">
        <v>50.654606428571242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283</v>
      </c>
      <c r="G106">
        <v>202</v>
      </c>
      <c r="H106">
        <v>5666.3024649999998</v>
      </c>
      <c r="I106">
        <v>5509.1483548571423</v>
      </c>
      <c r="J106">
        <v>49.99760771428555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284</v>
      </c>
      <c r="G107">
        <v>203</v>
      </c>
      <c r="H107">
        <v>5666.3024649999998</v>
      </c>
      <c r="I107">
        <v>5551.5083517142857</v>
      </c>
      <c r="J107">
        <v>42.359996857143415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285</v>
      </c>
      <c r="G108">
        <v>204</v>
      </c>
      <c r="H108">
        <v>5666.3024649999998</v>
      </c>
      <c r="I108">
        <v>5586.0664879999995</v>
      </c>
      <c r="J108">
        <v>34.558136285713772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286</v>
      </c>
      <c r="G109">
        <v>205</v>
      </c>
      <c r="H109">
        <v>5792.1998569999996</v>
      </c>
      <c r="I109">
        <v>5634.3887487142856</v>
      </c>
      <c r="J109">
        <v>48.322260714286131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287</v>
      </c>
      <c r="G110">
        <v>206</v>
      </c>
      <c r="H110">
        <v>5825.0826470000002</v>
      </c>
      <c r="I110">
        <v>5682.2346854285715</v>
      </c>
      <c r="J110">
        <v>47.845936714285926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288</v>
      </c>
      <c r="G111">
        <v>207</v>
      </c>
      <c r="H111">
        <v>5875.3266290000001</v>
      </c>
      <c r="I111">
        <v>5728.8158994285714</v>
      </c>
      <c r="J111">
        <v>46.581213999999818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289</v>
      </c>
      <c r="G112">
        <v>208</v>
      </c>
      <c r="H112">
        <v>5920.2817709999999</v>
      </c>
      <c r="I112">
        <v>5773.1140427142864</v>
      </c>
      <c r="J112">
        <v>44.298143285715014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290</v>
      </c>
      <c r="G113">
        <v>209</v>
      </c>
      <c r="H113">
        <v>5963.0523919999996</v>
      </c>
      <c r="I113">
        <v>5815.5068894285714</v>
      </c>
      <c r="J113">
        <v>42.392846714285042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291</v>
      </c>
      <c r="G114">
        <v>210</v>
      </c>
      <c r="H114">
        <v>5963.0523919999996</v>
      </c>
      <c r="I114">
        <v>5857.8997361428565</v>
      </c>
      <c r="J114">
        <v>42.392846714285042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292</v>
      </c>
      <c r="G115">
        <v>211</v>
      </c>
      <c r="H115">
        <v>5963.0523919999996</v>
      </c>
      <c r="I115">
        <v>5900.2925828571415</v>
      </c>
      <c r="J115">
        <v>42.392846714285042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293</v>
      </c>
      <c r="G116">
        <v>212</v>
      </c>
      <c r="H116">
        <v>6052.9626760000001</v>
      </c>
      <c r="I116">
        <v>5937.544414142857</v>
      </c>
      <c r="J116">
        <v>37.251831285715525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294</v>
      </c>
      <c r="G117">
        <v>213</v>
      </c>
      <c r="H117">
        <v>6078.8320030000004</v>
      </c>
      <c r="I117">
        <v>5973.7943221428577</v>
      </c>
      <c r="J117">
        <v>36.249908000000687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295</v>
      </c>
      <c r="G118">
        <v>214</v>
      </c>
      <c r="H118">
        <v>6126.0866409999999</v>
      </c>
      <c r="I118">
        <v>6009.6171809999996</v>
      </c>
      <c r="J118">
        <v>35.82285885714191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296</v>
      </c>
      <c r="G119">
        <v>215</v>
      </c>
      <c r="H119">
        <v>6189.3227740000002</v>
      </c>
      <c r="I119">
        <v>6048.0516100000004</v>
      </c>
      <c r="J119">
        <v>38.434429000000819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297</v>
      </c>
      <c r="G120">
        <v>216</v>
      </c>
      <c r="H120">
        <v>6252.7888569999996</v>
      </c>
      <c r="I120">
        <v>6089.4425335714277</v>
      </c>
      <c r="J120">
        <v>41.390923571427265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298</v>
      </c>
      <c r="G121">
        <v>217</v>
      </c>
      <c r="H121">
        <v>6252.7888569999996</v>
      </c>
      <c r="I121">
        <v>6130.8334571428568</v>
      </c>
      <c r="J121">
        <v>41.390923571429084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299</v>
      </c>
      <c r="G122">
        <v>218</v>
      </c>
      <c r="H122">
        <v>6252.7888569999996</v>
      </c>
      <c r="I122">
        <v>6172.2243807142859</v>
      </c>
      <c r="J122">
        <v>41.390923571429084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300</v>
      </c>
      <c r="G123">
        <v>219</v>
      </c>
      <c r="H123">
        <v>6430.7698289999998</v>
      </c>
      <c r="I123">
        <v>6226.1968311428564</v>
      </c>
      <c r="J123">
        <v>53.972450428570482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301</v>
      </c>
      <c r="G124">
        <v>220</v>
      </c>
      <c r="H124">
        <v>6511.2521800000004</v>
      </c>
      <c r="I124">
        <v>6287.9711421428574</v>
      </c>
      <c r="J124">
        <v>61.774311000001035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302</v>
      </c>
      <c r="G125">
        <v>221</v>
      </c>
      <c r="H125">
        <v>6635.0800259999996</v>
      </c>
      <c r="I125">
        <v>6360.684482857142</v>
      </c>
      <c r="J125">
        <v>72.713340714284641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303</v>
      </c>
      <c r="G126">
        <v>222</v>
      </c>
      <c r="H126">
        <v>6769.8304779999999</v>
      </c>
      <c r="I126">
        <v>6443.6141548571422</v>
      </c>
      <c r="J126">
        <v>82.92967200000021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304</v>
      </c>
      <c r="G127">
        <v>223</v>
      </c>
      <c r="H127">
        <v>6940.7979869999999</v>
      </c>
      <c r="I127">
        <v>6541.9011734285714</v>
      </c>
      <c r="J127">
        <v>98.287018571429144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305</v>
      </c>
      <c r="G128">
        <v>224</v>
      </c>
      <c r="H128">
        <v>6940.7979869999999</v>
      </c>
      <c r="I128">
        <v>6640.1881919999996</v>
      </c>
      <c r="J128">
        <v>98.287018571428234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306</v>
      </c>
      <c r="G129">
        <v>225</v>
      </c>
      <c r="H129">
        <v>6940.7979869999999</v>
      </c>
      <c r="I129">
        <v>6738.4752105714279</v>
      </c>
      <c r="J129">
        <v>98.287018571428234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307</v>
      </c>
      <c r="G130">
        <v>226</v>
      </c>
      <c r="H130">
        <v>7408.5154240000002</v>
      </c>
      <c r="I130">
        <v>6878.1531527142852</v>
      </c>
      <c r="J130">
        <v>139.67794214285732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308</v>
      </c>
      <c r="G131">
        <v>227</v>
      </c>
      <c r="H131">
        <v>7574.6539919999996</v>
      </c>
      <c r="I131">
        <v>7030.0676972857127</v>
      </c>
      <c r="J131">
        <v>151.91454457142754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309</v>
      </c>
      <c r="G132">
        <v>228</v>
      </c>
      <c r="H132">
        <v>7899.2278180000003</v>
      </c>
      <c r="I132">
        <v>7210.6602389999989</v>
      </c>
      <c r="J132">
        <v>180.5925417142862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310</v>
      </c>
      <c r="G133">
        <v>229</v>
      </c>
      <c r="H133">
        <v>8199.6569380000001</v>
      </c>
      <c r="I133">
        <v>7414.9211618571426</v>
      </c>
      <c r="J133">
        <v>204.26092285714367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311</v>
      </c>
      <c r="G134">
        <v>230</v>
      </c>
      <c r="H134">
        <v>8556.6536539999997</v>
      </c>
      <c r="I134">
        <v>7645.7576857142858</v>
      </c>
      <c r="J134">
        <v>230.83652385714322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312</v>
      </c>
      <c r="G135">
        <v>231</v>
      </c>
      <c r="H135">
        <v>8556.6536539999997</v>
      </c>
      <c r="I135">
        <v>7876.594209571429</v>
      </c>
      <c r="J135">
        <v>230.83652385714322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313</v>
      </c>
      <c r="G136">
        <v>232</v>
      </c>
      <c r="H136">
        <v>8556.6536539999997</v>
      </c>
      <c r="I136">
        <v>8107.4307334285713</v>
      </c>
      <c r="J136">
        <v>230.83652385714231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314</v>
      </c>
      <c r="G137">
        <v>233</v>
      </c>
      <c r="H137">
        <v>9561.1883749999997</v>
      </c>
      <c r="I137">
        <v>8414.9554407142859</v>
      </c>
      <c r="J137">
        <v>307.52470728571461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315</v>
      </c>
      <c r="G138">
        <v>234</v>
      </c>
      <c r="H138">
        <v>9907.0325360000006</v>
      </c>
      <c r="I138">
        <v>8748.1523755714279</v>
      </c>
      <c r="J138">
        <v>333.19693485714197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316</v>
      </c>
      <c r="G139">
        <v>235</v>
      </c>
      <c r="H139">
        <v>10550.431449</v>
      </c>
      <c r="I139">
        <v>9126.8957514285721</v>
      </c>
      <c r="J139">
        <v>378.7433758571442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317</v>
      </c>
      <c r="G140">
        <v>236</v>
      </c>
      <c r="H140">
        <v>11154.738933000001</v>
      </c>
      <c r="I140">
        <v>9549.0503221428553</v>
      </c>
      <c r="J140">
        <v>422.15457071428318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318</v>
      </c>
      <c r="G141">
        <v>237</v>
      </c>
      <c r="H141">
        <v>11917.481675000001</v>
      </c>
      <c r="I141">
        <v>10029.168610857143</v>
      </c>
      <c r="J141">
        <v>480.1182887142877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319</v>
      </c>
      <c r="G142">
        <v>238</v>
      </c>
      <c r="H142">
        <v>11917.481675000001</v>
      </c>
      <c r="I142">
        <v>10509.286899571429</v>
      </c>
      <c r="J142">
        <v>480.11828871428588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320</v>
      </c>
      <c r="G143">
        <v>239</v>
      </c>
      <c r="H143">
        <v>11917.481675000001</v>
      </c>
      <c r="I143">
        <v>10989.405188285715</v>
      </c>
      <c r="J143">
        <v>480.11828871428588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321</v>
      </c>
      <c r="G144">
        <v>240</v>
      </c>
      <c r="H144">
        <v>13922.641973</v>
      </c>
      <c r="I144">
        <v>11612.469988000001</v>
      </c>
      <c r="J144">
        <v>623.06479971428598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322</v>
      </c>
      <c r="G145">
        <v>241</v>
      </c>
      <c r="H145">
        <v>14606.626985999999</v>
      </c>
      <c r="I145">
        <v>12283.840623714288</v>
      </c>
      <c r="J145">
        <v>671.37063571428735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323</v>
      </c>
      <c r="G146">
        <v>242</v>
      </c>
      <c r="H146">
        <v>15597.249757</v>
      </c>
      <c r="I146">
        <v>13004.814667714285</v>
      </c>
      <c r="J146">
        <v>720.97404399999687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324</v>
      </c>
      <c r="G147">
        <v>243</v>
      </c>
      <c r="H147">
        <v>16676.403115000001</v>
      </c>
      <c r="I147">
        <v>13793.623836571429</v>
      </c>
      <c r="J147">
        <v>788.80916885714396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325</v>
      </c>
      <c r="G148">
        <v>244</v>
      </c>
      <c r="H148">
        <v>17734.975986000001</v>
      </c>
      <c r="I148">
        <v>14624.69445242857</v>
      </c>
      <c r="J148">
        <v>831.07061585714109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326</v>
      </c>
      <c r="G149">
        <v>245</v>
      </c>
      <c r="H149">
        <v>17734.975986000001</v>
      </c>
      <c r="I149">
        <v>15455.765068285717</v>
      </c>
      <c r="J149">
        <v>831.07061585714655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327</v>
      </c>
      <c r="G150">
        <v>246</v>
      </c>
      <c r="H150">
        <v>17734.975986000001</v>
      </c>
      <c r="I150">
        <v>16286.835684142859</v>
      </c>
      <c r="J150">
        <v>831.07061585714291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328</v>
      </c>
      <c r="G151">
        <v>247</v>
      </c>
      <c r="H151">
        <v>20255.913182</v>
      </c>
      <c r="I151">
        <v>17191.588714000001</v>
      </c>
      <c r="J151">
        <v>904.75302985714188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329</v>
      </c>
      <c r="G152">
        <v>248</v>
      </c>
      <c r="H152">
        <v>20960.248732</v>
      </c>
      <c r="I152">
        <v>18099.248963428574</v>
      </c>
      <c r="J152">
        <v>907.66024942857257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330</v>
      </c>
      <c r="G153">
        <v>249</v>
      </c>
      <c r="H153">
        <v>22118.389769000001</v>
      </c>
      <c r="I153">
        <v>19030.840393714287</v>
      </c>
      <c r="J153">
        <v>931.5914302857127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331</v>
      </c>
      <c r="G154">
        <v>250</v>
      </c>
      <c r="H154">
        <v>23282.854418999999</v>
      </c>
      <c r="I154">
        <v>19974.619151428575</v>
      </c>
      <c r="J154">
        <v>943.77875771428808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332</v>
      </c>
      <c r="G155">
        <v>251</v>
      </c>
      <c r="H155">
        <v>24364.652196999999</v>
      </c>
      <c r="I155">
        <v>20921.715753</v>
      </c>
      <c r="J155">
        <v>947.09660157142571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333</v>
      </c>
      <c r="G156">
        <v>252</v>
      </c>
      <c r="H156">
        <v>24364.652196999999</v>
      </c>
      <c r="I156">
        <v>21868.812354571426</v>
      </c>
      <c r="J156">
        <v>947.09660157142571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334</v>
      </c>
      <c r="G157">
        <v>253</v>
      </c>
      <c r="H157">
        <v>24364.652196999999</v>
      </c>
      <c r="I157">
        <v>22815.908956142852</v>
      </c>
      <c r="J157">
        <v>947.09660157142571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335</v>
      </c>
      <c r="G158">
        <v>254</v>
      </c>
      <c r="H158">
        <v>26354.750798000001</v>
      </c>
      <c r="I158">
        <v>23687.171472714286</v>
      </c>
      <c r="J158">
        <v>871.26251657143439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336</v>
      </c>
      <c r="G159">
        <v>255</v>
      </c>
      <c r="H159">
        <v>27042.300029000002</v>
      </c>
      <c r="I159">
        <v>24556.035943714287</v>
      </c>
      <c r="J159">
        <v>868.86447100000078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337</v>
      </c>
      <c r="G160">
        <v>256</v>
      </c>
      <c r="H160">
        <v>27993.141523999999</v>
      </c>
      <c r="I160">
        <v>25395.286194428572</v>
      </c>
      <c r="J160">
        <v>839.25025071428536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338</v>
      </c>
      <c r="G161">
        <v>257</v>
      </c>
      <c r="H161">
        <v>28789.226954000002</v>
      </c>
      <c r="I161">
        <v>26181.910842285717</v>
      </c>
      <c r="J161">
        <v>786.62464785714474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339</v>
      </c>
      <c r="G162">
        <v>258</v>
      </c>
      <c r="H162">
        <v>29564.042049</v>
      </c>
      <c r="I162">
        <v>26924.680821142862</v>
      </c>
      <c r="J162">
        <v>742.76997885714445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340</v>
      </c>
      <c r="G163">
        <v>259</v>
      </c>
      <c r="H163">
        <v>29564.042049</v>
      </c>
      <c r="I163">
        <v>27667.450800000002</v>
      </c>
      <c r="J163">
        <v>742.76997885714081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341</v>
      </c>
      <c r="G164">
        <v>260</v>
      </c>
      <c r="H164">
        <v>29564.042049</v>
      </c>
      <c r="I164">
        <v>28410.220778857147</v>
      </c>
      <c r="J164">
        <v>742.76997885714445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342</v>
      </c>
      <c r="G165">
        <v>261</v>
      </c>
      <c r="H165">
        <v>31040.203348999999</v>
      </c>
      <c r="I165">
        <v>29079.571143285713</v>
      </c>
      <c r="J165">
        <v>669.35036442856654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343</v>
      </c>
      <c r="G166">
        <v>262</v>
      </c>
      <c r="H166">
        <v>31564.488380999999</v>
      </c>
      <c r="I166">
        <v>29725.598050714285</v>
      </c>
      <c r="J166">
        <v>646.02690742857158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344</v>
      </c>
      <c r="G167">
        <v>263</v>
      </c>
      <c r="H167">
        <v>32267.444232999998</v>
      </c>
      <c r="I167">
        <v>30336.212723428569</v>
      </c>
      <c r="J167">
        <v>610.6146727142841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345</v>
      </c>
      <c r="G168">
        <v>264</v>
      </c>
      <c r="H168">
        <v>32843.122995999998</v>
      </c>
      <c r="I168">
        <v>30915.340729428568</v>
      </c>
      <c r="J168">
        <v>579.128005999999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346</v>
      </c>
      <c r="G169">
        <v>265</v>
      </c>
      <c r="H169">
        <v>33411.788295999999</v>
      </c>
      <c r="I169">
        <v>31465.018764714285</v>
      </c>
      <c r="J169">
        <v>549.67803528571676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347</v>
      </c>
      <c r="G170">
        <v>266</v>
      </c>
      <c r="H170">
        <v>33411.788295999999</v>
      </c>
      <c r="I170">
        <v>32014.696800000002</v>
      </c>
      <c r="J170">
        <v>549.67803528571676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348</v>
      </c>
      <c r="G171">
        <v>267</v>
      </c>
      <c r="H171">
        <v>33411.788295999999</v>
      </c>
      <c r="I171">
        <v>32564.374835285707</v>
      </c>
      <c r="J171">
        <v>549.67803528570585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349</v>
      </c>
      <c r="G172">
        <v>268</v>
      </c>
      <c r="H172">
        <v>34532.907450999999</v>
      </c>
      <c r="I172">
        <v>33063.33256414286</v>
      </c>
      <c r="J172">
        <v>498.95772885715269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350</v>
      </c>
      <c r="G173">
        <v>269</v>
      </c>
      <c r="H173">
        <v>35020.515526000003</v>
      </c>
      <c r="I173">
        <v>33557.050727714282</v>
      </c>
      <c r="J173">
        <v>493.71816357142234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351</v>
      </c>
      <c r="G174">
        <v>270</v>
      </c>
      <c r="H174">
        <v>35581.132591000001</v>
      </c>
      <c r="I174">
        <v>34030.434778857147</v>
      </c>
      <c r="J174">
        <v>473.38405114286434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352</v>
      </c>
      <c r="G175">
        <v>271</v>
      </c>
      <c r="H175">
        <v>36099.553909000002</v>
      </c>
      <c r="I175">
        <v>34495.639195000003</v>
      </c>
      <c r="J175">
        <v>465.20441614285664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353</v>
      </c>
      <c r="G176">
        <v>272</v>
      </c>
      <c r="H176">
        <v>36595.325193999997</v>
      </c>
      <c r="I176">
        <v>34950.430180428571</v>
      </c>
      <c r="J176">
        <v>454.79098542856809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354</v>
      </c>
      <c r="G177">
        <v>273</v>
      </c>
      <c r="H177">
        <v>36595.325193999997</v>
      </c>
      <c r="I177">
        <v>35405.221165857147</v>
      </c>
      <c r="J177">
        <v>454.79098542857537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355</v>
      </c>
      <c r="G178">
        <v>274</v>
      </c>
      <c r="H178">
        <v>36595.325193999997</v>
      </c>
      <c r="I178">
        <v>35860.012151285722</v>
      </c>
      <c r="J178">
        <v>454.79098542857537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356</v>
      </c>
      <c r="G179">
        <v>275</v>
      </c>
      <c r="H179">
        <v>37605.033779999998</v>
      </c>
      <c r="I179">
        <v>36298.887341142858</v>
      </c>
      <c r="J179">
        <v>438.87518985713541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357</v>
      </c>
      <c r="G180">
        <v>276</v>
      </c>
      <c r="H180">
        <v>38042.167923000001</v>
      </c>
      <c r="I180">
        <v>36730.55196928572</v>
      </c>
      <c r="J180">
        <v>431.66462814286206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358</v>
      </c>
      <c r="G181">
        <v>277</v>
      </c>
      <c r="H181">
        <v>38592.437256999998</v>
      </c>
      <c r="I181">
        <v>37160.738350142856</v>
      </c>
      <c r="J181">
        <v>430.1863808571361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359</v>
      </c>
      <c r="G182">
        <v>278</v>
      </c>
      <c r="H182">
        <v>39104.649937000002</v>
      </c>
      <c r="I182">
        <v>37590.037782714287</v>
      </c>
      <c r="J182">
        <v>429.29943257143168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360</v>
      </c>
      <c r="G183">
        <v>279</v>
      </c>
      <c r="H183">
        <v>39608.469456999999</v>
      </c>
      <c r="I183">
        <v>38020.486963142859</v>
      </c>
      <c r="J183">
        <v>430.44918042857171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361</v>
      </c>
      <c r="G184">
        <v>280</v>
      </c>
      <c r="H184">
        <v>39608.469456999999</v>
      </c>
      <c r="I184">
        <v>38450.936143571431</v>
      </c>
      <c r="J184">
        <v>430.44918042857171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362</v>
      </c>
      <c r="G185">
        <v>281</v>
      </c>
      <c r="H185">
        <v>39608.469456999999</v>
      </c>
      <c r="I185">
        <v>38881.385323999995</v>
      </c>
      <c r="J185">
        <v>430.44918042856443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363</v>
      </c>
      <c r="G186">
        <v>282</v>
      </c>
      <c r="H186">
        <v>40736.257149999998</v>
      </c>
      <c r="I186">
        <v>39328.702948285718</v>
      </c>
      <c r="J186">
        <v>447.31762428572256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364</v>
      </c>
      <c r="G187">
        <v>283</v>
      </c>
      <c r="H187">
        <v>41226.279694999997</v>
      </c>
      <c r="I187">
        <v>39783.576058571423</v>
      </c>
      <c r="J187">
        <v>454.87311028570548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365</v>
      </c>
      <c r="G188">
        <v>284</v>
      </c>
      <c r="H188">
        <v>41811.041466000002</v>
      </c>
      <c r="I188">
        <v>40243.376659857146</v>
      </c>
      <c r="J188">
        <v>459.80060128572222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366</v>
      </c>
      <c r="G189">
        <v>285</v>
      </c>
      <c r="H189">
        <v>42390.629371000003</v>
      </c>
      <c r="I189">
        <v>40712.802293285713</v>
      </c>
      <c r="J189">
        <v>469.42563342856738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367</v>
      </c>
      <c r="G190">
        <v>286</v>
      </c>
      <c r="H190">
        <v>42981.139881000003</v>
      </c>
      <c r="I190">
        <v>41194.612353857141</v>
      </c>
      <c r="J190">
        <v>481.81006057142804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368</v>
      </c>
      <c r="G191">
        <v>287</v>
      </c>
      <c r="H191">
        <v>42981.139881000003</v>
      </c>
      <c r="I191">
        <v>41676.422414428569</v>
      </c>
      <c r="J191">
        <v>481.81006057142804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369</v>
      </c>
      <c r="G192">
        <v>288</v>
      </c>
      <c r="H192">
        <v>42981.139881000003</v>
      </c>
      <c r="I192">
        <v>42158.232475000004</v>
      </c>
      <c r="J192">
        <v>481.81006057143532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370</v>
      </c>
      <c r="G193">
        <v>289</v>
      </c>
      <c r="H193">
        <v>44214.359453999998</v>
      </c>
      <c r="I193">
        <v>42655.104232714286</v>
      </c>
      <c r="J193">
        <v>496.87175771428156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371</v>
      </c>
      <c r="G194">
        <v>290</v>
      </c>
      <c r="H194">
        <v>44705.416772999997</v>
      </c>
      <c r="I194">
        <v>43152.123815285719</v>
      </c>
      <c r="J194">
        <v>497.01958257143269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  <c r="F195" t="s">
        <v>372</v>
      </c>
      <c r="G195">
        <v>291</v>
      </c>
      <c r="H195">
        <v>45352.149954</v>
      </c>
      <c r="I195">
        <v>43657.996456428569</v>
      </c>
      <c r="J195">
        <v>505.87264114285063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  <c r="F196" t="s">
        <v>373</v>
      </c>
      <c r="G196">
        <v>292</v>
      </c>
      <c r="H196">
        <v>45933.692430000003</v>
      </c>
      <c r="I196">
        <v>44164.148322000001</v>
      </c>
      <c r="J196">
        <v>506.1518655714317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  <c r="F197" t="s">
        <v>374</v>
      </c>
      <c r="G197">
        <v>293</v>
      </c>
      <c r="H197">
        <v>46448.549529999997</v>
      </c>
      <c r="I197">
        <v>44659.492557571437</v>
      </c>
      <c r="J197">
        <v>495.344235571436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  <c r="F198" t="s">
        <v>375</v>
      </c>
      <c r="G198">
        <v>294</v>
      </c>
      <c r="H198">
        <v>46448.549529999997</v>
      </c>
      <c r="I198">
        <v>45154.836793142858</v>
      </c>
      <c r="J198">
        <v>495.34423557142145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  <c r="F199" t="s">
        <v>376</v>
      </c>
      <c r="G199">
        <v>295</v>
      </c>
      <c r="H199">
        <v>46448.549529999997</v>
      </c>
      <c r="I199">
        <v>45650.181028714287</v>
      </c>
      <c r="J199">
        <v>495.34423557142873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  <c r="F200" t="s">
        <v>377</v>
      </c>
      <c r="G200">
        <v>296</v>
      </c>
      <c r="H200">
        <v>47598.527356999999</v>
      </c>
      <c r="I200">
        <v>46133.633586285709</v>
      </c>
      <c r="J200">
        <v>483.45255757142149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  <c r="F201" t="s">
        <v>378</v>
      </c>
      <c r="G201">
        <v>297</v>
      </c>
      <c r="H201">
        <v>48090.044575</v>
      </c>
      <c r="I201">
        <v>46617.151843714288</v>
      </c>
      <c r="J201">
        <v>483.51825742857909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  <c r="F202" t="s">
        <v>379</v>
      </c>
      <c r="G202">
        <v>298</v>
      </c>
      <c r="H202">
        <v>48668.712680999997</v>
      </c>
      <c r="I202">
        <v>47090.946518999997</v>
      </c>
      <c r="J202">
        <v>473.79467528570967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  <c r="F203" t="s">
        <v>380</v>
      </c>
      <c r="G203">
        <v>299</v>
      </c>
      <c r="H203">
        <v>49231.859192000004</v>
      </c>
      <c r="I203">
        <v>47562.113199285712</v>
      </c>
      <c r="J203">
        <v>471.16668028571439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  <c r="F204" t="s">
        <v>381</v>
      </c>
      <c r="G204">
        <v>300</v>
      </c>
      <c r="H204">
        <v>49231.859192000004</v>
      </c>
      <c r="I204">
        <v>47959.728865285717</v>
      </c>
      <c r="J204">
        <v>397.61566600000515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  <c r="F205" t="s">
        <v>382</v>
      </c>
      <c r="G205">
        <v>301</v>
      </c>
      <c r="H205">
        <v>49231.859192000004</v>
      </c>
      <c r="I205">
        <v>48357.344531285715</v>
      </c>
      <c r="J205">
        <v>397.61566599999787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  <c r="F206" t="s">
        <v>383</v>
      </c>
      <c r="G206">
        <v>302</v>
      </c>
      <c r="H206">
        <v>49231.859192000004</v>
      </c>
      <c r="I206">
        <v>48754.960197285713</v>
      </c>
      <c r="J206">
        <v>397.61566599999787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  <c r="F207" t="s">
        <v>384</v>
      </c>
      <c r="G207">
        <v>303</v>
      </c>
      <c r="H207">
        <v>50391.609876000002</v>
      </c>
      <c r="I207">
        <v>49153.971985714292</v>
      </c>
      <c r="J207">
        <v>399.01178842857917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  <c r="F208" t="s">
        <v>385</v>
      </c>
      <c r="G208">
        <v>304</v>
      </c>
      <c r="H208">
        <v>50874.159059999998</v>
      </c>
      <c r="I208">
        <v>49551.702626428567</v>
      </c>
      <c r="J208">
        <v>397.73064071427507</v>
      </c>
    </row>
    <row r="209" spans="1:10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  <c r="F209" t="s">
        <v>386</v>
      </c>
      <c r="G209">
        <v>305</v>
      </c>
      <c r="H209">
        <v>51497.782309000002</v>
      </c>
      <c r="I209">
        <v>49955.855430428572</v>
      </c>
      <c r="J209">
        <v>404.15280400000483</v>
      </c>
    </row>
    <row r="210" spans="1:10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  <c r="F210" t="s">
        <v>387</v>
      </c>
      <c r="G210">
        <v>306</v>
      </c>
      <c r="H210">
        <v>52002.636601999999</v>
      </c>
      <c r="I210">
        <v>50351.680774714281</v>
      </c>
      <c r="J210">
        <v>395.82534428570943</v>
      </c>
    </row>
    <row r="211" spans="1:10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10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10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10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10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10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10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10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10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10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10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10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10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10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3"/>
  <sheetViews>
    <sheetView tabSelected="1" zoomScale="80" zoomScaleNormal="80" workbookViewId="0">
      <selection activeCell="L1" sqref="L1:S1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100</v>
      </c>
      <c r="B3">
        <f>A3-$A$3</f>
        <v>0</v>
      </c>
      <c r="C3" s="4">
        <f>Input!I4</f>
        <v>3556.1537602857138</v>
      </c>
      <c r="D3">
        <f>C3-$C$3</f>
        <v>0</v>
      </c>
      <c r="E3">
        <f t="shared" ref="E3:E34" si="0">(_Ac/(1+EXP(-1*(B3-_Muc)/_sc)))</f>
        <v>49.184166312950488</v>
      </c>
      <c r="F3">
        <f>(D3-E3)^2</f>
        <v>2419.0822158999736</v>
      </c>
      <c r="G3">
        <f>(E3-$H$4)^2</f>
        <v>14590546.282987563</v>
      </c>
      <c r="H3" s="2" t="s">
        <v>11</v>
      </c>
      <c r="I3" s="16">
        <f>SUM(F3:F167)</f>
        <v>6269828029.7118149</v>
      </c>
      <c r="J3">
        <f>1-(I3/I5)</f>
        <v>-4.0824259396646134</v>
      </c>
      <c r="L3">
        <f>Input!J4</f>
        <v>1.6589218571421043</v>
      </c>
      <c r="M3">
        <f>L3-$L$3</f>
        <v>0</v>
      </c>
      <c r="N3">
        <f>_Ac*EXP(-1*(B3-_Muc)/_sc)*(1/_sc)*(1/(1+EXP(-1*(B3-_Muc)/_sc))^2)+$L$3</f>
        <v>3.6379219717320277</v>
      </c>
      <c r="O3">
        <f>(L3-N3)^2</f>
        <v>3.9164414535469301</v>
      </c>
      <c r="P3">
        <f>(N3-$Q$4)^2</f>
        <v>25768.745837433777</v>
      </c>
      <c r="Q3" s="1" t="s">
        <v>11</v>
      </c>
      <c r="R3" s="16">
        <f>SUM(O3:O167)</f>
        <v>16581001.795312773</v>
      </c>
      <c r="S3" s="5">
        <f>1-(R3/R5)</f>
        <v>-4.0491095118024267</v>
      </c>
      <c r="V3">
        <f>COUNT(B3:B500)</f>
        <v>207</v>
      </c>
      <c r="X3">
        <v>4055.7025372820244</v>
      </c>
      <c r="Y3">
        <v>108.02983019621374</v>
      </c>
      <c r="Z3">
        <v>24.551641784156626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1">A4-$A$3</f>
        <v>1</v>
      </c>
      <c r="C4" s="4">
        <f>Input!I5</f>
        <v>3558.0262068571428</v>
      </c>
      <c r="D4">
        <f t="shared" ref="D4:D67" si="2">C4-$C$3</f>
        <v>1.8724465714290091</v>
      </c>
      <c r="E4">
        <f t="shared" si="0"/>
        <v>51.203004253421831</v>
      </c>
      <c r="F4">
        <f t="shared" ref="F4:F67" si="3">(D4-E4)^2</f>
        <v>2433.5039212164211</v>
      </c>
      <c r="G4">
        <f t="shared" ref="G4:G67" si="4">(E4-$H$4)^2</f>
        <v>14575127.416533986</v>
      </c>
      <c r="H4">
        <f>AVERAGE(D3:D167)</f>
        <v>3868.9415254900437</v>
      </c>
      <c r="I4" t="s">
        <v>5</v>
      </c>
      <c r="J4" t="s">
        <v>6</v>
      </c>
      <c r="L4">
        <f>Input!J5</f>
        <v>1.8724465714290091</v>
      </c>
      <c r="M4">
        <f t="shared" ref="M4:M67" si="5">L4-$L$3</f>
        <v>0.21352471428690478</v>
      </c>
      <c r="N4">
        <f t="shared" ref="N4:N34" si="6">_Ac*EXP(-1*(B4-_Muc)/_sc)*(1/_sc)*(1/(1+EXP(-1*(B4-_Muc)/_sc))^2)+$L$3</f>
        <v>3.7181148757884062</v>
      </c>
      <c r="O4">
        <f t="shared" ref="O4:O67" si="7">(L4-N4)^2</f>
        <v>3.4064914897168923</v>
      </c>
      <c r="P4">
        <f t="shared" ref="P4:P67" si="8">(N4-$Q$4)^2</f>
        <v>25743.006101587052</v>
      </c>
      <c r="Q4">
        <f>AVERAGE(M3:M167)</f>
        <v>164.16438657316084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1"/>
        <v>2</v>
      </c>
      <c r="C5" s="4">
        <f>Input!I6</f>
        <v>3559.9643532857144</v>
      </c>
      <c r="D5">
        <f t="shared" si="2"/>
        <v>3.8105930000006083</v>
      </c>
      <c r="E5">
        <f t="shared" si="0"/>
        <v>53.303605957102093</v>
      </c>
      <c r="F5">
        <f t="shared" si="3"/>
        <v>2449.5583315718154</v>
      </c>
      <c r="G5">
        <f t="shared" si="4"/>
        <v>14559092.732977673</v>
      </c>
      <c r="I5">
        <f>SUM(G3:G167)</f>
        <v>1233629000.0372455</v>
      </c>
      <c r="J5" s="5">
        <f>1-((1-J3)*(V3-1)/(V3-1-1))</f>
        <v>-4.1072182613215142</v>
      </c>
      <c r="L5">
        <f>Input!J6</f>
        <v>1.9381464285715992</v>
      </c>
      <c r="M5">
        <f t="shared" si="5"/>
        <v>0.27922457142949497</v>
      </c>
      <c r="N5">
        <f t="shared" si="6"/>
        <v>3.8014687222032642</v>
      </c>
      <c r="O5">
        <f t="shared" si="7"/>
        <v>3.4719699699447686</v>
      </c>
      <c r="P5">
        <f t="shared" si="8"/>
        <v>25716.265421672972</v>
      </c>
      <c r="R5">
        <f>SUM(P3:P167)</f>
        <v>3283945.7644074159</v>
      </c>
      <c r="S5" s="5">
        <f>1-((1-S3)*(V3-1)/(V3-1-1))</f>
        <v>-4.0737393142990239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1"/>
        <v>3</v>
      </c>
      <c r="C6" s="4">
        <f>Input!I7</f>
        <v>3562.116024285715</v>
      </c>
      <c r="D6">
        <f t="shared" si="2"/>
        <v>5.9622640000011415</v>
      </c>
      <c r="E6">
        <f t="shared" si="0"/>
        <v>55.489190650836413</v>
      </c>
      <c r="F6">
        <f t="shared" si="3"/>
        <v>2452.9164634772169</v>
      </c>
      <c r="G6">
        <f t="shared" si="4"/>
        <v>14542418.7100906</v>
      </c>
      <c r="L6">
        <f>Input!J7</f>
        <v>2.1516710000005332</v>
      </c>
      <c r="M6">
        <f t="shared" si="5"/>
        <v>0.49274914285842897</v>
      </c>
      <c r="N6">
        <f t="shared" si="6"/>
        <v>3.8881006945324987</v>
      </c>
      <c r="O6">
        <f t="shared" si="7"/>
        <v>3.015188084052375</v>
      </c>
      <c r="P6">
        <f t="shared" si="8"/>
        <v>25688.487815047796</v>
      </c>
      <c r="V6" s="19" t="s">
        <v>17</v>
      </c>
      <c r="W6" s="20">
        <f>SQRT((S5-J5)^2)</f>
        <v>3.3478947022490324E-2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1"/>
        <v>4</v>
      </c>
      <c r="C7" s="4">
        <f>Input!I8</f>
        <v>3564.2019954285715</v>
      </c>
      <c r="D7">
        <f t="shared" si="2"/>
        <v>8.0482351428577203</v>
      </c>
      <c r="E7">
        <f t="shared" si="0"/>
        <v>57.763096599883156</v>
      </c>
      <c r="F7">
        <f t="shared" si="3"/>
        <v>2471.5674496912334</v>
      </c>
      <c r="G7">
        <f t="shared" si="4"/>
        <v>14525081.016837671</v>
      </c>
      <c r="L7">
        <f>Input!J8</f>
        <v>2.0859711428565788</v>
      </c>
      <c r="M7">
        <f t="shared" si="5"/>
        <v>0.42704928571447454</v>
      </c>
      <c r="N7">
        <f t="shared" si="6"/>
        <v>3.9781316970379161</v>
      </c>
      <c r="O7">
        <f t="shared" si="7"/>
        <v>3.5802715627998256</v>
      </c>
      <c r="P7">
        <f t="shared" si="8"/>
        <v>25659.636251238211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1"/>
        <v>5</v>
      </c>
      <c r="C8" s="4">
        <f>Input!I9</f>
        <v>3566.468641142857</v>
      </c>
      <c r="D8">
        <f t="shared" si="2"/>
        <v>10.31488085714318</v>
      </c>
      <c r="E8">
        <f t="shared" si="0"/>
        <v>60.12878486097172</v>
      </c>
      <c r="F8">
        <f t="shared" si="3"/>
        <v>2481.4250321026452</v>
      </c>
      <c r="G8">
        <f t="shared" si="4"/>
        <v>14507054.493178342</v>
      </c>
      <c r="L8">
        <f>Input!J9</f>
        <v>2.2666457142854597</v>
      </c>
      <c r="M8">
        <f t="shared" si="5"/>
        <v>0.60772385714335542</v>
      </c>
      <c r="N8">
        <f t="shared" si="6"/>
        <v>4.0716864187494188</v>
      </c>
      <c r="O8">
        <f t="shared" si="7"/>
        <v>3.2581719447717461</v>
      </c>
      <c r="P8">
        <f t="shared" si="8"/>
        <v>25629.672642730286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1"/>
        <v>6</v>
      </c>
      <c r="C9" s="4">
        <f>Input!I10</f>
        <v>3568.9652365714287</v>
      </c>
      <c r="D9">
        <f t="shared" si="2"/>
        <v>12.811476285714889</v>
      </c>
      <c r="E9">
        <f t="shared" si="0"/>
        <v>62.589843097397342</v>
      </c>
      <c r="F9">
        <f t="shared" si="3"/>
        <v>2477.885802438409</v>
      </c>
      <c r="G9">
        <f t="shared" si="4"/>
        <v>14488313.130053328</v>
      </c>
      <c r="L9">
        <f>Input!J10</f>
        <v>2.4965954285717089</v>
      </c>
      <c r="M9">
        <f t="shared" si="5"/>
        <v>0.83767357142960464</v>
      </c>
      <c r="N9">
        <f t="shared" si="6"/>
        <v>4.1688933933743062</v>
      </c>
      <c r="O9">
        <f t="shared" si="7"/>
        <v>2.7965804830829089</v>
      </c>
      <c r="P9">
        <f t="shared" si="8"/>
        <v>25598.55783784312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1"/>
        <v>7</v>
      </c>
      <c r="C10" s="4">
        <f>Input!I11</f>
        <v>3571.5768068571429</v>
      </c>
      <c r="D10">
        <f t="shared" si="2"/>
        <v>15.42304657142904</v>
      </c>
      <c r="E10">
        <f t="shared" si="0"/>
        <v>65.149989451682217</v>
      </c>
      <c r="F10">
        <f t="shared" si="3"/>
        <v>2472.768848215962</v>
      </c>
      <c r="G10">
        <f t="shared" si="4"/>
        <v>14468830.049637076</v>
      </c>
      <c r="L10">
        <f>Input!J11</f>
        <v>2.6115702857141514</v>
      </c>
      <c r="M10">
        <f t="shared" si="5"/>
        <v>0.95264842857204712</v>
      </c>
      <c r="N10">
        <f t="shared" si="6"/>
        <v>4.2698850544089755</v>
      </c>
      <c r="O10">
        <f t="shared" si="7"/>
        <v>2.7500078720713681</v>
      </c>
      <c r="P10">
        <f t="shared" si="8"/>
        <v>25566.251615930141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1"/>
        <v>8</v>
      </c>
      <c r="C11" s="4">
        <f>Input!I12</f>
        <v>3574.3033518571428</v>
      </c>
      <c r="D11">
        <f t="shared" si="2"/>
        <v>18.149591571429028</v>
      </c>
      <c r="E11">
        <f t="shared" si="0"/>
        <v>67.813076470661116</v>
      </c>
      <c r="F11">
        <f t="shared" si="3"/>
        <v>2466.4617323362536</v>
      </c>
      <c r="G11">
        <f t="shared" si="4"/>
        <v>14448577.485944496</v>
      </c>
      <c r="L11">
        <f>Input!J12</f>
        <v>2.7265449999999873</v>
      </c>
      <c r="M11">
        <f t="shared" si="5"/>
        <v>1.0676231428578831</v>
      </c>
      <c r="N11">
        <f t="shared" si="6"/>
        <v>4.3747977847540565</v>
      </c>
      <c r="O11">
        <f t="shared" si="7"/>
        <v>2.7167372424495437</v>
      </c>
      <c r="P11">
        <f t="shared" si="8"/>
        <v>25532.712685168131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1"/>
        <v>9</v>
      </c>
      <c r="C12" s="4">
        <f>Input!I13</f>
        <v>3577.1941465714285</v>
      </c>
      <c r="D12">
        <f t="shared" si="2"/>
        <v>21.040386285714703</v>
      </c>
      <c r="E12">
        <f t="shared" si="0"/>
        <v>70.583095077120788</v>
      </c>
      <c r="F12">
        <f t="shared" si="3"/>
        <v>2454.4799943900657</v>
      </c>
      <c r="G12">
        <f t="shared" si="4"/>
        <v>14427526.765888922</v>
      </c>
      <c r="L12">
        <f>Input!J13</f>
        <v>2.8907947142856756</v>
      </c>
      <c r="M12">
        <f t="shared" si="5"/>
        <v>1.2318728571435713</v>
      </c>
      <c r="N12">
        <f t="shared" si="6"/>
        <v>4.4837719600765489</v>
      </c>
      <c r="O12">
        <f t="shared" si="7"/>
        <v>2.5375765056074764</v>
      </c>
      <c r="P12">
        <f t="shared" si="8"/>
        <v>25497.898683212348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1"/>
        <v>10</v>
      </c>
      <c r="C13" s="4">
        <f>Input!I14</f>
        <v>3579.7564418571428</v>
      </c>
      <c r="D13">
        <f t="shared" si="2"/>
        <v>23.602681571429002</v>
      </c>
      <c r="E13">
        <f t="shared" si="0"/>
        <v>73.464178581337023</v>
      </c>
      <c r="F13">
        <f t="shared" si="3"/>
        <v>2486.1688840690667</v>
      </c>
      <c r="G13">
        <f t="shared" si="4"/>
        <v>14405648.290897155</v>
      </c>
      <c r="L13">
        <f>Input!J14</f>
        <v>2.5622952857142991</v>
      </c>
      <c r="M13">
        <f t="shared" si="5"/>
        <v>0.90337342857219483</v>
      </c>
      <c r="N13">
        <f t="shared" si="6"/>
        <v>4.5969519851019598</v>
      </c>
      <c r="O13">
        <f t="shared" si="7"/>
        <v>4.1398278843630898</v>
      </c>
      <c r="P13">
        <f t="shared" si="8"/>
        <v>25461.766181014453</v>
      </c>
      <c r="S13" t="s">
        <v>23</v>
      </c>
      <c r="T13">
        <f>_Ac*0.8413</f>
        <v>3412.0625446153672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1"/>
        <v>11</v>
      </c>
      <c r="C14" s="4">
        <f>Input!I15</f>
        <v>3582.5815365714288</v>
      </c>
      <c r="D14">
        <f t="shared" si="2"/>
        <v>26.427776285715026</v>
      </c>
      <c r="E14">
        <f t="shared" si="0"/>
        <v>76.460606725005221</v>
      </c>
      <c r="F14">
        <f t="shared" si="3"/>
        <v>2503.2841217667633</v>
      </c>
      <c r="G14">
        <f t="shared" si="4"/>
        <v>14382911.519196911</v>
      </c>
      <c r="L14">
        <f>Input!J15</f>
        <v>2.8250947142860241</v>
      </c>
      <c r="M14">
        <f t="shared" si="5"/>
        <v>1.1661728571439198</v>
      </c>
      <c r="N14">
        <f t="shared" si="6"/>
        <v>4.7144863219555928</v>
      </c>
      <c r="O14">
        <f t="shared" si="7"/>
        <v>3.5698006471321975</v>
      </c>
      <c r="P14">
        <f t="shared" si="8"/>
        <v>25424.270690119298</v>
      </c>
      <c r="S14" t="s">
        <v>24</v>
      </c>
      <c r="T14">
        <f>_Ac*0.9772</f>
        <v>3963.2325194319942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1"/>
        <v>12</v>
      </c>
      <c r="C15" s="4">
        <f>Input!I16</f>
        <v>3585.0288571428573</v>
      </c>
      <c r="D15">
        <f t="shared" si="2"/>
        <v>28.87509685714349</v>
      </c>
      <c r="E15">
        <f t="shared" si="0"/>
        <v>79.576809749143976</v>
      </c>
      <c r="F15">
        <f t="shared" si="3"/>
        <v>2570.6636901828483</v>
      </c>
      <c r="G15">
        <f t="shared" si="4"/>
        <v>14359284.948902108</v>
      </c>
      <c r="L15">
        <f>Input!J16</f>
        <v>2.4473205714284632</v>
      </c>
      <c r="M15">
        <f t="shared" si="5"/>
        <v>0.78839871428635888</v>
      </c>
      <c r="N15">
        <f t="shared" si="6"/>
        <v>4.8365275096049754</v>
      </c>
      <c r="O15">
        <f t="shared" si="7"/>
        <v>5.708309793430784</v>
      </c>
      <c r="P15">
        <f t="shared" si="8"/>
        <v>25385.366673776323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1"/>
        <v>13</v>
      </c>
      <c r="C16" s="4">
        <f>Input!I17</f>
        <v>3587.9032267142857</v>
      </c>
      <c r="D16">
        <f t="shared" si="2"/>
        <v>31.74946642857185</v>
      </c>
      <c r="E16">
        <f t="shared" si="0"/>
        <v>82.817372476570853</v>
      </c>
      <c r="F16">
        <f t="shared" si="3"/>
        <v>2607.9310281272533</v>
      </c>
      <c r="G16">
        <f t="shared" si="4"/>
        <v>14334736.102031989</v>
      </c>
      <c r="L16">
        <f>Input!J17</f>
        <v>2.8743695714283604</v>
      </c>
      <c r="M16">
        <f t="shared" si="5"/>
        <v>1.2154477142862561</v>
      </c>
      <c r="N16">
        <f t="shared" si="6"/>
        <v>4.9632321733851716</v>
      </c>
      <c r="O16">
        <f t="shared" si="7"/>
        <v>4.3633469698537795</v>
      </c>
      <c r="P16">
        <f t="shared" si="8"/>
        <v>25345.007562221213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1"/>
        <v>14</v>
      </c>
      <c r="C17" s="4">
        <f>Input!I18</f>
        <v>3590.8432962857146</v>
      </c>
      <c r="D17">
        <f t="shared" si="2"/>
        <v>34.689536000000771</v>
      </c>
      <c r="E17">
        <f t="shared" si="0"/>
        <v>86.187038398493129</v>
      </c>
      <c r="F17">
        <f t="shared" si="3"/>
        <v>2651.992753282726</v>
      </c>
      <c r="G17">
        <f t="shared" si="4"/>
        <v>14309231.509611258</v>
      </c>
      <c r="L17">
        <f>Input!J18</f>
        <v>2.9400695714289213</v>
      </c>
      <c r="M17">
        <f t="shared" si="5"/>
        <v>1.2811477142868171</v>
      </c>
      <c r="N17">
        <f t="shared" si="6"/>
        <v>5.0947610235151286</v>
      </c>
      <c r="O17">
        <f t="shared" si="7"/>
        <v>4.6426952536933683</v>
      </c>
      <c r="P17">
        <f t="shared" si="8"/>
        <v>25303.145772504497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1"/>
        <v>15</v>
      </c>
      <c r="C18" s="4">
        <f>Input!I19</f>
        <v>3593.7669408571433</v>
      </c>
      <c r="D18">
        <f t="shared" si="2"/>
        <v>37.613180571429439</v>
      </c>
      <c r="E18">
        <f t="shared" si="0"/>
        <v>89.690713753626412</v>
      </c>
      <c r="F18">
        <f t="shared" si="3"/>
        <v>2712.0694623428267</v>
      </c>
      <c r="G18">
        <f t="shared" si="4"/>
        <v>14282736.698010368</v>
      </c>
      <c r="L18">
        <f>Input!J19</f>
        <v>2.9236445714286674</v>
      </c>
      <c r="M18">
        <f t="shared" si="5"/>
        <v>1.2647227142865631</v>
      </c>
      <c r="N18">
        <f t="shared" si="6"/>
        <v>5.2312788414365725</v>
      </c>
      <c r="O18">
        <f t="shared" si="7"/>
        <v>5.3251759241149168</v>
      </c>
      <c r="P18">
        <f t="shared" si="8"/>
        <v>25259.732733263874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116</v>
      </c>
      <c r="B19">
        <f t="shared" si="1"/>
        <v>16</v>
      </c>
      <c r="C19" s="4">
        <f>Input!I20</f>
        <v>3596.8712601428574</v>
      </c>
      <c r="D19">
        <f t="shared" si="2"/>
        <v>40.717499857143594</v>
      </c>
      <c r="E19">
        <f t="shared" si="0"/>
        <v>93.333471587047242</v>
      </c>
      <c r="F19">
        <f t="shared" si="3"/>
        <v>2768.4404810820201</v>
      </c>
      <c r="G19">
        <f t="shared" si="4"/>
        <v>14255216.17669717</v>
      </c>
      <c r="L19">
        <f>Input!J20</f>
        <v>3.1043192857141548</v>
      </c>
      <c r="M19">
        <f t="shared" si="5"/>
        <v>1.4453974285720506</v>
      </c>
      <c r="N19">
        <f t="shared" si="6"/>
        <v>5.3729544527274715</v>
      </c>
      <c r="O19">
        <f t="shared" si="7"/>
        <v>5.1467055210095394</v>
      </c>
      <c r="P19">
        <f t="shared" si="8"/>
        <v>25214.7189148582</v>
      </c>
    </row>
    <row r="20" spans="1:35" ht="14.45" x14ac:dyDescent="0.3">
      <c r="A20">
        <f>Input!G21</f>
        <v>117</v>
      </c>
      <c r="B20">
        <f t="shared" si="1"/>
        <v>17</v>
      </c>
      <c r="C20" s="4">
        <f>Input!I21</f>
        <v>3600.6161532857141</v>
      </c>
      <c r="D20">
        <f t="shared" si="2"/>
        <v>44.462393000000247</v>
      </c>
      <c r="E20">
        <f t="shared" si="0"/>
        <v>97.12055577469549</v>
      </c>
      <c r="F20">
        <f t="shared" si="3"/>
        <v>2772.8821068062998</v>
      </c>
      <c r="G20">
        <f t="shared" si="4"/>
        <v>14226633.42758443</v>
      </c>
      <c r="L20">
        <f>Input!J21</f>
        <v>3.7448931428566539</v>
      </c>
      <c r="M20">
        <f t="shared" si="5"/>
        <v>2.0859712857145496</v>
      </c>
      <c r="N20">
        <f t="shared" si="6"/>
        <v>5.519960685259532</v>
      </c>
      <c r="O20">
        <f t="shared" si="7"/>
        <v>3.1508647800921934</v>
      </c>
      <c r="P20">
        <f t="shared" si="8"/>
        <v>25168.053865301816</v>
      </c>
    </row>
    <row r="21" spans="1:35" ht="14.45" x14ac:dyDescent="0.3">
      <c r="A21">
        <f>Input!G22</f>
        <v>118</v>
      </c>
      <c r="B21">
        <f t="shared" si="1"/>
        <v>18</v>
      </c>
      <c r="C21" s="4">
        <f>Input!I22</f>
        <v>3604.7388207142853</v>
      </c>
      <c r="D21">
        <f t="shared" si="2"/>
        <v>48.585060428571524</v>
      </c>
      <c r="E21">
        <f t="shared" si="0"/>
        <v>101.05738499806988</v>
      </c>
      <c r="F21">
        <f t="shared" si="3"/>
        <v>2753.3448457267805</v>
      </c>
      <c r="G21">
        <f t="shared" si="4"/>
        <v>14196950.896170942</v>
      </c>
      <c r="L21">
        <f>Input!J22</f>
        <v>4.1226674285712761</v>
      </c>
      <c r="M21">
        <f t="shared" si="5"/>
        <v>2.4637455714291718</v>
      </c>
      <c r="N21">
        <f t="shared" si="6"/>
        <v>5.6724743111843372</v>
      </c>
      <c r="O21">
        <f t="shared" si="7"/>
        <v>2.4019013733948147</v>
      </c>
      <c r="P21">
        <f t="shared" si="8"/>
        <v>25119.686252458054</v>
      </c>
    </row>
    <row r="22" spans="1:35" ht="14.45" x14ac:dyDescent="0.3">
      <c r="A22">
        <f>Input!G23</f>
        <v>119</v>
      </c>
      <c r="B22">
        <f t="shared" si="1"/>
        <v>19</v>
      </c>
      <c r="C22" s="4">
        <f>Input!I23</f>
        <v>3609.8634112857139</v>
      </c>
      <c r="D22">
        <f t="shared" si="2"/>
        <v>53.709651000000122</v>
      </c>
      <c r="E22">
        <f t="shared" si="0"/>
        <v>105.14955665220168</v>
      </c>
      <c r="F22">
        <f t="shared" si="3"/>
        <v>2646.063893507398</v>
      </c>
      <c r="G22">
        <f t="shared" si="4"/>
        <v>14166129.984688239</v>
      </c>
      <c r="L22">
        <f>Input!J23</f>
        <v>5.1245905714285982</v>
      </c>
      <c r="M22">
        <f t="shared" si="5"/>
        <v>3.4656687142864939</v>
      </c>
      <c r="N22">
        <f t="shared" si="6"/>
        <v>5.8306759712454062</v>
      </c>
      <c r="O22">
        <f t="shared" si="7"/>
        <v>0.49855659183446155</v>
      </c>
      <c r="P22">
        <f t="shared" si="8"/>
        <v>25069.563912971109</v>
      </c>
    </row>
    <row r="23" spans="1:35" ht="14.45" x14ac:dyDescent="0.3">
      <c r="A23">
        <f>Input!G24</f>
        <v>120</v>
      </c>
      <c r="B23">
        <f t="shared" si="1"/>
        <v>20</v>
      </c>
      <c r="C23" s="4">
        <f>Input!I24</f>
        <v>3615.2015264285719</v>
      </c>
      <c r="D23">
        <f t="shared" si="2"/>
        <v>59.047766142858109</v>
      </c>
      <c r="E23">
        <f t="shared" si="0"/>
        <v>109.4028506684442</v>
      </c>
      <c r="F23">
        <f t="shared" si="3"/>
        <v>2535.6345375789201</v>
      </c>
      <c r="G23">
        <f t="shared" si="4"/>
        <v>14134131.04747935</v>
      </c>
      <c r="L23">
        <f>Input!J24</f>
        <v>5.3381151428579869</v>
      </c>
      <c r="M23">
        <f t="shared" si="5"/>
        <v>3.6791932857158827</v>
      </c>
      <c r="N23">
        <f t="shared" si="6"/>
        <v>5.9947500798243247</v>
      </c>
      <c r="O23">
        <f t="shared" si="7"/>
        <v>0.43116944044478639</v>
      </c>
      <c r="P23">
        <f t="shared" si="8"/>
        <v>25017.633908434214</v>
      </c>
    </row>
    <row r="24" spans="1:35" ht="14.45" x14ac:dyDescent="0.3">
      <c r="A24">
        <f>Input!G25</f>
        <v>121</v>
      </c>
      <c r="B24">
        <f t="shared" si="1"/>
        <v>21</v>
      </c>
      <c r="C24" s="4">
        <f>Input!I25</f>
        <v>3620.8188660000005</v>
      </c>
      <c r="D24">
        <f t="shared" si="2"/>
        <v>64.66510571428671</v>
      </c>
      <c r="E24">
        <f t="shared" si="0"/>
        <v>113.82323323197747</v>
      </c>
      <c r="F24">
        <f t="shared" si="3"/>
        <v>2416.5215010455454</v>
      </c>
      <c r="G24">
        <f t="shared" si="4"/>
        <v>14100913.388851134</v>
      </c>
      <c r="L24">
        <f>Input!J25</f>
        <v>5.6173395714286016</v>
      </c>
      <c r="M24">
        <f t="shared" si="5"/>
        <v>3.9584177142864974</v>
      </c>
      <c r="N24">
        <f t="shared" si="6"/>
        <v>6.1648847090383638</v>
      </c>
      <c r="O24">
        <f t="shared" si="7"/>
        <v>0.29980567772009342</v>
      </c>
      <c r="P24">
        <f t="shared" si="8"/>
        <v>24963.84258931084</v>
      </c>
    </row>
    <row r="25" spans="1:35" x14ac:dyDescent="0.25">
      <c r="A25">
        <f>Input!G26</f>
        <v>122</v>
      </c>
      <c r="B25">
        <f t="shared" si="1"/>
        <v>22</v>
      </c>
      <c r="C25" s="4">
        <f>Input!I26</f>
        <v>3627.0932044285719</v>
      </c>
      <c r="D25">
        <f t="shared" si="2"/>
        <v>70.939444142858065</v>
      </c>
      <c r="E25">
        <f t="shared" si="0"/>
        <v>118.41686037220157</v>
      </c>
      <c r="F25">
        <f t="shared" si="3"/>
        <v>2254.1050518143297</v>
      </c>
      <c r="G25">
        <f t="shared" si="4"/>
        <v>14066435.263657304</v>
      </c>
      <c r="L25">
        <f>Input!J26</f>
        <v>6.2743384285713546</v>
      </c>
      <c r="M25">
        <f t="shared" si="5"/>
        <v>4.6154165714292503</v>
      </c>
      <c r="N25">
        <f t="shared" si="6"/>
        <v>6.3412714501155065</v>
      </c>
      <c r="O25">
        <f t="shared" si="7"/>
        <v>4.4800293730299064E-3</v>
      </c>
      <c r="P25">
        <f t="shared" si="8"/>
        <v>24908.135667142022</v>
      </c>
    </row>
    <row r="26" spans="1:35" x14ac:dyDescent="0.25">
      <c r="A26">
        <f>Input!G27</f>
        <v>123</v>
      </c>
      <c r="B26">
        <f t="shared" si="1"/>
        <v>23</v>
      </c>
      <c r="C26" s="4">
        <f>Input!I27</f>
        <v>3634.8950650000002</v>
      </c>
      <c r="D26">
        <f t="shared" si="2"/>
        <v>78.741304714286343</v>
      </c>
      <c r="E26">
        <f t="shared" si="0"/>
        <v>123.19008140236987</v>
      </c>
      <c r="F26">
        <f t="shared" si="3"/>
        <v>1975.6937490671176</v>
      </c>
      <c r="G26">
        <f t="shared" si="4"/>
        <v>14030653.880884895</v>
      </c>
      <c r="L26">
        <f>Input!J27</f>
        <v>7.8018605714282785</v>
      </c>
      <c r="M26">
        <f t="shared" si="5"/>
        <v>6.1429387142861742</v>
      </c>
      <c r="N26">
        <f t="shared" si="6"/>
        <v>6.5241052501807877</v>
      </c>
      <c r="O26">
        <f t="shared" si="7"/>
        <v>1.6326586609762783</v>
      </c>
      <c r="P26">
        <f t="shared" si="8"/>
        <v>24850.458295588294</v>
      </c>
    </row>
    <row r="27" spans="1:35" x14ac:dyDescent="0.25">
      <c r="A27">
        <f>Input!G28</f>
        <v>124</v>
      </c>
      <c r="B27">
        <f t="shared" si="1"/>
        <v>24</v>
      </c>
      <c r="C27" s="4">
        <f>Input!I28</f>
        <v>3643.7481235714286</v>
      </c>
      <c r="D27">
        <f t="shared" si="2"/>
        <v>87.594363285714735</v>
      </c>
      <c r="E27">
        <f t="shared" si="0"/>
        <v>128.14944218290194</v>
      </c>
      <c r="F27">
        <f t="shared" si="3"/>
        <v>1644.7144243570785</v>
      </c>
      <c r="G27">
        <f t="shared" si="4"/>
        <v>13993525.410533385</v>
      </c>
      <c r="L27">
        <f>Input!J28</f>
        <v>8.8530585714283916</v>
      </c>
      <c r="M27">
        <f t="shared" si="5"/>
        <v>7.1941367142862873</v>
      </c>
      <c r="N27">
        <f t="shared" si="6"/>
        <v>6.7135842224963254</v>
      </c>
      <c r="O27">
        <f t="shared" si="7"/>
        <v>4.5773504897382891</v>
      </c>
      <c r="P27">
        <f t="shared" si="8"/>
        <v>24790.755160868019</v>
      </c>
    </row>
    <row r="28" spans="1:35" x14ac:dyDescent="0.25">
      <c r="A28">
        <f>Input!G29</f>
        <v>125</v>
      </c>
      <c r="B28">
        <f t="shared" si="1"/>
        <v>25</v>
      </c>
      <c r="C28" s="4">
        <f>Input!I29</f>
        <v>3653.8494799999999</v>
      </c>
      <c r="D28">
        <f t="shared" si="2"/>
        <v>97.695719714286042</v>
      </c>
      <c r="E28">
        <f t="shared" si="0"/>
        <v>133.3016881808143</v>
      </c>
      <c r="F28">
        <f t="shared" si="3"/>
        <v>1267.7849904394043</v>
      </c>
      <c r="G28">
        <f t="shared" si="4"/>
        <v>13955004.994091725</v>
      </c>
      <c r="L28">
        <f>Input!J29</f>
        <v>10.101356428571307</v>
      </c>
      <c r="M28">
        <f t="shared" si="5"/>
        <v>8.4424345714292031</v>
      </c>
      <c r="N28">
        <f t="shared" si="6"/>
        <v>6.9099094281072349</v>
      </c>
      <c r="O28">
        <f t="shared" si="7"/>
        <v>10.185333956771126</v>
      </c>
      <c r="P28">
        <f t="shared" si="8"/>
        <v>24728.970582164187</v>
      </c>
    </row>
    <row r="29" spans="1:35" x14ac:dyDescent="0.25">
      <c r="A29">
        <f>Input!G30</f>
        <v>126</v>
      </c>
      <c r="B29">
        <f t="shared" si="1"/>
        <v>26</v>
      </c>
      <c r="C29" s="4">
        <f>Input!I30</f>
        <v>3664.4107354285711</v>
      </c>
      <c r="D29">
        <f t="shared" si="2"/>
        <v>108.2569751428573</v>
      </c>
      <c r="E29">
        <f t="shared" si="0"/>
        <v>138.65376729561356</v>
      </c>
      <c r="F29">
        <f t="shared" si="3"/>
        <v>923.96497317786464</v>
      </c>
      <c r="G29">
        <f t="shared" si="4"/>
        <v>13915046.758935226</v>
      </c>
      <c r="L29">
        <f>Input!J30</f>
        <v>10.561255428571258</v>
      </c>
      <c r="M29">
        <f t="shared" si="5"/>
        <v>8.9023335714291534</v>
      </c>
      <c r="N29">
        <f t="shared" si="6"/>
        <v>7.1132846267575331</v>
      </c>
      <c r="O29">
        <f t="shared" si="7"/>
        <v>11.888502650159978</v>
      </c>
      <c r="P29">
        <f t="shared" si="8"/>
        <v>24665.048622579568</v>
      </c>
    </row>
    <row r="30" spans="1:35" x14ac:dyDescent="0.25">
      <c r="A30">
        <f>Input!G31</f>
        <v>127</v>
      </c>
      <c r="B30">
        <f t="shared" si="1"/>
        <v>27</v>
      </c>
      <c r="C30" s="4">
        <f>Input!I31</f>
        <v>3675.1033907142855</v>
      </c>
      <c r="D30">
        <f t="shared" si="2"/>
        <v>118.94963042857171</v>
      </c>
      <c r="E30">
        <f t="shared" si="0"/>
        <v>144.21283241981823</v>
      </c>
      <c r="F30">
        <f t="shared" si="3"/>
        <v>638.22937485052205</v>
      </c>
      <c r="G30">
        <f t="shared" si="4"/>
        <v>13873603.836980628</v>
      </c>
      <c r="L30">
        <f>Input!J31</f>
        <v>10.692655285714409</v>
      </c>
      <c r="M30">
        <f t="shared" si="5"/>
        <v>9.0337334285723045</v>
      </c>
      <c r="N30">
        <f t="shared" si="6"/>
        <v>7.323915994855458</v>
      </c>
      <c r="O30">
        <f t="shared" si="7"/>
        <v>11.348404409776867</v>
      </c>
      <c r="P30">
        <f t="shared" si="8"/>
        <v>24598.933211224274</v>
      </c>
    </row>
    <row r="31" spans="1:35" x14ac:dyDescent="0.25">
      <c r="A31">
        <f>Input!G32</f>
        <v>128</v>
      </c>
      <c r="B31">
        <f t="shared" si="1"/>
        <v>28</v>
      </c>
      <c r="C31" s="4">
        <f>Input!I32</f>
        <v>3685.9931455714286</v>
      </c>
      <c r="D31">
        <f t="shared" si="2"/>
        <v>129.8393852857148</v>
      </c>
      <c r="E31">
        <f t="shared" si="0"/>
        <v>149.98624370001571</v>
      </c>
      <c r="F31">
        <f t="shared" si="3"/>
        <v>405.89590396588733</v>
      </c>
      <c r="G31">
        <f t="shared" si="4"/>
        <v>13830628.387953946</v>
      </c>
      <c r="L31">
        <f>Input!J32</f>
        <v>10.889754857143089</v>
      </c>
      <c r="M31">
        <f t="shared" si="5"/>
        <v>9.2308330000009846</v>
      </c>
      <c r="N31">
        <f t="shared" si="6"/>
        <v>7.5420118081876515</v>
      </c>
      <c r="O31">
        <f t="shared" si="7"/>
        <v>11.207383521829447</v>
      </c>
      <c r="P31">
        <f t="shared" si="8"/>
        <v>24530.568277019709</v>
      </c>
    </row>
    <row r="32" spans="1:35" x14ac:dyDescent="0.25">
      <c r="A32">
        <f>Input!G33</f>
        <v>129</v>
      </c>
      <c r="B32">
        <f t="shared" si="1"/>
        <v>29</v>
      </c>
      <c r="C32" s="4">
        <f>Input!I33</f>
        <v>3696.7515007142856</v>
      </c>
      <c r="D32">
        <f t="shared" si="2"/>
        <v>140.5977404285718</v>
      </c>
      <c r="E32">
        <f t="shared" si="0"/>
        <v>155.9815704620213</v>
      </c>
      <c r="F32">
        <f t="shared" si="3"/>
        <v>236.66222649806281</v>
      </c>
      <c r="G32">
        <f t="shared" si="4"/>
        <v>13786071.627641693</v>
      </c>
      <c r="L32">
        <f>Input!J33</f>
        <v>10.758355142856999</v>
      </c>
      <c r="M32">
        <f t="shared" si="5"/>
        <v>9.0994332857148947</v>
      </c>
      <c r="N32">
        <f t="shared" si="6"/>
        <v>7.7677820870076566</v>
      </c>
      <c r="O32">
        <f t="shared" si="7"/>
        <v>8.9435272023720742</v>
      </c>
      <c r="P32">
        <f t="shared" si="8"/>
        <v>24459.897894798232</v>
      </c>
    </row>
    <row r="33" spans="1:16" x14ac:dyDescent="0.25">
      <c r="A33">
        <f>Input!G34</f>
        <v>130</v>
      </c>
      <c r="B33">
        <f t="shared" si="1"/>
        <v>30</v>
      </c>
      <c r="C33" s="4">
        <f>Input!I34</f>
        <v>3707.3784559999995</v>
      </c>
      <c r="D33">
        <f t="shared" si="2"/>
        <v>151.22469571428564</v>
      </c>
      <c r="E33">
        <f t="shared" si="0"/>
        <v>162.20659276129783</v>
      </c>
      <c r="F33">
        <f t="shared" si="3"/>
        <v>120.6020627511749</v>
      </c>
      <c r="G33">
        <f t="shared" si="4"/>
        <v>13739883.861511579</v>
      </c>
      <c r="L33">
        <f>Input!J34</f>
        <v>10.626955285713848</v>
      </c>
      <c r="M33">
        <f t="shared" si="5"/>
        <v>8.9680334285717436</v>
      </c>
      <c r="N33">
        <f t="shared" si="6"/>
        <v>8.001438201057816</v>
      </c>
      <c r="O33">
        <f t="shared" si="7"/>
        <v>6.8933399618207085</v>
      </c>
      <c r="P33">
        <f t="shared" si="8"/>
        <v>24386.866444268111</v>
      </c>
    </row>
    <row r="34" spans="1:16" x14ac:dyDescent="0.25">
      <c r="A34">
        <f>Input!G35</f>
        <v>131</v>
      </c>
      <c r="B34">
        <f t="shared" si="1"/>
        <v>31</v>
      </c>
      <c r="C34" s="4">
        <f>Input!I35</f>
        <v>3717.5455122857138</v>
      </c>
      <c r="D34">
        <f t="shared" si="2"/>
        <v>161.391752</v>
      </c>
      <c r="E34">
        <f t="shared" si="0"/>
        <v>168.66930251732597</v>
      </c>
      <c r="F34">
        <f t="shared" si="3"/>
        <v>52.962741532231604</v>
      </c>
      <c r="G34">
        <f t="shared" si="4"/>
        <v>13692014.524103459</v>
      </c>
      <c r="L34">
        <f>Input!J35</f>
        <v>10.167056285714352</v>
      </c>
      <c r="M34">
        <f t="shared" si="5"/>
        <v>8.508134428572248</v>
      </c>
      <c r="N34">
        <f t="shared" si="6"/>
        <v>8.2431924320269019</v>
      </c>
      <c r="O34">
        <f t="shared" si="7"/>
        <v>3.7012521275251276</v>
      </c>
      <c r="P34">
        <f t="shared" si="8"/>
        <v>24311.418782397177</v>
      </c>
    </row>
    <row r="35" spans="1:16" x14ac:dyDescent="0.25">
      <c r="A35">
        <f>Input!G36</f>
        <v>132</v>
      </c>
      <c r="B35">
        <f t="shared" si="1"/>
        <v>32</v>
      </c>
      <c r="C35" s="4">
        <f>Input!I36</f>
        <v>3727.2198194285711</v>
      </c>
      <c r="D35">
        <f t="shared" si="2"/>
        <v>171.06605914285728</v>
      </c>
      <c r="E35">
        <f t="shared" ref="E35:E66" si="9">(_Ac/(1+EXP(-1*(B35-_Muc)/_sc)))</f>
        <v>175.37790418809163</v>
      </c>
      <c r="F35">
        <f t="shared" si="3"/>
        <v>18.592007694112009</v>
      </c>
      <c r="G35">
        <f t="shared" si="4"/>
        <v>13642412.22460519</v>
      </c>
      <c r="L35">
        <f>Input!J36</f>
        <v>9.6743071428572875</v>
      </c>
      <c r="M35">
        <f t="shared" si="5"/>
        <v>8.0153852857151833</v>
      </c>
      <c r="N35">
        <f t="shared" ref="N35:N66" si="10">_Ac*EXP(-1*(B35-_Muc)/_sc)*(1/_sc)*(1/(1+EXP(-1*(B35-_Muc)/_sc))^2)+$L$3</f>
        <v>8.4932574909003069</v>
      </c>
      <c r="O35">
        <f t="shared" si="7"/>
        <v>1.3948782803877051</v>
      </c>
      <c r="P35">
        <f t="shared" si="8"/>
        <v>24233.500429745822</v>
      </c>
    </row>
    <row r="36" spans="1:16" x14ac:dyDescent="0.25">
      <c r="A36">
        <f>Input!G37</f>
        <v>133</v>
      </c>
      <c r="B36">
        <f t="shared" si="1"/>
        <v>33</v>
      </c>
      <c r="C36" s="4">
        <f>Input!I37</f>
        <v>3737.3868757142855</v>
      </c>
      <c r="D36">
        <f t="shared" si="2"/>
        <v>181.23311542857164</v>
      </c>
      <c r="E36">
        <f t="shared" si="9"/>
        <v>182.34081493829765</v>
      </c>
      <c r="F36">
        <f t="shared" si="3"/>
        <v>1.2269982038472607</v>
      </c>
      <c r="G36">
        <f t="shared" si="4"/>
        <v>13591024.799040638</v>
      </c>
      <c r="L36">
        <f>Input!J37</f>
        <v>10.167056285714352</v>
      </c>
      <c r="M36">
        <f t="shared" si="5"/>
        <v>8.508134428572248</v>
      </c>
      <c r="N36">
        <f t="shared" si="10"/>
        <v>8.7518459876278811</v>
      </c>
      <c r="O36">
        <f t="shared" si="7"/>
        <v>2.0028201878099985</v>
      </c>
      <c r="P36">
        <f t="shared" si="8"/>
        <v>24153.057771249925</v>
      </c>
    </row>
    <row r="37" spans="1:16" x14ac:dyDescent="0.25">
      <c r="A37">
        <f>Input!G38</f>
        <v>134</v>
      </c>
      <c r="B37">
        <f t="shared" si="1"/>
        <v>34</v>
      </c>
      <c r="C37" s="4">
        <f>Input!I38</f>
        <v>3747.4882321428568</v>
      </c>
      <c r="D37">
        <f t="shared" si="2"/>
        <v>191.33447185714294</v>
      </c>
      <c r="E37">
        <f t="shared" si="9"/>
        <v>189.56666425232322</v>
      </c>
      <c r="F37">
        <f t="shared" si="3"/>
        <v>3.1251437276584446</v>
      </c>
      <c r="G37">
        <f t="shared" si="4"/>
        <v>13537799.369508093</v>
      </c>
      <c r="L37">
        <f>Input!J38</f>
        <v>10.101356428571307</v>
      </c>
      <c r="M37">
        <f t="shared" si="5"/>
        <v>8.4424345714292031</v>
      </c>
      <c r="N37">
        <f t="shared" si="10"/>
        <v>9.0191698505187254</v>
      </c>
      <c r="O37">
        <f t="shared" si="7"/>
        <v>1.171127789717157</v>
      </c>
      <c r="P37">
        <f t="shared" si="8"/>
        <v>24070.038271915593</v>
      </c>
    </row>
    <row r="38" spans="1:16" x14ac:dyDescent="0.25">
      <c r="A38">
        <f>Input!G39</f>
        <v>135</v>
      </c>
      <c r="B38">
        <f t="shared" si="1"/>
        <v>35</v>
      </c>
      <c r="C38" s="4">
        <f>Input!I39</f>
        <v>3757.8523879999998</v>
      </c>
      <c r="D38">
        <f t="shared" si="2"/>
        <v>201.69862771428598</v>
      </c>
      <c r="E38">
        <f t="shared" si="9"/>
        <v>197.06429294036272</v>
      </c>
      <c r="F38">
        <f t="shared" si="3"/>
        <v>21.477058796794324</v>
      </c>
      <c r="G38">
        <f t="shared" si="4"/>
        <v>13482682.410916705</v>
      </c>
      <c r="L38">
        <f>Input!J39</f>
        <v>10.364155857143032</v>
      </c>
      <c r="M38">
        <f t="shared" si="5"/>
        <v>8.7052340000009281</v>
      </c>
      <c r="N38">
        <f t="shared" si="10"/>
        <v>9.2954396927750906</v>
      </c>
      <c r="O38">
        <f t="shared" si="7"/>
        <v>1.1421542399813254</v>
      </c>
      <c r="P38">
        <f t="shared" si="8"/>
        <v>23984.390707839742</v>
      </c>
    </row>
    <row r="39" spans="1:16" x14ac:dyDescent="0.25">
      <c r="A39">
        <f>Input!G40</f>
        <v>136</v>
      </c>
      <c r="B39">
        <f t="shared" si="1"/>
        <v>36</v>
      </c>
      <c r="C39" s="4">
        <f>Input!I40</f>
        <v>3768.4793432857145</v>
      </c>
      <c r="D39">
        <f t="shared" si="2"/>
        <v>212.32558300000073</v>
      </c>
      <c r="E39">
        <f t="shared" si="9"/>
        <v>204.84275148359757</v>
      </c>
      <c r="F39">
        <f t="shared" si="3"/>
        <v>55.992767502876511</v>
      </c>
      <c r="G39">
        <f t="shared" si="4"/>
        <v>13425619.825675542</v>
      </c>
      <c r="L39">
        <f>Input!J40</f>
        <v>10.626955285714757</v>
      </c>
      <c r="M39">
        <f t="shared" si="5"/>
        <v>8.9680334285726531</v>
      </c>
      <c r="N39">
        <f t="shared" si="10"/>
        <v>9.5808641236017991</v>
      </c>
      <c r="O39">
        <f t="shared" si="7"/>
        <v>1.0943067194508396</v>
      </c>
      <c r="P39">
        <f t="shared" si="8"/>
        <v>23896.065412913325</v>
      </c>
    </row>
    <row r="40" spans="1:16" x14ac:dyDescent="0.25">
      <c r="A40">
        <f>Input!G41</f>
        <v>137</v>
      </c>
      <c r="B40">
        <f t="shared" si="1"/>
        <v>37</v>
      </c>
      <c r="C40" s="4">
        <f>Input!I41</f>
        <v>3779.1555735714287</v>
      </c>
      <c r="D40">
        <f t="shared" si="2"/>
        <v>223.00181328571489</v>
      </c>
      <c r="E40">
        <f t="shared" si="9"/>
        <v>212.91129766171545</v>
      </c>
      <c r="F40">
        <f t="shared" si="3"/>
        <v>101.81850555817674</v>
      </c>
      <c r="G40">
        <f t="shared" si="4"/>
        <v>13366557.02679446</v>
      </c>
      <c r="L40">
        <f>Input!J41</f>
        <v>10.676230285714155</v>
      </c>
      <c r="M40">
        <f t="shared" si="5"/>
        <v>9.0173084285720506</v>
      </c>
      <c r="N40">
        <f t="shared" si="10"/>
        <v>9.8756490013764928</v>
      </c>
      <c r="O40">
        <f t="shared" si="7"/>
        <v>0.64093039283174047</v>
      </c>
      <c r="P40">
        <f t="shared" si="8"/>
        <v>23805.014541494937</v>
      </c>
    </row>
    <row r="41" spans="1:16" x14ac:dyDescent="0.25">
      <c r="A41">
        <f>Input!G42</f>
        <v>138</v>
      </c>
      <c r="B41">
        <f t="shared" si="1"/>
        <v>38</v>
      </c>
      <c r="C41" s="4">
        <f>Input!I42</f>
        <v>3790.7187521428573</v>
      </c>
      <c r="D41">
        <f t="shared" si="2"/>
        <v>234.56499185714347</v>
      </c>
      <c r="E41">
        <f t="shared" si="9"/>
        <v>221.27939340361027</v>
      </c>
      <c r="F41">
        <f t="shared" si="3"/>
        <v>176.50712626852368</v>
      </c>
      <c r="G41">
        <f t="shared" si="4"/>
        <v>13305439.029857345</v>
      </c>
      <c r="L41">
        <f>Input!J42</f>
        <v>11.56317857142858</v>
      </c>
      <c r="M41">
        <f t="shared" si="5"/>
        <v>9.9042567142864755</v>
      </c>
      <c r="N41">
        <f t="shared" si="10"/>
        <v>10.179996626442406</v>
      </c>
      <c r="O41">
        <f t="shared" si="7"/>
        <v>1.9131922929357335</v>
      </c>
      <c r="P41">
        <f t="shared" si="8"/>
        <v>23711.192347263041</v>
      </c>
    </row>
    <row r="42" spans="1:16" x14ac:dyDescent="0.25">
      <c r="A42">
        <f>Input!G43</f>
        <v>139</v>
      </c>
      <c r="B42">
        <f t="shared" si="1"/>
        <v>39</v>
      </c>
      <c r="C42" s="4">
        <f>Input!I43</f>
        <v>3802.0848311428572</v>
      </c>
      <c r="D42">
        <f t="shared" si="2"/>
        <v>245.93107085714337</v>
      </c>
      <c r="E42">
        <f t="shared" si="9"/>
        <v>229.95670079970878</v>
      </c>
      <c r="F42">
        <f t="shared" si="3"/>
        <v>255.1804987318626</v>
      </c>
      <c r="G42">
        <f t="shared" si="4"/>
        <v>13242210.554326547</v>
      </c>
      <c r="L42">
        <f>Input!J43</f>
        <v>11.3660789999999</v>
      </c>
      <c r="M42">
        <f t="shared" si="5"/>
        <v>9.7071571428577954</v>
      </c>
      <c r="N42">
        <f t="shared" si="10"/>
        <v>10.494104871193162</v>
      </c>
      <c r="O42">
        <f t="shared" si="7"/>
        <v>0.76033888130826888</v>
      </c>
      <c r="P42">
        <f t="shared" si="8"/>
        <v>23614.555478362097</v>
      </c>
    </row>
    <row r="43" spans="1:16" x14ac:dyDescent="0.25">
      <c r="A43">
        <f>Input!G44</f>
        <v>140</v>
      </c>
      <c r="B43">
        <f t="shared" si="1"/>
        <v>40</v>
      </c>
      <c r="C43" s="4">
        <f>Input!I44</f>
        <v>3813.1716855714285</v>
      </c>
      <c r="D43">
        <f t="shared" si="2"/>
        <v>257.01792528571468</v>
      </c>
      <c r="E43">
        <f t="shared" si="9"/>
        <v>238.95307721211049</v>
      </c>
      <c r="F43">
        <f t="shared" si="3"/>
        <v>326.33873592240121</v>
      </c>
      <c r="G43">
        <f t="shared" si="4"/>
        <v>13176816.134631235</v>
      </c>
      <c r="L43">
        <f>Input!J44</f>
        <v>11.086854428571314</v>
      </c>
      <c r="M43">
        <f t="shared" si="5"/>
        <v>9.4279325714292099</v>
      </c>
      <c r="N43">
        <f t="shared" si="10"/>
        <v>10.818166245261585</v>
      </c>
      <c r="O43">
        <f t="shared" si="7"/>
        <v>7.2193339850282645E-2</v>
      </c>
      <c r="P43">
        <f t="shared" si="8"/>
        <v>23515.063288852623</v>
      </c>
    </row>
    <row r="44" spans="1:16" x14ac:dyDescent="0.25">
      <c r="A44">
        <f>Input!G45</f>
        <v>141</v>
      </c>
      <c r="B44">
        <f t="shared" si="1"/>
        <v>41</v>
      </c>
      <c r="C44" s="4">
        <f>Input!I45</f>
        <v>3824.8005639999997</v>
      </c>
      <c r="D44">
        <f t="shared" si="2"/>
        <v>268.64680371428585</v>
      </c>
      <c r="E44">
        <f t="shared" si="9"/>
        <v>248.27856941662304</v>
      </c>
      <c r="F44">
        <f t="shared" si="3"/>
        <v>414.86496840448757</v>
      </c>
      <c r="G44">
        <f t="shared" si="4"/>
        <v>13109200.241482319</v>
      </c>
      <c r="L44">
        <f>Input!J45</f>
        <v>11.62887842857117</v>
      </c>
      <c r="M44">
        <f t="shared" si="5"/>
        <v>9.9699565714290657</v>
      </c>
      <c r="N44">
        <f t="shared" si="10"/>
        <v>11.152366893805786</v>
      </c>
      <c r="O44">
        <f t="shared" si="7"/>
        <v>0.22706324276446208</v>
      </c>
      <c r="P44">
        <f t="shared" si="8"/>
        <v>23412.678166355341</v>
      </c>
    </row>
    <row r="45" spans="1:16" x14ac:dyDescent="0.25">
      <c r="A45">
        <f>Input!G46</f>
        <v>142</v>
      </c>
      <c r="B45">
        <f t="shared" si="1"/>
        <v>42</v>
      </c>
      <c r="C45" s="4">
        <f>Input!I46</f>
        <v>3836.100943142857</v>
      </c>
      <c r="D45">
        <f t="shared" si="2"/>
        <v>279.94718285714316</v>
      </c>
      <c r="E45">
        <f t="shared" si="9"/>
        <v>257.94340670887948</v>
      </c>
      <c r="F45">
        <f t="shared" si="3"/>
        <v>484.16616478289774</v>
      </c>
      <c r="G45">
        <f t="shared" si="4"/>
        <v>13039307.413841106</v>
      </c>
      <c r="L45">
        <f>Input!J46</f>
        <v>11.300379142857309</v>
      </c>
      <c r="M45">
        <f t="shared" si="5"/>
        <v>9.6414572857152052</v>
      </c>
      <c r="N45">
        <f t="shared" si="10"/>
        <v>11.496885527109425</v>
      </c>
      <c r="O45">
        <f t="shared" si="7"/>
        <v>3.8614759051840163E-2</v>
      </c>
      <c r="P45">
        <f t="shared" si="8"/>
        <v>23307.365875646112</v>
      </c>
    </row>
    <row r="46" spans="1:16" x14ac:dyDescent="0.25">
      <c r="A46">
        <f>Input!G47</f>
        <v>143</v>
      </c>
      <c r="B46">
        <f t="shared" si="1"/>
        <v>43</v>
      </c>
      <c r="C46" s="4">
        <f>Input!I47</f>
        <v>3848.0254711428574</v>
      </c>
      <c r="D46">
        <f t="shared" si="2"/>
        <v>291.87171085714363</v>
      </c>
      <c r="E46">
        <f t="shared" si="9"/>
        <v>267.95799290506858</v>
      </c>
      <c r="F46">
        <f t="shared" si="3"/>
        <v>571.8659062913963</v>
      </c>
      <c r="G46">
        <f t="shared" si="4"/>
        <v>12967082.401948165</v>
      </c>
      <c r="L46">
        <f>Input!J47</f>
        <v>11.924528000000464</v>
      </c>
      <c r="M46">
        <f t="shared" si="5"/>
        <v>10.26560614285836</v>
      </c>
      <c r="N46">
        <f t="shared" si="10"/>
        <v>11.851892279983504</v>
      </c>
      <c r="O46">
        <f t="shared" si="7"/>
        <v>5.2759478223821802E-3</v>
      </c>
      <c r="P46">
        <f t="shared" si="8"/>
        <v>23199.09591780918</v>
      </c>
    </row>
    <row r="47" spans="1:16" x14ac:dyDescent="0.25">
      <c r="A47">
        <f>Input!G48</f>
        <v>144</v>
      </c>
      <c r="B47">
        <f t="shared" si="1"/>
        <v>44</v>
      </c>
      <c r="C47" s="4">
        <f>Input!I48</f>
        <v>3860.0978238571429</v>
      </c>
      <c r="D47">
        <f t="shared" si="2"/>
        <v>303.94406357142907</v>
      </c>
      <c r="E47">
        <f t="shared" si="9"/>
        <v>278.33289716645805</v>
      </c>
      <c r="F47">
        <f t="shared" si="3"/>
        <v>655.93184462311604</v>
      </c>
      <c r="G47">
        <f t="shared" si="4"/>
        <v>12892470.321791779</v>
      </c>
      <c r="L47">
        <f>Input!J48</f>
        <v>12.072352714285444</v>
      </c>
      <c r="M47">
        <f t="shared" si="5"/>
        <v>10.413430857143339</v>
      </c>
      <c r="N47">
        <f t="shared" si="10"/>
        <v>12.217547499778306</v>
      </c>
      <c r="O47">
        <f t="shared" si="7"/>
        <v>2.1081525734318183E-2</v>
      </c>
      <c r="P47">
        <f t="shared" si="8"/>
        <v>23087.841904392408</v>
      </c>
    </row>
    <row r="48" spans="1:16" x14ac:dyDescent="0.25">
      <c r="A48">
        <f>Input!G49</f>
        <v>145</v>
      </c>
      <c r="B48">
        <f t="shared" si="1"/>
        <v>45</v>
      </c>
      <c r="C48" s="4">
        <f>Input!I49</f>
        <v>3871.7595524285712</v>
      </c>
      <c r="D48">
        <f t="shared" si="2"/>
        <v>315.60579214285735</v>
      </c>
      <c r="E48">
        <f t="shared" si="9"/>
        <v>289.07884357587761</v>
      </c>
      <c r="F48">
        <f t="shared" si="3"/>
        <v>703.67900027518851</v>
      </c>
      <c r="G48">
        <f t="shared" si="4"/>
        <v>12815416.821361685</v>
      </c>
      <c r="L48">
        <f>Input!J49</f>
        <v>11.661728571428284</v>
      </c>
      <c r="M48">
        <f t="shared" si="5"/>
        <v>10.00280671428618</v>
      </c>
      <c r="N48">
        <f t="shared" si="10"/>
        <v>12.594000462190031</v>
      </c>
      <c r="O48">
        <f t="shared" si="7"/>
        <v>0.86913087830448288</v>
      </c>
      <c r="P48">
        <f t="shared" si="8"/>
        <v>22973.581945828773</v>
      </c>
    </row>
    <row r="49" spans="1:16" x14ac:dyDescent="0.25">
      <c r="A49">
        <f>Input!G50</f>
        <v>146</v>
      </c>
      <c r="B49">
        <f t="shared" si="1"/>
        <v>46</v>
      </c>
      <c r="C49" s="4">
        <f>Input!I50</f>
        <v>3884.4396290000004</v>
      </c>
      <c r="D49">
        <f t="shared" si="2"/>
        <v>328.28586871428661</v>
      </c>
      <c r="E49">
        <f t="shared" si="9"/>
        <v>300.20669939372647</v>
      </c>
      <c r="F49">
        <f t="shared" si="3"/>
        <v>788.43974973268587</v>
      </c>
      <c r="G49">
        <f t="shared" si="4"/>
        <v>12735868.258992711</v>
      </c>
      <c r="L49">
        <f>Input!J50</f>
        <v>12.680076571429254</v>
      </c>
      <c r="M49">
        <f t="shared" si="5"/>
        <v>11.02115471428715</v>
      </c>
      <c r="N49">
        <f t="shared" si="10"/>
        <v>12.981388014481601</v>
      </c>
      <c r="O49">
        <f t="shared" si="7"/>
        <v>9.0788585714287703E-2</v>
      </c>
      <c r="P49">
        <f t="shared" si="8"/>
        <v>22856.299053193605</v>
      </c>
    </row>
    <row r="50" spans="1:16" x14ac:dyDescent="0.25">
      <c r="A50">
        <f>Input!G51</f>
        <v>147</v>
      </c>
      <c r="B50">
        <f t="shared" si="1"/>
        <v>47</v>
      </c>
      <c r="C50" s="4">
        <f>Input!I51</f>
        <v>3897.743854571429</v>
      </c>
      <c r="D50">
        <f t="shared" si="2"/>
        <v>341.59009428571517</v>
      </c>
      <c r="E50">
        <f t="shared" si="9"/>
        <v>311.72746192093626</v>
      </c>
      <c r="F50">
        <f t="shared" si="3"/>
        <v>891.77681175394048</v>
      </c>
      <c r="G50">
        <f t="shared" si="4"/>
        <v>12653771.894053843</v>
      </c>
      <c r="L50">
        <f>Input!J51</f>
        <v>13.30422557142856</v>
      </c>
      <c r="M50">
        <f t="shared" si="5"/>
        <v>11.645303714286456</v>
      </c>
      <c r="N50">
        <f t="shared" si="10"/>
        <v>13.379833146235152</v>
      </c>
      <c r="O50">
        <f t="shared" si="7"/>
        <v>5.7165053681343166E-3</v>
      </c>
      <c r="P50">
        <f t="shared" si="8"/>
        <v>22735.981552157409</v>
      </c>
    </row>
    <row r="51" spans="1:16" x14ac:dyDescent="0.25">
      <c r="A51">
        <f>Input!G52</f>
        <v>148</v>
      </c>
      <c r="B51">
        <f t="shared" si="1"/>
        <v>48</v>
      </c>
      <c r="C51" s="4">
        <f>Input!I52</f>
        <v>3911.2287547142864</v>
      </c>
      <c r="D51">
        <f t="shared" si="2"/>
        <v>355.07499442857261</v>
      </c>
      <c r="E51">
        <f t="shared" si="9"/>
        <v>323.65224389671175</v>
      </c>
      <c r="F51">
        <f t="shared" si="3"/>
        <v>987.3892509875617</v>
      </c>
      <c r="G51">
        <f t="shared" si="4"/>
        <v>12569076.090180563</v>
      </c>
      <c r="L51">
        <f>Input!J52</f>
        <v>13.484900142857441</v>
      </c>
      <c r="M51">
        <f t="shared" si="5"/>
        <v>11.825978285715337</v>
      </c>
      <c r="N51">
        <f t="shared" si="10"/>
        <v>13.789443488318</v>
      </c>
      <c r="O51">
        <f t="shared" si="7"/>
        <v>9.2746649264309144E-2</v>
      </c>
      <c r="P51">
        <f t="shared" si="8"/>
        <v>22612.623507769724</v>
      </c>
    </row>
    <row r="52" spans="1:16" x14ac:dyDescent="0.25">
      <c r="A52">
        <f>Input!G53</f>
        <v>149</v>
      </c>
      <c r="B52">
        <f t="shared" si="1"/>
        <v>49</v>
      </c>
      <c r="C52" s="4">
        <f>Input!I53</f>
        <v>3925.0750041428573</v>
      </c>
      <c r="D52">
        <f t="shared" si="2"/>
        <v>368.92124385714351</v>
      </c>
      <c r="E52">
        <f t="shared" si="9"/>
        <v>335.99225735986215</v>
      </c>
      <c r="F52">
        <f t="shared" si="3"/>
        <v>1084.3181517381379</v>
      </c>
      <c r="G52">
        <f t="shared" si="4"/>
        <v>12481730.531181587</v>
      </c>
      <c r="L52">
        <f>Input!J53</f>
        <v>13.8462494285709</v>
      </c>
      <c r="M52">
        <f t="shared" si="5"/>
        <v>12.187327571428796</v>
      </c>
      <c r="N52">
        <f t="shared" si="10"/>
        <v>14.210309741378209</v>
      </c>
      <c r="O52">
        <f t="shared" si="7"/>
        <v>0.13253991136135584</v>
      </c>
      <c r="P52">
        <f t="shared" si="8"/>
        <v>22486.225158472167</v>
      </c>
    </row>
    <row r="53" spans="1:16" x14ac:dyDescent="0.25">
      <c r="A53">
        <f>Input!G54</f>
        <v>150</v>
      </c>
      <c r="B53">
        <f t="shared" si="1"/>
        <v>50</v>
      </c>
      <c r="C53" s="4">
        <f>Input!I54</f>
        <v>3939.3154528571426</v>
      </c>
      <c r="D53">
        <f t="shared" si="2"/>
        <v>383.16169257142883</v>
      </c>
      <c r="E53">
        <f t="shared" si="9"/>
        <v>348.75879590420641</v>
      </c>
      <c r="F53">
        <f t="shared" si="3"/>
        <v>1183.5592990955836</v>
      </c>
      <c r="G53">
        <f t="shared" si="4"/>
        <v>12391686.449674398</v>
      </c>
      <c r="L53">
        <f>Input!J54</f>
        <v>14.240448714285321</v>
      </c>
      <c r="M53">
        <f t="shared" si="5"/>
        <v>12.581526857143217</v>
      </c>
      <c r="N53">
        <f t="shared" si="10"/>
        <v>14.642504035893404</v>
      </c>
      <c r="O53">
        <f t="shared" si="7"/>
        <v>0.16164848163337914</v>
      </c>
      <c r="P53">
        <f t="shared" si="8"/>
        <v>22356.793357488397</v>
      </c>
    </row>
    <row r="54" spans="1:16" x14ac:dyDescent="0.25">
      <c r="A54">
        <f>Input!G55</f>
        <v>151</v>
      </c>
      <c r="B54">
        <f t="shared" si="1"/>
        <v>51</v>
      </c>
      <c r="C54" s="4">
        <f>Input!I55</f>
        <v>3954.41</v>
      </c>
      <c r="D54">
        <f t="shared" si="2"/>
        <v>398.25623971428604</v>
      </c>
      <c r="E54">
        <f t="shared" si="9"/>
        <v>361.96321526093783</v>
      </c>
      <c r="F54">
        <f t="shared" si="3"/>
        <v>1317.1836239713311</v>
      </c>
      <c r="G54">
        <f t="shared" si="4"/>
        <v>12298896.868417393</v>
      </c>
      <c r="L54">
        <f>Input!J55</f>
        <v>15.094547142857209</v>
      </c>
      <c r="M54">
        <f t="shared" si="5"/>
        <v>13.435625285715105</v>
      </c>
      <c r="N54">
        <f t="shared" si="10"/>
        <v>15.086078226578657</v>
      </c>
      <c r="O54">
        <f t="shared" si="7"/>
        <v>7.1722542933127888E-5</v>
      </c>
      <c r="P54">
        <f t="shared" si="8"/>
        <v>22224.342019478638</v>
      </c>
    </row>
    <row r="55" spans="1:16" x14ac:dyDescent="0.25">
      <c r="A55">
        <f>Input!G56</f>
        <v>152</v>
      </c>
      <c r="B55">
        <f t="shared" si="1"/>
        <v>52</v>
      </c>
      <c r="C55" s="4">
        <f>Input!I56</f>
        <v>3971.1963189999997</v>
      </c>
      <c r="D55">
        <f t="shared" si="2"/>
        <v>415.04255871428586</v>
      </c>
      <c r="E55">
        <f t="shared" si="9"/>
        <v>375.61691214406562</v>
      </c>
      <c r="F55">
        <f t="shared" si="3"/>
        <v>1554.3816074799188</v>
      </c>
      <c r="G55">
        <f t="shared" si="4"/>
        <v>12203316.854208827</v>
      </c>
      <c r="L55">
        <f>Input!J56</f>
        <v>16.786318999999821</v>
      </c>
      <c r="M55">
        <f t="shared" si="5"/>
        <v>15.127397142857717</v>
      </c>
      <c r="N55">
        <f t="shared" si="10"/>
        <v>15.541062124819083</v>
      </c>
      <c r="O55">
        <f t="shared" si="7"/>
        <v>1.5506646851848962</v>
      </c>
      <c r="P55">
        <f t="shared" si="8"/>
        <v>22088.89257007706</v>
      </c>
    </row>
    <row r="56" spans="1:16" x14ac:dyDescent="0.25">
      <c r="A56">
        <f>Input!G57</f>
        <v>153</v>
      </c>
      <c r="B56">
        <f t="shared" si="1"/>
        <v>53</v>
      </c>
      <c r="C56" s="4">
        <f>Input!I57</f>
        <v>3988.902436285714</v>
      </c>
      <c r="D56">
        <f t="shared" si="2"/>
        <v>432.74867600000016</v>
      </c>
      <c r="E56">
        <f t="shared" si="9"/>
        <v>389.73130129917723</v>
      </c>
      <c r="F56">
        <f t="shared" si="3"/>
        <v>1850.4945261510004</v>
      </c>
      <c r="G56">
        <f t="shared" si="4"/>
        <v>12104903.78411426</v>
      </c>
      <c r="L56">
        <f>Input!J57</f>
        <v>17.706117285714299</v>
      </c>
      <c r="M56">
        <f t="shared" si="5"/>
        <v>16.047195428572195</v>
      </c>
      <c r="N56">
        <f t="shared" si="10"/>
        <v>16.007461673729729</v>
      </c>
      <c r="O56">
        <f t="shared" si="7"/>
        <v>2.8854308881266744</v>
      </c>
      <c r="P56">
        <f t="shared" si="8"/>
        <v>21950.474395655674</v>
      </c>
    </row>
    <row r="57" spans="1:16" x14ac:dyDescent="0.25">
      <c r="A57">
        <f>Input!G58</f>
        <v>154</v>
      </c>
      <c r="B57">
        <f t="shared" si="1"/>
        <v>54</v>
      </c>
      <c r="C57" s="4">
        <f>Input!I58</f>
        <v>4007.1341525714292</v>
      </c>
      <c r="D57">
        <f t="shared" si="2"/>
        <v>450.98039228571542</v>
      </c>
      <c r="E57">
        <f t="shared" si="9"/>
        <v>404.31779070087254</v>
      </c>
      <c r="F57">
        <f t="shared" si="3"/>
        <v>2177.3983866657823</v>
      </c>
      <c r="G57">
        <f t="shared" si="4"/>
        <v>12003617.623664465</v>
      </c>
      <c r="L57">
        <f>Input!J58</f>
        <v>18.231716285715265</v>
      </c>
      <c r="M57">
        <f t="shared" si="5"/>
        <v>16.572794428573161</v>
      </c>
      <c r="N57">
        <f t="shared" si="10"/>
        <v>16.485257071460119</v>
      </c>
      <c r="O57">
        <f t="shared" si="7"/>
        <v>3.0501197870567043</v>
      </c>
      <c r="P57">
        <f t="shared" si="8"/>
        <v>21809.125290380089</v>
      </c>
    </row>
    <row r="58" spans="1:16" x14ac:dyDescent="0.25">
      <c r="A58">
        <f>Input!G59</f>
        <v>155</v>
      </c>
      <c r="B58">
        <f t="shared" si="1"/>
        <v>55</v>
      </c>
      <c r="C58" s="4">
        <f>Input!I59</f>
        <v>4025.8257681428577</v>
      </c>
      <c r="D58">
        <f t="shared" si="2"/>
        <v>469.67200785714385</v>
      </c>
      <c r="E58">
        <f t="shared" si="9"/>
        <v>419.38775485036984</v>
      </c>
      <c r="F58">
        <f t="shared" si="3"/>
        <v>2528.5061004492609</v>
      </c>
      <c r="G58">
        <f t="shared" si="4"/>
        <v>11899421.216534393</v>
      </c>
      <c r="L58">
        <f>Input!J59</f>
        <v>18.691615571428429</v>
      </c>
      <c r="M58">
        <f t="shared" si="5"/>
        <v>17.032693714286324</v>
      </c>
      <c r="N58">
        <f t="shared" si="10"/>
        <v>16.974400849451317</v>
      </c>
      <c r="O58">
        <f t="shared" si="7"/>
        <v>2.9488264013749275</v>
      </c>
      <c r="P58">
        <f t="shared" si="8"/>
        <v>21664.891897345813</v>
      </c>
    </row>
    <row r="59" spans="1:16" x14ac:dyDescent="0.25">
      <c r="A59">
        <f>Input!G60</f>
        <v>156</v>
      </c>
      <c r="B59">
        <f t="shared" si="1"/>
        <v>56</v>
      </c>
      <c r="C59" s="4">
        <f>Input!I60</f>
        <v>4044.5338087142854</v>
      </c>
      <c r="D59">
        <f t="shared" si="2"/>
        <v>488.38004842857163</v>
      </c>
      <c r="E59">
        <f t="shared" si="9"/>
        <v>434.95250613207679</v>
      </c>
      <c r="F59">
        <f t="shared" si="3"/>
        <v>2854.5022758437444</v>
      </c>
      <c r="G59">
        <f t="shared" si="4"/>
        <v>11792280.585071091</v>
      </c>
      <c r="L59">
        <f>Input!J60</f>
        <v>18.708040571427773</v>
      </c>
      <c r="M59">
        <f t="shared" si="5"/>
        <v>17.049118714285669</v>
      </c>
      <c r="N59">
        <f t="shared" si="10"/>
        <v>17.474815913517446</v>
      </c>
      <c r="O59">
        <f t="shared" si="7"/>
        <v>1.5208430568780431</v>
      </c>
      <c r="P59">
        <f t="shared" si="8"/>
        <v>21517.830140310507</v>
      </c>
    </row>
    <row r="60" spans="1:16" x14ac:dyDescent="0.25">
      <c r="A60">
        <f>Input!G61</f>
        <v>157</v>
      </c>
      <c r="B60">
        <f t="shared" si="1"/>
        <v>57</v>
      </c>
      <c r="C60" s="4">
        <f>Input!I61</f>
        <v>4063.2089992857141</v>
      </c>
      <c r="D60">
        <f t="shared" si="2"/>
        <v>507.05523900000026</v>
      </c>
      <c r="E60">
        <f t="shared" si="9"/>
        <v>451.02326419639508</v>
      </c>
      <c r="F60">
        <f t="shared" si="3"/>
        <v>3139.5822003918456</v>
      </c>
      <c r="G60">
        <f t="shared" si="4"/>
        <v>11682165.240884596</v>
      </c>
      <c r="L60">
        <f>Input!J61</f>
        <v>18.675190571428629</v>
      </c>
      <c r="M60">
        <f t="shared" si="5"/>
        <v>17.016268714286525</v>
      </c>
      <c r="N60">
        <f t="shared" si="10"/>
        <v>17.986393556855845</v>
      </c>
      <c r="O60">
        <f t="shared" si="7"/>
        <v>0.47444132728438121</v>
      </c>
      <c r="P60">
        <f t="shared" si="8"/>
        <v>21368.005642274908</v>
      </c>
    </row>
    <row r="61" spans="1:16" x14ac:dyDescent="0.25">
      <c r="A61">
        <f>Input!G62</f>
        <v>158</v>
      </c>
      <c r="B61">
        <f t="shared" si="1"/>
        <v>58</v>
      </c>
      <c r="C61" s="4">
        <f>Input!I62</f>
        <v>4081.687090285714</v>
      </c>
      <c r="D61">
        <f t="shared" si="2"/>
        <v>525.53333000000021</v>
      </c>
      <c r="E61">
        <f t="shared" si="9"/>
        <v>467.61112334577581</v>
      </c>
      <c r="F61">
        <f t="shared" si="3"/>
        <v>3354.9820236946771</v>
      </c>
      <c r="G61">
        <f t="shared" si="4"/>
        <v>11569048.504550885</v>
      </c>
      <c r="L61">
        <f>Input!J62</f>
        <v>18.478090999999949</v>
      </c>
      <c r="M61">
        <f t="shared" si="5"/>
        <v>16.819169142857845</v>
      </c>
      <c r="N61">
        <f t="shared" si="10"/>
        <v>18.508991455385043</v>
      </c>
      <c r="O61">
        <f t="shared" si="7"/>
        <v>9.5483814300618508E-4</v>
      </c>
      <c r="P61">
        <f t="shared" si="8"/>
        <v>21215.49412691539</v>
      </c>
    </row>
    <row r="62" spans="1:16" x14ac:dyDescent="0.25">
      <c r="A62">
        <f>Input!G63</f>
        <v>159</v>
      </c>
      <c r="B62">
        <f t="shared" si="1"/>
        <v>59</v>
      </c>
      <c r="C62" s="4">
        <f>Input!I63</f>
        <v>4099.5246072857135</v>
      </c>
      <c r="D62">
        <f t="shared" si="2"/>
        <v>543.37084699999969</v>
      </c>
      <c r="E62">
        <f t="shared" si="9"/>
        <v>484.72701791211597</v>
      </c>
      <c r="F62">
        <f t="shared" si="3"/>
        <v>3439.0986900889161</v>
      </c>
      <c r="G62">
        <f t="shared" si="4"/>
        <v>11452907.833300915</v>
      </c>
      <c r="L62">
        <f>Input!J63</f>
        <v>17.83751699999948</v>
      </c>
      <c r="M62">
        <f t="shared" si="5"/>
        <v>16.178595142857375</v>
      </c>
      <c r="N62">
        <f t="shared" si="10"/>
        <v>19.042431657159145</v>
      </c>
      <c r="O62">
        <f t="shared" si="7"/>
        <v>1.451819331038195</v>
      </c>
      <c r="P62">
        <f t="shared" si="8"/>
        <v>21060.381798642029</v>
      </c>
    </row>
    <row r="63" spans="1:16" x14ac:dyDescent="0.25">
      <c r="A63">
        <f>Input!G64</f>
        <v>160</v>
      </c>
      <c r="B63">
        <f t="shared" si="1"/>
        <v>60</v>
      </c>
      <c r="C63" s="4">
        <f>Input!I64</f>
        <v>4116.5573008571428</v>
      </c>
      <c r="D63">
        <f t="shared" si="2"/>
        <v>560.40354057142895</v>
      </c>
      <c r="E63">
        <f t="shared" si="9"/>
        <v>502.38168562602414</v>
      </c>
      <c r="F63">
        <f t="shared" si="3"/>
        <v>3366.5356513055967</v>
      </c>
      <c r="G63">
        <f t="shared" si="4"/>
        <v>11333725.155385252</v>
      </c>
      <c r="L63">
        <f>Input!J64</f>
        <v>17.032693571429263</v>
      </c>
      <c r="M63">
        <f t="shared" si="5"/>
        <v>15.373771714287159</v>
      </c>
      <c r="N63">
        <f t="shared" si="10"/>
        <v>19.586498579000093</v>
      </c>
      <c r="O63">
        <f t="shared" si="7"/>
        <v>6.521920016693846</v>
      </c>
      <c r="P63">
        <f t="shared" si="8"/>
        <v>20902.765696852086</v>
      </c>
    </row>
    <row r="64" spans="1:16" x14ac:dyDescent="0.25">
      <c r="A64">
        <f>Input!G65</f>
        <v>161</v>
      </c>
      <c r="B64">
        <f t="shared" si="1"/>
        <v>61</v>
      </c>
      <c r="C64" s="4">
        <f>Input!I65</f>
        <v>4133.6228442857137</v>
      </c>
      <c r="D64">
        <f t="shared" si="2"/>
        <v>577.46908399999984</v>
      </c>
      <c r="E64">
        <f t="shared" si="9"/>
        <v>520.58562899233573</v>
      </c>
      <c r="F64">
        <f t="shared" si="3"/>
        <v>3235.7274536089471</v>
      </c>
      <c r="G64">
        <f t="shared" si="4"/>
        <v>11211487.209610969</v>
      </c>
      <c r="L64">
        <f>Input!J65</f>
        <v>17.065543428570891</v>
      </c>
      <c r="M64">
        <f t="shared" si="5"/>
        <v>15.406621571428786</v>
      </c>
      <c r="N64">
        <f t="shared" si="10"/>
        <v>20.140937024913544</v>
      </c>
      <c r="O64">
        <f t="shared" si="7"/>
        <v>9.4580457724254003</v>
      </c>
      <c r="P64">
        <f t="shared" si="8"/>
        <v>20742.754019776534</v>
      </c>
    </row>
    <row r="65" spans="1:16" x14ac:dyDescent="0.25">
      <c r="A65">
        <f>Input!G66</f>
        <v>162</v>
      </c>
      <c r="B65">
        <f t="shared" si="1"/>
        <v>62</v>
      </c>
      <c r="C65" s="4">
        <f>Input!I66</f>
        <v>4150.9183372857142</v>
      </c>
      <c r="D65">
        <f t="shared" si="2"/>
        <v>594.76457700000037</v>
      </c>
      <c r="E65">
        <f t="shared" si="9"/>
        <v>539.34907470154474</v>
      </c>
      <c r="F65">
        <f t="shared" si="3"/>
        <v>3070.8778949901416</v>
      </c>
      <c r="G65">
        <f t="shared" si="4"/>
        <v>11086185.888347762</v>
      </c>
      <c r="L65">
        <f>Input!J66</f>
        <v>17.295493000000533</v>
      </c>
      <c r="M65">
        <f t="shared" si="5"/>
        <v>15.636571142858429</v>
      </c>
      <c r="N65">
        <f t="shared" si="10"/>
        <v>20.705450242294429</v>
      </c>
      <c r="O65">
        <f t="shared" si="7"/>
        <v>11.62780839427259</v>
      </c>
      <c r="P65">
        <f t="shared" si="8"/>
        <v>20580.466413183582</v>
      </c>
    </row>
    <row r="66" spans="1:16" x14ac:dyDescent="0.25">
      <c r="A66">
        <f>Input!G67</f>
        <v>163</v>
      </c>
      <c r="B66">
        <f t="shared" si="1"/>
        <v>63</v>
      </c>
      <c r="C66" s="4">
        <f>Input!I67</f>
        <v>4168.8544041428568</v>
      </c>
      <c r="D66">
        <f t="shared" si="2"/>
        <v>612.70064385714295</v>
      </c>
      <c r="E66">
        <f t="shared" si="9"/>
        <v>558.68193112354686</v>
      </c>
      <c r="F66">
        <f t="shared" si="3"/>
        <v>2918.0213253947763</v>
      </c>
      <c r="G66">
        <f t="shared" si="4"/>
        <v>10957818.582095444</v>
      </c>
      <c r="L66">
        <f>Input!J67</f>
        <v>17.936066857142578</v>
      </c>
      <c r="M66">
        <f t="shared" si="5"/>
        <v>16.277145000000473</v>
      </c>
      <c r="N66">
        <f t="shared" si="10"/>
        <v>21.279698033366881</v>
      </c>
      <c r="O66">
        <f t="shared" si="7"/>
        <v>11.179869442619115</v>
      </c>
      <c r="P66">
        <f t="shared" si="8"/>
        <v>20416.034219113928</v>
      </c>
    </row>
    <row r="67" spans="1:16" x14ac:dyDescent="0.25">
      <c r="A67">
        <f>Input!G68</f>
        <v>164</v>
      </c>
      <c r="B67">
        <f t="shared" si="1"/>
        <v>64</v>
      </c>
      <c r="C67" s="4">
        <f>Input!I68</f>
        <v>4187.726694285715</v>
      </c>
      <c r="D67">
        <f t="shared" si="2"/>
        <v>631.57293400000117</v>
      </c>
      <c r="E67">
        <f t="shared" ref="E67:E83" si="11">(_Ac/(1+EXP(-1*(B67-_Muc)/_sc)))</f>
        <v>578.59374394823806</v>
      </c>
      <c r="F67">
        <f t="shared" si="3"/>
        <v>2806.7945785408356</v>
      </c>
      <c r="G67">
        <f t="shared" si="4"/>
        <v>10826388.52349708</v>
      </c>
      <c r="L67">
        <f>Input!J68</f>
        <v>18.872290142858219</v>
      </c>
      <c r="M67">
        <f t="shared" si="5"/>
        <v>17.213368285716115</v>
      </c>
      <c r="N67">
        <f t="shared" ref="N67:N83" si="12">_Ac*EXP(-1*(B67-_Muc)/_sc)*(1/_sc)*(1/(1+EXP(-1*(B67-_Muc)/_sc))^2)+$L$3</f>
        <v>21.863294940719243</v>
      </c>
      <c r="O67">
        <f t="shared" si="7"/>
        <v>8.9461097008276624</v>
      </c>
      <c r="P67">
        <f t="shared" si="8"/>
        <v>20249.60067978454</v>
      </c>
    </row>
    <row r="68" spans="1:16" x14ac:dyDescent="0.25">
      <c r="A68">
        <f>Input!G69</f>
        <v>165</v>
      </c>
      <c r="B68">
        <f t="shared" ref="B68:B84" si="13">A68-$A$3</f>
        <v>65</v>
      </c>
      <c r="C68" s="4">
        <f>Input!I69</f>
        <v>4208.1265065714288</v>
      </c>
      <c r="D68">
        <f t="shared" ref="D68:D83" si="14">C68-$C$3</f>
        <v>651.97274628571495</v>
      </c>
      <c r="E68">
        <f t="shared" si="11"/>
        <v>599.09365005707195</v>
      </c>
      <c r="F68">
        <f t="shared" ref="F68:F83" si="15">(D68-E68)^2</f>
        <v>2796.1988179580858</v>
      </c>
      <c r="G68">
        <f t="shared" ref="G68:G83" si="16">(E68-$H$4)^2</f>
        <v>10691905.128473518</v>
      </c>
      <c r="L68">
        <f>Input!J69</f>
        <v>20.399812285713779</v>
      </c>
      <c r="M68">
        <f t="shared" ref="M68:M83" si="17">L68-$L$3</f>
        <v>18.740890428571674</v>
      </c>
      <c r="N68">
        <f t="shared" si="12"/>
        <v>22.455808527166294</v>
      </c>
      <c r="O68">
        <f t="shared" ref="O68:O83" si="18">(L68-N68)^2</f>
        <v>4.2271205448668692</v>
      </c>
      <c r="P68">
        <f t="shared" ref="P68:P83" si="19">(N68-$Q$4)^2</f>
        <v>20081.321091817732</v>
      </c>
    </row>
    <row r="69" spans="1:16" x14ac:dyDescent="0.25">
      <c r="A69">
        <f>Input!G70</f>
        <v>166</v>
      </c>
      <c r="B69">
        <f t="shared" si="13"/>
        <v>66</v>
      </c>
      <c r="C69" s="4">
        <f>Input!I70</f>
        <v>4229.3968422857142</v>
      </c>
      <c r="D69">
        <f t="shared" si="14"/>
        <v>673.24308200000041</v>
      </c>
      <c r="E69">
        <f t="shared" si="11"/>
        <v>620.19032973056176</v>
      </c>
      <c r="F69">
        <f t="shared" si="15"/>
        <v>2814.5945233624284</v>
      </c>
      <c r="G69">
        <f t="shared" si="16"/>
        <v>10554384.331948664</v>
      </c>
      <c r="L69">
        <f>Input!J70</f>
        <v>21.270335714285466</v>
      </c>
      <c r="M69">
        <f t="shared" si="17"/>
        <v>19.611413857143361</v>
      </c>
      <c r="N69">
        <f t="shared" si="12"/>
        <v>23.056757771470711</v>
      </c>
      <c r="O69">
        <f t="shared" si="18"/>
        <v>3.1913037663979624</v>
      </c>
      <c r="P69">
        <f t="shared" si="19"/>
        <v>19911.362906035574</v>
      </c>
    </row>
    <row r="70" spans="1:16" x14ac:dyDescent="0.25">
      <c r="A70">
        <f>Input!G71</f>
        <v>167</v>
      </c>
      <c r="B70">
        <f t="shared" si="13"/>
        <v>67</v>
      </c>
      <c r="C70" s="4">
        <f>Input!I71</f>
        <v>4252.4246497142867</v>
      </c>
      <c r="D70">
        <f t="shared" si="14"/>
        <v>696.2708894285729</v>
      </c>
      <c r="E70">
        <f t="shared" si="11"/>
        <v>641.89195731885945</v>
      </c>
      <c r="F70">
        <f t="shared" si="15"/>
        <v>2957.0682573928239</v>
      </c>
      <c r="G70">
        <f t="shared" si="16"/>
        <v>10413848.915433826</v>
      </c>
      <c r="L70">
        <f>Input!J71</f>
        <v>23.027807428572487</v>
      </c>
      <c r="M70">
        <f t="shared" si="17"/>
        <v>21.368885571430383</v>
      </c>
      <c r="N70">
        <f t="shared" si="12"/>
        <v>23.665611602656444</v>
      </c>
      <c r="O70">
        <f t="shared" si="18"/>
        <v>0.40679416447891859</v>
      </c>
      <c r="P70">
        <f t="shared" si="19"/>
        <v>19739.905768212433</v>
      </c>
    </row>
    <row r="71" spans="1:16" x14ac:dyDescent="0.25">
      <c r="A71">
        <f>Input!G72</f>
        <v>168</v>
      </c>
      <c r="B71">
        <f t="shared" si="13"/>
        <v>68</v>
      </c>
      <c r="C71" s="4">
        <f>Input!I72</f>
        <v>4276.6186301428579</v>
      </c>
      <c r="D71">
        <f t="shared" si="14"/>
        <v>720.46486985714409</v>
      </c>
      <c r="E71">
        <f t="shared" si="11"/>
        <v>664.20615052582116</v>
      </c>
      <c r="F71">
        <f t="shared" si="15"/>
        <v>3165.0435008005688</v>
      </c>
      <c r="G71">
        <f t="shared" si="16"/>
        <v>10270328.823547076</v>
      </c>
      <c r="L71">
        <f>Input!J72</f>
        <v>24.193980428571194</v>
      </c>
      <c r="M71">
        <f t="shared" si="17"/>
        <v>22.53505857142909</v>
      </c>
      <c r="N71">
        <f t="shared" si="12"/>
        <v>24.281787596717418</v>
      </c>
      <c r="O71">
        <f t="shared" si="18"/>
        <v>7.71009877785922E-3</v>
      </c>
      <c r="P71">
        <f t="shared" si="19"/>
        <v>19567.141496404493</v>
      </c>
    </row>
    <row r="72" spans="1:16" x14ac:dyDescent="0.25">
      <c r="A72">
        <f>Input!G73</f>
        <v>169</v>
      </c>
      <c r="B72">
        <f t="shared" si="13"/>
        <v>69</v>
      </c>
      <c r="C72" s="4">
        <f>Input!I73</f>
        <v>4301.601009</v>
      </c>
      <c r="D72">
        <f t="shared" si="14"/>
        <v>745.44724871428616</v>
      </c>
      <c r="E72">
        <f t="shared" si="11"/>
        <v>687.13991848124215</v>
      </c>
      <c r="F72">
        <f t="shared" si="15"/>
        <v>3399.7447589052485</v>
      </c>
      <c r="G72">
        <f t="shared" si="16"/>
        <v>10123861.466363791</v>
      </c>
      <c r="L72">
        <f>Input!J73</f>
        <v>24.982378857142066</v>
      </c>
      <c r="M72">
        <f t="shared" si="17"/>
        <v>23.323456999999962</v>
      </c>
      <c r="N72">
        <f t="shared" si="12"/>
        <v>24.904650860432888</v>
      </c>
      <c r="O72">
        <f t="shared" si="18"/>
        <v>6.0416414724220836E-3</v>
      </c>
      <c r="P72">
        <f t="shared" si="19"/>
        <v>19393.273990778835</v>
      </c>
    </row>
    <row r="73" spans="1:16" x14ac:dyDescent="0.25">
      <c r="A73">
        <f>Input!G74</f>
        <v>170</v>
      </c>
      <c r="B73">
        <f t="shared" si="13"/>
        <v>70</v>
      </c>
      <c r="C73" s="4">
        <f>Input!I74</f>
        <v>4326.9611621428576</v>
      </c>
      <c r="D73">
        <f t="shared" si="14"/>
        <v>770.80740185714376</v>
      </c>
      <c r="E73">
        <f t="shared" si="11"/>
        <v>710.69960880103019</v>
      </c>
      <c r="F73">
        <f t="shared" si="15"/>
        <v>3612.946786076574</v>
      </c>
      <c r="G73">
        <f t="shared" si="16"/>
        <v>9974492.0043314938</v>
      </c>
      <c r="L73">
        <f>Input!J74</f>
        <v>25.360153142857598</v>
      </c>
      <c r="M73">
        <f t="shared" si="17"/>
        <v>23.701231285715494</v>
      </c>
      <c r="N73">
        <f t="shared" si="12"/>
        <v>25.533513127710915</v>
      </c>
      <c r="O73">
        <f t="shared" si="18"/>
        <v>3.0053684348342203E-2</v>
      </c>
      <c r="P73">
        <f t="shared" si="19"/>
        <v>19218.519072248357</v>
      </c>
    </row>
    <row r="74" spans="1:16" x14ac:dyDescent="0.25">
      <c r="A74">
        <f>Input!G75</f>
        <v>171</v>
      </c>
      <c r="B74">
        <f t="shared" si="13"/>
        <v>71</v>
      </c>
      <c r="C74" s="4">
        <f>Input!I75</f>
        <v>4352.485565</v>
      </c>
      <c r="D74">
        <f t="shared" si="14"/>
        <v>796.33180471428614</v>
      </c>
      <c r="E74">
        <f t="shared" si="11"/>
        <v>734.89085386076306</v>
      </c>
      <c r="F74">
        <f t="shared" si="15"/>
        <v>3774.990441785038</v>
      </c>
      <c r="G74">
        <f t="shared" si="16"/>
        <v>9822273.6123399455</v>
      </c>
      <c r="L74">
        <f>Input!J75</f>
        <v>25.524402857142377</v>
      </c>
      <c r="M74">
        <f t="shared" si="17"/>
        <v>23.865481000000273</v>
      </c>
      <c r="N74">
        <f t="shared" si="12"/>
        <v>26.167632094359121</v>
      </c>
      <c r="O74">
        <f t="shared" si="18"/>
        <v>0.41374385161043414</v>
      </c>
      <c r="P74">
        <f t="shared" si="19"/>
        <v>19043.104246682688</v>
      </c>
    </row>
    <row r="75" spans="1:16" x14ac:dyDescent="0.25">
      <c r="A75">
        <f>Input!G76</f>
        <v>172</v>
      </c>
      <c r="B75">
        <f t="shared" si="13"/>
        <v>72</v>
      </c>
      <c r="C75" s="4">
        <f>Input!I76</f>
        <v>4378.6176917142857</v>
      </c>
      <c r="D75">
        <f t="shared" si="14"/>
        <v>822.46393142857187</v>
      </c>
      <c r="E75">
        <f t="shared" si="11"/>
        <v>759.71851653410909</v>
      </c>
      <c r="F75">
        <f t="shared" si="15"/>
        <v>3936.9870902782723</v>
      </c>
      <c r="G75">
        <f t="shared" si="16"/>
        <v>9667267.7194209937</v>
      </c>
      <c r="L75">
        <f>Input!J76</f>
        <v>26.132126714285732</v>
      </c>
      <c r="M75">
        <f t="shared" si="17"/>
        <v>24.473204857143628</v>
      </c>
      <c r="N75">
        <f t="shared" si="12"/>
        <v>26.806211017389202</v>
      </c>
      <c r="O75">
        <f t="shared" si="18"/>
        <v>0.45438964769049084</v>
      </c>
      <c r="P75">
        <f t="shared" si="19"/>
        <v>18867.268392010184</v>
      </c>
    </row>
    <row r="76" spans="1:16" x14ac:dyDescent="0.25">
      <c r="A76">
        <f>Input!G77</f>
        <v>173</v>
      </c>
      <c r="B76">
        <f t="shared" si="13"/>
        <v>73</v>
      </c>
      <c r="C76" s="4">
        <f>Input!I77</f>
        <v>4405.2754175714281</v>
      </c>
      <c r="D76">
        <f t="shared" si="14"/>
        <v>849.12165728571426</v>
      </c>
      <c r="E76">
        <f t="shared" si="11"/>
        <v>785.18663567366764</v>
      </c>
      <c r="F76">
        <f t="shared" si="15"/>
        <v>4087.6869885328692</v>
      </c>
      <c r="G76">
        <f t="shared" si="16"/>
        <v>9509544.2204664089</v>
      </c>
      <c r="L76">
        <f>Input!J77</f>
        <v>26.657725857142395</v>
      </c>
      <c r="M76">
        <f t="shared" si="17"/>
        <v>24.998804000000291</v>
      </c>
      <c r="N76">
        <f t="shared" si="12"/>
        <v>27.448398604863453</v>
      </c>
      <c r="O76">
        <f t="shared" si="18"/>
        <v>0.62516339398876675</v>
      </c>
      <c r="P76">
        <f t="shared" si="19"/>
        <v>18691.261366147635</v>
      </c>
    </row>
    <row r="77" spans="1:16" x14ac:dyDescent="0.25">
      <c r="A77">
        <f>Input!G78</f>
        <v>174</v>
      </c>
      <c r="B77">
        <f t="shared" si="13"/>
        <v>74</v>
      </c>
      <c r="C77" s="4">
        <f>Input!I78</f>
        <v>4432.5572922857145</v>
      </c>
      <c r="D77">
        <f t="shared" si="14"/>
        <v>876.40353200000072</v>
      </c>
      <c r="E77">
        <f t="shared" si="11"/>
        <v>811.29837163760737</v>
      </c>
      <c r="F77">
        <f t="shared" si="15"/>
        <v>4238.681905812954</v>
      </c>
      <c r="G77">
        <f t="shared" si="16"/>
        <v>9349181.6563006733</v>
      </c>
      <c r="L77">
        <f>Input!J78</f>
        <v>27.281874714286459</v>
      </c>
      <c r="M77">
        <f t="shared" si="17"/>
        <v>25.622952857144355</v>
      </c>
      <c r="N77">
        <f t="shared" si="12"/>
        <v>28.093289221851247</v>
      </c>
      <c r="O77">
        <f t="shared" si="18"/>
        <v>0.65839350308660682</v>
      </c>
      <c r="P77">
        <f t="shared" si="19"/>
        <v>18515.343534389573</v>
      </c>
    </row>
    <row r="78" spans="1:16" x14ac:dyDescent="0.25">
      <c r="A78">
        <f>Input!G79</f>
        <v>175</v>
      </c>
      <c r="B78">
        <f t="shared" si="13"/>
        <v>75</v>
      </c>
      <c r="C78" s="4">
        <f>Input!I79</f>
        <v>4460.5290155714283</v>
      </c>
      <c r="D78">
        <f t="shared" si="14"/>
        <v>904.3752552857145</v>
      </c>
      <c r="E78">
        <f t="shared" si="11"/>
        <v>838.05595219067743</v>
      </c>
      <c r="F78">
        <f t="shared" si="15"/>
        <v>4398.2499630113934</v>
      </c>
      <c r="G78">
        <f t="shared" si="16"/>
        <v>9186267.3584342264</v>
      </c>
      <c r="L78">
        <f>Input!J79</f>
        <v>27.971723285713779</v>
      </c>
      <c r="M78">
        <f t="shared" si="17"/>
        <v>26.312801428571674</v>
      </c>
      <c r="N78">
        <f t="shared" si="12"/>
        <v>28.739923437247736</v>
      </c>
      <c r="O78">
        <f t="shared" si="18"/>
        <v>0.59013147281679479</v>
      </c>
      <c r="P78">
        <f t="shared" si="19"/>
        <v>18339.785215650285</v>
      </c>
    </row>
    <row r="79" spans="1:16" x14ac:dyDescent="0.25">
      <c r="A79">
        <f>Input!G80</f>
        <v>176</v>
      </c>
      <c r="B79">
        <f t="shared" si="13"/>
        <v>76</v>
      </c>
      <c r="C79" s="4">
        <f>Input!I80</f>
        <v>4489.7490367142855</v>
      </c>
      <c r="D79">
        <f t="shared" si="14"/>
        <v>933.59527642857165</v>
      </c>
      <c r="E79">
        <f t="shared" si="11"/>
        <v>865.46061913233052</v>
      </c>
      <c r="F79">
        <f t="shared" si="15"/>
        <v>4642.3315248762246</v>
      </c>
      <c r="G79">
        <f t="shared" si="16"/>
        <v>9020897.5548553504</v>
      </c>
      <c r="L79">
        <f>Input!J80</f>
        <v>29.220021142857149</v>
      </c>
      <c r="M79">
        <f t="shared" si="17"/>
        <v>27.561099285715045</v>
      </c>
      <c r="N79">
        <f t="shared" si="12"/>
        <v>29.387288934984205</v>
      </c>
      <c r="O79">
        <f t="shared" si="18"/>
        <v>2.7978514283060092E-2</v>
      </c>
      <c r="P79">
        <f t="shared" si="19"/>
        <v>18164.866047770596</v>
      </c>
    </row>
    <row r="80" spans="1:16" x14ac:dyDescent="0.25">
      <c r="A80">
        <f>Input!G81</f>
        <v>177</v>
      </c>
      <c r="B80">
        <f t="shared" si="13"/>
        <v>77</v>
      </c>
      <c r="C80" s="4">
        <f>Input!I81</f>
        <v>4519.4453818571428</v>
      </c>
      <c r="D80">
        <f t="shared" si="14"/>
        <v>963.291621571429</v>
      </c>
      <c r="E80">
        <f t="shared" si="11"/>
        <v>893.51257602744931</v>
      </c>
      <c r="F80">
        <f t="shared" si="15"/>
        <v>4869.115197028792</v>
      </c>
      <c r="G80">
        <f t="shared" si="16"/>
        <v>8853177.4333000798</v>
      </c>
      <c r="L80">
        <f>Input!J81</f>
        <v>29.696345142857353</v>
      </c>
      <c r="M80">
        <f t="shared" si="17"/>
        <v>28.037423285715249</v>
      </c>
      <c r="N80">
        <f t="shared" si="12"/>
        <v>30.034321811503077</v>
      </c>
      <c r="O80">
        <f t="shared" si="18"/>
        <v>0.11422822854886089</v>
      </c>
      <c r="P80">
        <f t="shared" si="19"/>
        <v>17990.874272966506</v>
      </c>
    </row>
    <row r="81" spans="1:16" x14ac:dyDescent="0.25">
      <c r="A81">
        <f>Input!G82</f>
        <v>178</v>
      </c>
      <c r="B81">
        <f t="shared" si="13"/>
        <v>78</v>
      </c>
      <c r="C81" s="4">
        <f>Input!I82</f>
        <v>4549.223852000001</v>
      </c>
      <c r="D81">
        <f t="shared" si="14"/>
        <v>993.07009171428717</v>
      </c>
      <c r="E81">
        <f t="shared" si="11"/>
        <v>922.21093743601341</v>
      </c>
      <c r="F81">
        <f t="shared" si="15"/>
        <v>5021.019745032203</v>
      </c>
      <c r="G81">
        <f t="shared" si="16"/>
        <v>8683221.1585732512</v>
      </c>
      <c r="L81">
        <f>Input!J82</f>
        <v>29.778470142858168</v>
      </c>
      <c r="M81">
        <f t="shared" si="17"/>
        <v>28.119548285716064</v>
      </c>
      <c r="N81">
        <f t="shared" si="12"/>
        <v>30.679908279257049</v>
      </c>
      <c r="O81">
        <f t="shared" si="18"/>
        <v>0.81259071375428649</v>
      </c>
      <c r="P81">
        <f t="shared" si="19"/>
        <v>17818.105945395677</v>
      </c>
    </row>
    <row r="82" spans="1:16" x14ac:dyDescent="0.25">
      <c r="A82">
        <f>Input!G83</f>
        <v>179</v>
      </c>
      <c r="B82">
        <f t="shared" si="13"/>
        <v>79</v>
      </c>
      <c r="C82" s="4">
        <f>Input!I83</f>
        <v>4580.1849198571426</v>
      </c>
      <c r="D82">
        <f t="shared" si="14"/>
        <v>1024.0311595714288</v>
      </c>
      <c r="E82">
        <f t="shared" si="11"/>
        <v>951.55368005655203</v>
      </c>
      <c r="F82">
        <f t="shared" si="15"/>
        <v>5252.9850368293846</v>
      </c>
      <c r="G82">
        <f t="shared" si="16"/>
        <v>8511151.8406830709</v>
      </c>
      <c r="L82">
        <f>Input!J83</f>
        <v>30.961067857141643</v>
      </c>
      <c r="M82">
        <f t="shared" si="17"/>
        <v>29.302145999999539</v>
      </c>
      <c r="N82">
        <f t="shared" si="12"/>
        <v>31.322886793406191</v>
      </c>
      <c r="O82">
        <f t="shared" si="18"/>
        <v>0.13091294263960912</v>
      </c>
      <c r="P82">
        <f t="shared" si="19"/>
        <v>17646.864063734556</v>
      </c>
    </row>
    <row r="83" spans="1:16" x14ac:dyDescent="0.25">
      <c r="A83">
        <f>Input!G84</f>
        <v>180</v>
      </c>
      <c r="B83">
        <f t="shared" si="13"/>
        <v>80</v>
      </c>
      <c r="C83" s="4">
        <f>Input!I84</f>
        <v>4612.7063598571431</v>
      </c>
      <c r="D83">
        <f t="shared" si="14"/>
        <v>1056.5525995714293</v>
      </c>
      <c r="E83">
        <f t="shared" si="11"/>
        <v>981.53759621391384</v>
      </c>
      <c r="F83">
        <f t="shared" si="15"/>
        <v>5627.2507287280487</v>
      </c>
      <c r="G83">
        <f t="shared" si="16"/>
        <v>8337101.4507992342</v>
      </c>
      <c r="L83">
        <f>Input!J84</f>
        <v>32.521440000000439</v>
      </c>
      <c r="M83">
        <f t="shared" si="17"/>
        <v>30.862518142858335</v>
      </c>
      <c r="N83">
        <f t="shared" si="12"/>
        <v>31.962050615819464</v>
      </c>
      <c r="O83">
        <f t="shared" si="18"/>
        <v>0.31291648313436987</v>
      </c>
      <c r="P83">
        <f t="shared" si="19"/>
        <v>17477.457632577756</v>
      </c>
    </row>
    <row r="84" spans="1:16" x14ac:dyDescent="0.25">
      <c r="A84">
        <f>Input!G85</f>
        <v>181</v>
      </c>
      <c r="B84">
        <f t="shared" si="13"/>
        <v>81</v>
      </c>
      <c r="C84" s="4">
        <f>Input!I85</f>
        <v>4645.7862487142856</v>
      </c>
      <c r="D84">
        <f t="shared" ref="D84" si="20">C84-$C$3</f>
        <v>1089.6324884285718</v>
      </c>
      <c r="E84">
        <f t="shared" ref="E84" si="21">(_Ac/(1+EXP(-1*(B84-_Muc)/_sc)))</f>
        <v>1012.1582501342485</v>
      </c>
      <c r="F84">
        <f t="shared" ref="F84" si="22">(D84-E84)^2</f>
        <v>6002.2575992855909</v>
      </c>
      <c r="G84">
        <f t="shared" ref="G84" si="23">(E84-$H$4)^2</f>
        <v>8161210.6823525839</v>
      </c>
      <c r="L84">
        <f>Input!J85</f>
        <v>33.079888857142578</v>
      </c>
      <c r="M84">
        <f t="shared" ref="M84" si="24">L84-$L$3</f>
        <v>31.420967000000473</v>
      </c>
      <c r="N84">
        <f t="shared" ref="N84" si="25">_Ac*EXP(-1*(B84-_Muc)/_sc)*(1/_sc)*(1/(1+EXP(-1*(B84-_Muc)/_sc))^2)+$L$3</f>
        <v>32.596150826938306</v>
      </c>
      <c r="O84">
        <f t="shared" ref="O84" si="26">(L84-N84)^2</f>
        <v>0.23400248186590894</v>
      </c>
      <c r="P84">
        <f t="shared" ref="P84" si="27">(N84-$Q$4)^2</f>
        <v>17310.200657373593</v>
      </c>
    </row>
    <row r="85" spans="1:16" x14ac:dyDescent="0.25">
      <c r="A85">
        <f>Input!G86</f>
        <v>182</v>
      </c>
      <c r="B85">
        <f t="shared" ref="B85:B148" si="28">A85-$A$3</f>
        <v>82</v>
      </c>
      <c r="C85" s="4">
        <f>Input!I86</f>
        <v>4680.1965602857144</v>
      </c>
      <c r="D85">
        <f t="shared" ref="D85:D148" si="29">C85-$C$3</f>
        <v>1124.0428000000006</v>
      </c>
      <c r="E85">
        <f t="shared" ref="E85:E148" si="30">(_Ac/(1+EXP(-1*(B85-_Muc)/_sc)))</f>
        <v>1043.4099374586838</v>
      </c>
      <c r="F85">
        <f t="shared" ref="F85:F148" si="31">(D85-E85)^2</f>
        <v>6501.6585216068988</v>
      </c>
      <c r="G85">
        <f t="shared" ref="G85:G148" si="32">(E85-$H$4)^2</f>
        <v>7983628.7549630199</v>
      </c>
      <c r="L85">
        <f>Input!J86</f>
        <v>34.410311571428792</v>
      </c>
      <c r="M85">
        <f t="shared" ref="M85:M148" si="33">L85-$L$3</f>
        <v>32.751389714286688</v>
      </c>
      <c r="N85">
        <f t="shared" ref="N85:N148" si="34">_Ac*EXP(-1*(B85-_Muc)/_sc)*(1/_sc)*(1/(1+EXP(-1*(B85-_Muc)/_sc))^2)+$L$3</f>
        <v>33.22389979203777</v>
      </c>
      <c r="O85">
        <f t="shared" ref="O85:O148" si="35">(L85-N85)^2</f>
        <v>1.4075729102777723</v>
      </c>
      <c r="P85">
        <f t="shared" ref="P85:P148" si="36">(N85-$Q$4)^2</f>
        <v>17145.411078477464</v>
      </c>
    </row>
    <row r="86" spans="1:16" x14ac:dyDescent="0.25">
      <c r="A86">
        <f>Input!G87</f>
        <v>183</v>
      </c>
      <c r="B86">
        <f t="shared" si="28"/>
        <v>83</v>
      </c>
      <c r="C86" s="4">
        <f>Input!I87</f>
        <v>4714.8696712857136</v>
      </c>
      <c r="D86">
        <f t="shared" si="29"/>
        <v>1158.7159109999998</v>
      </c>
      <c r="E86">
        <f t="shared" si="30"/>
        <v>1075.2856484515237</v>
      </c>
      <c r="F86">
        <f t="shared" si="31"/>
        <v>6960.6087089076527</v>
      </c>
      <c r="G86">
        <f t="shared" si="32"/>
        <v>7804513.1593118627</v>
      </c>
      <c r="L86">
        <f>Input!J87</f>
        <v>34.673110999999153</v>
      </c>
      <c r="M86">
        <f t="shared" si="33"/>
        <v>33.014189142857049</v>
      </c>
      <c r="N86">
        <f t="shared" si="34"/>
        <v>33.843975083948095</v>
      </c>
      <c r="O86">
        <f t="shared" si="35"/>
        <v>0.68746636728582722</v>
      </c>
      <c r="P86">
        <f t="shared" si="36"/>
        <v>16983.409650717735</v>
      </c>
    </row>
    <row r="87" spans="1:16" x14ac:dyDescent="0.25">
      <c r="A87">
        <f>Input!G88</f>
        <v>184</v>
      </c>
      <c r="B87">
        <f t="shared" si="28"/>
        <v>84</v>
      </c>
      <c r="C87" s="4">
        <f>Input!I88</f>
        <v>4749.6413321428572</v>
      </c>
      <c r="D87">
        <f t="shared" si="29"/>
        <v>1193.4875718571434</v>
      </c>
      <c r="E87">
        <f t="shared" si="30"/>
        <v>1107.7770353584299</v>
      </c>
      <c r="F87">
        <f t="shared" si="31"/>
        <v>7346.296066897301</v>
      </c>
      <c r="G87">
        <f t="shared" si="32"/>
        <v>7624029.3415637761</v>
      </c>
      <c r="L87">
        <f>Input!J88</f>
        <v>34.771660857143615</v>
      </c>
      <c r="M87">
        <f t="shared" si="33"/>
        <v>33.112739000001511</v>
      </c>
      <c r="N87">
        <f t="shared" si="34"/>
        <v>34.45502385940275</v>
      </c>
      <c r="O87">
        <f t="shared" si="35"/>
        <v>0.10025898833834852</v>
      </c>
      <c r="P87">
        <f t="shared" si="36"/>
        <v>16824.518775609256</v>
      </c>
    </row>
    <row r="88" spans="1:16" x14ac:dyDescent="0.25">
      <c r="A88">
        <f>Input!G89</f>
        <v>185</v>
      </c>
      <c r="B88">
        <f t="shared" si="28"/>
        <v>85</v>
      </c>
      <c r="C88" s="4">
        <f>Input!I89</f>
        <v>4784.6429424285716</v>
      </c>
      <c r="D88">
        <f t="shared" si="29"/>
        <v>1228.4891821428578</v>
      </c>
      <c r="E88">
        <f t="shared" si="30"/>
        <v>1140.8743843646143</v>
      </c>
      <c r="F88">
        <f t="shared" si="31"/>
        <v>7676.3527897224894</v>
      </c>
      <c r="G88">
        <f t="shared" si="32"/>
        <v>7442350.3264882732</v>
      </c>
      <c r="L88">
        <f>Input!J89</f>
        <v>35.001610285714378</v>
      </c>
      <c r="M88">
        <f t="shared" si="33"/>
        <v>33.342688428572274</v>
      </c>
      <c r="N88">
        <f t="shared" si="34"/>
        <v>35.055667680906758</v>
      </c>
      <c r="O88">
        <f t="shared" si="35"/>
        <v>2.9222019749851912E-3</v>
      </c>
      <c r="P88">
        <f t="shared" si="36"/>
        <v>16669.061293999086</v>
      </c>
    </row>
    <row r="89" spans="1:16" x14ac:dyDescent="0.25">
      <c r="A89">
        <f>Input!G90</f>
        <v>186</v>
      </c>
      <c r="B89">
        <f t="shared" si="28"/>
        <v>86</v>
      </c>
      <c r="C89" s="4">
        <f>Input!I90</f>
        <v>4819.4310282857141</v>
      </c>
      <c r="D89">
        <f t="shared" si="29"/>
        <v>1263.2772680000003</v>
      </c>
      <c r="E89">
        <f t="shared" si="30"/>
        <v>1174.5665925921937</v>
      </c>
      <c r="F89">
        <f t="shared" si="31"/>
        <v>7869.5839313092138</v>
      </c>
      <c r="G89">
        <f t="shared" si="32"/>
        <v>7259656.2790282946</v>
      </c>
      <c r="L89">
        <f>Input!J90</f>
        <v>34.788085857142505</v>
      </c>
      <c r="M89">
        <f t="shared" si="33"/>
        <v>33.129164000000401</v>
      </c>
      <c r="N89">
        <f t="shared" si="34"/>
        <v>35.644507770422635</v>
      </c>
      <c r="O89">
        <f t="shared" si="35"/>
        <v>0.73345849354639825</v>
      </c>
      <c r="P89">
        <f t="shared" si="36"/>
        <v>16517.359247470522</v>
      </c>
    </row>
    <row r="90" spans="1:16" x14ac:dyDescent="0.25">
      <c r="A90">
        <f>Input!G91</f>
        <v>187</v>
      </c>
      <c r="B90">
        <f t="shared" si="28"/>
        <v>87</v>
      </c>
      <c r="C90" s="4">
        <f>Input!I91</f>
        <v>4854.2683888571428</v>
      </c>
      <c r="D90">
        <f t="shared" si="29"/>
        <v>1298.114628571429</v>
      </c>
      <c r="E90">
        <f t="shared" si="30"/>
        <v>1208.8411505592394</v>
      </c>
      <c r="F90">
        <f t="shared" si="31"/>
        <v>7969.7538763928951</v>
      </c>
      <c r="G90">
        <f t="shared" si="32"/>
        <v>7076134.0047070058</v>
      </c>
      <c r="L90">
        <f>Input!J91</f>
        <v>34.83736057142869</v>
      </c>
      <c r="M90">
        <f t="shared" si="33"/>
        <v>33.178438714286585</v>
      </c>
      <c r="N90">
        <f t="shared" si="34"/>
        <v>36.220130675319645</v>
      </c>
      <c r="O90">
        <f t="shared" si="35"/>
        <v>1.9120531602146031</v>
      </c>
      <c r="P90">
        <f t="shared" si="36"/>
        <v>16369.732617252273</v>
      </c>
    </row>
    <row r="91" spans="1:16" x14ac:dyDescent="0.25">
      <c r="A91">
        <f>Input!G92</f>
        <v>188</v>
      </c>
      <c r="B91">
        <f t="shared" si="28"/>
        <v>88</v>
      </c>
      <c r="C91" s="4">
        <f>Input!I92</f>
        <v>4890.1733725714284</v>
      </c>
      <c r="D91">
        <f t="shared" si="29"/>
        <v>1334.0196122857146</v>
      </c>
      <c r="E91">
        <f t="shared" si="30"/>
        <v>1243.684130500503</v>
      </c>
      <c r="F91">
        <f t="shared" si="31"/>
        <v>8160.4992693663044</v>
      </c>
      <c r="G91">
        <f t="shared" si="32"/>
        <v>6891976.3899472682</v>
      </c>
      <c r="L91">
        <f>Input!J92</f>
        <v>35.904983714285663</v>
      </c>
      <c r="M91">
        <f t="shared" si="33"/>
        <v>34.246061857143559</v>
      </c>
      <c r="N91">
        <f t="shared" si="34"/>
        <v>36.781114321006129</v>
      </c>
      <c r="O91">
        <f t="shared" si="35"/>
        <v>0.76760484003237139</v>
      </c>
      <c r="P91">
        <f t="shared" si="36"/>
        <v>16226.498049666568</v>
      </c>
    </row>
    <row r="92" spans="1:16" x14ac:dyDescent="0.25">
      <c r="A92">
        <f>Input!G93</f>
        <v>189</v>
      </c>
      <c r="B92">
        <f t="shared" si="28"/>
        <v>89</v>
      </c>
      <c r="C92" s="4">
        <f>Input!I93</f>
        <v>4926.8831797142857</v>
      </c>
      <c r="D92">
        <f t="shared" si="29"/>
        <v>1370.7294194285719</v>
      </c>
      <c r="E92">
        <f t="shared" si="30"/>
        <v>1279.0801809211669</v>
      </c>
      <c r="F92">
        <f t="shared" si="31"/>
        <v>8399.5829189872111</v>
      </c>
      <c r="G92">
        <f t="shared" si="32"/>
        <v>6707381.7840921115</v>
      </c>
      <c r="L92">
        <f>Input!J93</f>
        <v>36.709807142857244</v>
      </c>
      <c r="M92">
        <f t="shared" si="33"/>
        <v>35.05088528571514</v>
      </c>
      <c r="N92">
        <f t="shared" si="34"/>
        <v>37.326034418551856</v>
      </c>
      <c r="O92">
        <f t="shared" si="35"/>
        <v>0.37973605531000376</v>
      </c>
      <c r="P92">
        <f t="shared" si="36"/>
        <v>16087.967577296602</v>
      </c>
    </row>
    <row r="93" spans="1:16" x14ac:dyDescent="0.25">
      <c r="A93">
        <f>Input!G94</f>
        <v>190</v>
      </c>
      <c r="B93">
        <f t="shared" si="28"/>
        <v>90</v>
      </c>
      <c r="C93" s="4">
        <f>Input!I94</f>
        <v>4966.0895822857137</v>
      </c>
      <c r="D93">
        <f t="shared" si="29"/>
        <v>1409.9358219999999</v>
      </c>
      <c r="E93">
        <f t="shared" si="30"/>
        <v>1315.0125277202164</v>
      </c>
      <c r="F93">
        <f t="shared" si="31"/>
        <v>9010.4317969263739</v>
      </c>
      <c r="G93">
        <f t="shared" si="32"/>
        <v>6522553.325649594</v>
      </c>
      <c r="L93">
        <f>Input!J94</f>
        <v>39.206402571428043</v>
      </c>
      <c r="M93">
        <f t="shared" si="33"/>
        <v>37.547480714285939</v>
      </c>
      <c r="N93">
        <f t="shared" si="34"/>
        <v>37.853471189512078</v>
      </c>
      <c r="O93">
        <f t="shared" si="35"/>
        <v>1.8304233241730439</v>
      </c>
      <c r="P93">
        <f t="shared" si="36"/>
        <v>15954.447345055278</v>
      </c>
    </row>
    <row r="94" spans="1:16" x14ac:dyDescent="0.25">
      <c r="A94">
        <f>Input!G95</f>
        <v>191</v>
      </c>
      <c r="B94">
        <f t="shared" si="28"/>
        <v>91</v>
      </c>
      <c r="C94" s="4">
        <f>Input!I95</f>
        <v>5005.7558841428563</v>
      </c>
      <c r="D94">
        <f t="shared" si="29"/>
        <v>1449.6021238571425</v>
      </c>
      <c r="E94">
        <f t="shared" si="30"/>
        <v>1351.4629821792498</v>
      </c>
      <c r="F94">
        <f t="shared" si="31"/>
        <v>9631.2911292734898</v>
      </c>
      <c r="G94">
        <f t="shared" si="32"/>
        <v>6337698.2160302354</v>
      </c>
      <c r="L94">
        <f>Input!J95</f>
        <v>39.666301857142571</v>
      </c>
      <c r="M94">
        <f t="shared" si="33"/>
        <v>38.007380000000467</v>
      </c>
      <c r="N94">
        <f t="shared" si="34"/>
        <v>38.362016364192577</v>
      </c>
      <c r="O94">
        <f t="shared" si="35"/>
        <v>1.7011606471198084</v>
      </c>
      <c r="P94">
        <f t="shared" si="36"/>
        <v>15826.236350194304</v>
      </c>
    </row>
    <row r="95" spans="1:16" x14ac:dyDescent="0.25">
      <c r="A95">
        <f>Input!G96</f>
        <v>192</v>
      </c>
      <c r="B95">
        <f t="shared" si="28"/>
        <v>92</v>
      </c>
      <c r="C95" s="4">
        <f>Input!I96</f>
        <v>5045.898510142857</v>
      </c>
      <c r="D95">
        <f t="shared" si="29"/>
        <v>1489.7447498571432</v>
      </c>
      <c r="E95">
        <f t="shared" si="30"/>
        <v>1388.4119560658792</v>
      </c>
      <c r="F95">
        <f t="shared" si="31"/>
        <v>10268.335097542846</v>
      </c>
      <c r="G95">
        <f t="shared" si="32"/>
        <v>6153026.9447876308</v>
      </c>
      <c r="L95">
        <f>Input!J96</f>
        <v>40.142626000000746</v>
      </c>
      <c r="M95">
        <f t="shared" si="33"/>
        <v>38.483704142858642</v>
      </c>
      <c r="N95">
        <f t="shared" si="34"/>
        <v>38.850280403864396</v>
      </c>
      <c r="O95">
        <f t="shared" si="35"/>
        <v>1.6701571398530182</v>
      </c>
      <c r="P95">
        <f t="shared" si="36"/>
        <v>15703.625205009703</v>
      </c>
    </row>
    <row r="96" spans="1:16" x14ac:dyDescent="0.25">
      <c r="A96">
        <f>Input!G97</f>
        <v>193</v>
      </c>
      <c r="B96">
        <f t="shared" si="28"/>
        <v>93</v>
      </c>
      <c r="C96" s="4">
        <f>Input!I97</f>
        <v>5087.6672079999998</v>
      </c>
      <c r="D96">
        <f t="shared" si="29"/>
        <v>1531.513447714286</v>
      </c>
      <c r="E96">
        <f t="shared" si="30"/>
        <v>1425.8384840486765</v>
      </c>
      <c r="F96">
        <f t="shared" si="31"/>
        <v>11167.197945727896</v>
      </c>
      <c r="G96">
        <f t="shared" si="32"/>
        <v>5968752.4711000584</v>
      </c>
      <c r="L96">
        <f>Input!J97</f>
        <v>41.768697857142797</v>
      </c>
      <c r="M96">
        <f t="shared" si="33"/>
        <v>40.109776000000693</v>
      </c>
      <c r="N96">
        <f t="shared" si="34"/>
        <v>39.316899892064349</v>
      </c>
      <c r="O96">
        <f t="shared" si="35"/>
        <v>6.0113132615628198</v>
      </c>
      <c r="P96">
        <f t="shared" si="36"/>
        <v>15586.894930586564</v>
      </c>
    </row>
    <row r="97" spans="1:16" x14ac:dyDescent="0.25">
      <c r="A97">
        <f>Input!G98</f>
        <v>194</v>
      </c>
      <c r="B97">
        <f t="shared" si="28"/>
        <v>94</v>
      </c>
      <c r="C97" s="4">
        <f>Input!I98</f>
        <v>5130.1093297142861</v>
      </c>
      <c r="D97">
        <f t="shared" si="29"/>
        <v>1573.9555694285723</v>
      </c>
      <c r="E97">
        <f t="shared" si="30"/>
        <v>1463.7202535632509</v>
      </c>
      <c r="F97">
        <f t="shared" si="31"/>
        <v>12151.82486392717</v>
      </c>
      <c r="G97">
        <f t="shared" si="32"/>
        <v>5785089.366929139</v>
      </c>
      <c r="L97">
        <f>Input!J98</f>
        <v>42.442121714286259</v>
      </c>
      <c r="M97">
        <f t="shared" si="33"/>
        <v>40.783199857144155</v>
      </c>
      <c r="N97">
        <f t="shared" si="34"/>
        <v>39.760545035226585</v>
      </c>
      <c r="O97">
        <f t="shared" si="35"/>
        <v>7.1908534856767101</v>
      </c>
      <c r="P97">
        <f t="shared" si="36"/>
        <v>15476.315789395456</v>
      </c>
    </row>
    <row r="98" spans="1:16" x14ac:dyDescent="0.25">
      <c r="A98">
        <f>Input!G99</f>
        <v>195</v>
      </c>
      <c r="B98">
        <f t="shared" si="28"/>
        <v>95</v>
      </c>
      <c r="C98" s="4">
        <f>Input!I99</f>
        <v>5174.5717227142859</v>
      </c>
      <c r="D98">
        <f t="shared" si="29"/>
        <v>1618.4179624285721</v>
      </c>
      <c r="E98">
        <f t="shared" si="30"/>
        <v>1502.0336422071002</v>
      </c>
      <c r="F98">
        <f t="shared" si="31"/>
        <v>13545.309993414103</v>
      </c>
      <c r="G98">
        <f t="shared" si="32"/>
        <v>5602252.9279469447</v>
      </c>
      <c r="L98">
        <f>Input!J99</f>
        <v>44.462392999999793</v>
      </c>
      <c r="M98">
        <f t="shared" si="33"/>
        <v>42.803471142857688</v>
      </c>
      <c r="N98">
        <f t="shared" si="34"/>
        <v>40.179927208599494</v>
      </c>
      <c r="O98">
        <f t="shared" si="35"/>
        <v>18.339513254513783</v>
      </c>
      <c r="P98">
        <f t="shared" si="36"/>
        <v>15372.146163922564</v>
      </c>
    </row>
    <row r="99" spans="1:16" x14ac:dyDescent="0.25">
      <c r="A99">
        <f>Input!G100</f>
        <v>196</v>
      </c>
      <c r="B99">
        <f t="shared" si="28"/>
        <v>96</v>
      </c>
      <c r="C99" s="4">
        <f>Input!I100</f>
        <v>5219.6911144285714</v>
      </c>
      <c r="D99">
        <f t="shared" si="29"/>
        <v>1663.5373541428576</v>
      </c>
      <c r="E99">
        <f t="shared" si="30"/>
        <v>1540.7537626749734</v>
      </c>
      <c r="F99">
        <f t="shared" si="31"/>
        <v>15075.810333752288</v>
      </c>
      <c r="G99">
        <f t="shared" si="32"/>
        <v>5420458.258921843</v>
      </c>
      <c r="L99">
        <f>Input!J100</f>
        <v>45.119391714285484</v>
      </c>
      <c r="M99">
        <f t="shared" si="33"/>
        <v>43.46046985714338</v>
      </c>
      <c r="N99">
        <f t="shared" si="34"/>
        <v>40.573806479824604</v>
      </c>
      <c r="O99">
        <f t="shared" si="35"/>
        <v>20.662345123748775</v>
      </c>
      <c r="P99">
        <f t="shared" si="36"/>
        <v>15274.631487807357</v>
      </c>
    </row>
    <row r="100" spans="1:16" x14ac:dyDescent="0.25">
      <c r="A100">
        <f>Input!G101</f>
        <v>197</v>
      </c>
      <c r="B100">
        <f t="shared" si="28"/>
        <v>97</v>
      </c>
      <c r="C100" s="4">
        <f>Input!I101</f>
        <v>5265.3196801428567</v>
      </c>
      <c r="D100">
        <f t="shared" si="29"/>
        <v>1709.1659198571429</v>
      </c>
      <c r="E100">
        <f t="shared" si="30"/>
        <v>1579.8545151774094</v>
      </c>
      <c r="F100">
        <f t="shared" si="31"/>
        <v>16721.439380245782</v>
      </c>
      <c r="G100">
        <f t="shared" si="32"/>
        <v>5239919.3407820351</v>
      </c>
      <c r="L100">
        <f>Input!J101</f>
        <v>45.628565714285287</v>
      </c>
      <c r="M100">
        <f t="shared" si="33"/>
        <v>43.969643857143183</v>
      </c>
      <c r="N100">
        <f t="shared" si="34"/>
        <v>40.940999039800118</v>
      </c>
      <c r="O100">
        <f t="shared" si="35"/>
        <v>21.97328132774394</v>
      </c>
      <c r="P100">
        <f t="shared" si="36"/>
        <v>15184.003235196798</v>
      </c>
    </row>
    <row r="101" spans="1:16" x14ac:dyDescent="0.25">
      <c r="A101">
        <f>Input!G102</f>
        <v>198</v>
      </c>
      <c r="B101">
        <f t="shared" si="28"/>
        <v>98</v>
      </c>
      <c r="C101" s="4">
        <f>Input!I102</f>
        <v>5312.0322938571426</v>
      </c>
      <c r="D101">
        <f t="shared" si="29"/>
        <v>1755.8785335714288</v>
      </c>
      <c r="E101">
        <f t="shared" si="30"/>
        <v>1619.3086472137438</v>
      </c>
      <c r="F101">
        <f t="shared" si="31"/>
        <v>18651.333859750979</v>
      </c>
      <c r="G101">
        <f t="shared" si="32"/>
        <v>5060848.0870217094</v>
      </c>
      <c r="L101">
        <f>Input!J102</f>
        <v>46.712613714285908</v>
      </c>
      <c r="M101">
        <f t="shared" si="33"/>
        <v>45.053691857143804</v>
      </c>
      <c r="N101">
        <f t="shared" si="34"/>
        <v>41.280384468610769</v>
      </c>
      <c r="O101">
        <f t="shared" si="35"/>
        <v>29.509114577568283</v>
      </c>
      <c r="P101">
        <f t="shared" si="36"/>
        <v>15100.477973231064</v>
      </c>
    </row>
    <row r="102" spans="1:16" x14ac:dyDescent="0.25">
      <c r="A102">
        <f>Input!G103</f>
        <v>199</v>
      </c>
      <c r="B102">
        <f t="shared" si="28"/>
        <v>99</v>
      </c>
      <c r="C102" s="4">
        <f>Input!I103</f>
        <v>5359.8946554285712</v>
      </c>
      <c r="D102">
        <f t="shared" si="29"/>
        <v>1803.7408951428574</v>
      </c>
      <c r="E102">
        <f t="shared" si="30"/>
        <v>1659.0878204981416</v>
      </c>
      <c r="F102">
        <f t="shared" si="31"/>
        <v>20924.512004169734</v>
      </c>
      <c r="G102">
        <f t="shared" si="32"/>
        <v>4883453.3974664379</v>
      </c>
      <c r="L102">
        <f>Input!J103</f>
        <v>47.862361571428664</v>
      </c>
      <c r="M102">
        <f t="shared" si="33"/>
        <v>46.20343971428656</v>
      </c>
      <c r="N102">
        <f t="shared" si="34"/>
        <v>41.590912763464623</v>
      </c>
      <c r="O102">
        <f t="shared" si="35"/>
        <v>39.331070150913604</v>
      </c>
      <c r="P102">
        <f t="shared" si="36"/>
        <v>15024.256481776287</v>
      </c>
    </row>
    <row r="103" spans="1:16" x14ac:dyDescent="0.25">
      <c r="A103">
        <f>Input!G104</f>
        <v>200</v>
      </c>
      <c r="B103">
        <f t="shared" si="28"/>
        <v>100</v>
      </c>
      <c r="C103" s="4">
        <f>Input!I104</f>
        <v>5408.4961407142855</v>
      </c>
      <c r="D103">
        <f t="shared" si="29"/>
        <v>1852.3423804285717</v>
      </c>
      <c r="E103">
        <f t="shared" si="30"/>
        <v>1699.1626847641835</v>
      </c>
      <c r="F103">
        <f t="shared" si="31"/>
        <v>23464.019163834586</v>
      </c>
      <c r="G103">
        <f t="shared" si="32"/>
        <v>4707940.2176616583</v>
      </c>
      <c r="L103">
        <f>Input!J104</f>
        <v>48.601485285714261</v>
      </c>
      <c r="M103">
        <f t="shared" si="33"/>
        <v>46.942563428572157</v>
      </c>
      <c r="N103">
        <f t="shared" si="34"/>
        <v>41.87161105579446</v>
      </c>
      <c r="O103">
        <f t="shared" si="35"/>
        <v>45.291207150538639</v>
      </c>
      <c r="P103">
        <f t="shared" si="36"/>
        <v>14955.522943740965</v>
      </c>
    </row>
    <row r="104" spans="1:16" x14ac:dyDescent="0.25">
      <c r="A104">
        <f>Input!G105</f>
        <v>201</v>
      </c>
      <c r="B104">
        <f t="shared" si="28"/>
        <v>101</v>
      </c>
      <c r="C104" s="4">
        <f>Input!I105</f>
        <v>5459.1507471428567</v>
      </c>
      <c r="D104">
        <f t="shared" si="29"/>
        <v>1902.9969868571429</v>
      </c>
      <c r="E104">
        <f t="shared" si="30"/>
        <v>1739.5029581012509</v>
      </c>
      <c r="F104">
        <f t="shared" si="31"/>
        <v>26730.297438832451</v>
      </c>
      <c r="G104">
        <f t="shared" si="32"/>
        <v>4534508.612282834</v>
      </c>
      <c r="L104">
        <f>Input!J105</f>
        <v>50.654606428571242</v>
      </c>
      <c r="M104">
        <f t="shared" si="33"/>
        <v>48.995684571429138</v>
      </c>
      <c r="N104">
        <f t="shared" si="34"/>
        <v>42.121589946001748</v>
      </c>
      <c r="O104">
        <f t="shared" si="35"/>
        <v>72.812370291802651</v>
      </c>
      <c r="P104">
        <f t="shared" si="36"/>
        <v>14894.444208578114</v>
      </c>
    </row>
    <row r="105" spans="1:16" x14ac:dyDescent="0.25">
      <c r="A105">
        <f>Input!G106</f>
        <v>202</v>
      </c>
      <c r="B105">
        <f t="shared" si="28"/>
        <v>102</v>
      </c>
      <c r="C105" s="4">
        <f>Input!I106</f>
        <v>5509.1483548571423</v>
      </c>
      <c r="D105">
        <f t="shared" si="29"/>
        <v>1952.9945945714285</v>
      </c>
      <c r="E105">
        <f t="shared" si="30"/>
        <v>1780.07751340556</v>
      </c>
      <c r="F105">
        <f t="shared" si="31"/>
        <v>29900.316958923544</v>
      </c>
      <c r="G105">
        <f t="shared" si="32"/>
        <v>4363352.860981687</v>
      </c>
      <c r="L105">
        <f>Input!J106</f>
        <v>49.99760771428555</v>
      </c>
      <c r="M105">
        <f t="shared" si="33"/>
        <v>48.338685857143446</v>
      </c>
      <c r="N105">
        <f t="shared" si="34"/>
        <v>42.340049386764797</v>
      </c>
      <c r="O105">
        <f t="shared" si="35"/>
        <v>58.638199539382441</v>
      </c>
      <c r="P105">
        <f t="shared" si="36"/>
        <v>14841.169130904716</v>
      </c>
    </row>
    <row r="106" spans="1:16" x14ac:dyDescent="0.25">
      <c r="A106">
        <f>Input!G107</f>
        <v>203</v>
      </c>
      <c r="B106">
        <f t="shared" si="28"/>
        <v>103</v>
      </c>
      <c r="C106" s="4">
        <f>Input!I107</f>
        <v>5551.5083517142857</v>
      </c>
      <c r="D106">
        <f t="shared" si="29"/>
        <v>1995.3545914285719</v>
      </c>
      <c r="E106">
        <f t="shared" si="30"/>
        <v>1820.8544704613116</v>
      </c>
      <c r="F106">
        <f t="shared" si="31"/>
        <v>30450.292217588467</v>
      </c>
      <c r="G106">
        <f t="shared" si="32"/>
        <v>4194660.5849762633</v>
      </c>
      <c r="L106">
        <f>Input!J107</f>
        <v>42.359996857143415</v>
      </c>
      <c r="M106">
        <f t="shared" si="33"/>
        <v>40.70107500000131</v>
      </c>
      <c r="N106">
        <f t="shared" si="34"/>
        <v>42.526284049396203</v>
      </c>
      <c r="O106">
        <f t="shared" si="35"/>
        <v>2.765143030731582E-2</v>
      </c>
      <c r="P106">
        <f t="shared" si="36"/>
        <v>14795.827985581878</v>
      </c>
    </row>
    <row r="107" spans="1:16" x14ac:dyDescent="0.25">
      <c r="A107">
        <f>Input!G108</f>
        <v>204</v>
      </c>
      <c r="B107">
        <f t="shared" si="28"/>
        <v>104</v>
      </c>
      <c r="C107" s="4">
        <f>Input!I108</f>
        <v>5586.0664879999995</v>
      </c>
      <c r="D107">
        <f t="shared" si="29"/>
        <v>2029.9127277142857</v>
      </c>
      <c r="E107">
        <f t="shared" si="30"/>
        <v>1861.801293104144</v>
      </c>
      <c r="F107">
        <f t="shared" si="31"/>
        <v>28261.454446679953</v>
      </c>
      <c r="G107">
        <f t="shared" si="32"/>
        <v>4028611.9124621237</v>
      </c>
      <c r="L107">
        <f>Input!J108</f>
        <v>34.558136285713772</v>
      </c>
      <c r="M107">
        <f t="shared" si="33"/>
        <v>32.899214428571668</v>
      </c>
      <c r="N107">
        <f t="shared" si="34"/>
        <v>42.679688112389222</v>
      </c>
      <c r="O107">
        <f t="shared" si="35"/>
        <v>65.959604073375345</v>
      </c>
      <c r="P107">
        <f t="shared" si="36"/>
        <v>14758.531960104609</v>
      </c>
    </row>
    <row r="108" spans="1:16" x14ac:dyDescent="0.25">
      <c r="A108">
        <f>Input!G109</f>
        <v>205</v>
      </c>
      <c r="B108">
        <f t="shared" si="28"/>
        <v>105</v>
      </c>
      <c r="C108" s="4">
        <f>Input!I109</f>
        <v>5634.3887487142856</v>
      </c>
      <c r="D108">
        <f t="shared" si="29"/>
        <v>2078.2349884285718</v>
      </c>
      <c r="E108">
        <f t="shared" si="30"/>
        <v>1902.8848908609737</v>
      </c>
      <c r="F108">
        <f t="shared" si="31"/>
        <v>30747.656716966187</v>
      </c>
      <c r="G108">
        <f t="shared" si="32"/>
        <v>3865378.6905689845</v>
      </c>
      <c r="L108">
        <f>Input!J109</f>
        <v>48.322260714286131</v>
      </c>
      <c r="M108">
        <f t="shared" si="33"/>
        <v>46.663338857144026</v>
      </c>
      <c r="N108">
        <f t="shared" si="34"/>
        <v>42.799759416984834</v>
      </c>
      <c r="O108">
        <f t="shared" si="35"/>
        <v>30.498020578694504</v>
      </c>
      <c r="P108">
        <f t="shared" si="36"/>
        <v>14729.372724757613</v>
      </c>
    </row>
    <row r="109" spans="1:16" x14ac:dyDescent="0.25">
      <c r="A109">
        <f>Input!G110</f>
        <v>206</v>
      </c>
      <c r="B109">
        <f t="shared" si="28"/>
        <v>106</v>
      </c>
      <c r="C109" s="4">
        <f>Input!I110</f>
        <v>5682.2346854285715</v>
      </c>
      <c r="D109">
        <f t="shared" si="29"/>
        <v>2126.0809251428577</v>
      </c>
      <c r="E109">
        <f t="shared" si="30"/>
        <v>1944.0717244084008</v>
      </c>
      <c r="F109">
        <f t="shared" si="31"/>
        <v>33127.349151995848</v>
      </c>
      <c r="G109">
        <f t="shared" si="32"/>
        <v>3705123.7511160835</v>
      </c>
      <c r="L109">
        <f>Input!J110</f>
        <v>47.845936714285926</v>
      </c>
      <c r="M109">
        <f t="shared" si="33"/>
        <v>46.187014857143822</v>
      </c>
      <c r="N109">
        <f t="shared" si="34"/>
        <v>42.886102941243621</v>
      </c>
      <c r="O109">
        <f t="shared" si="35"/>
        <v>24.599951056211072</v>
      </c>
      <c r="P109">
        <f t="shared" si="36"/>
        <v>14708.42208070376</v>
      </c>
    </row>
    <row r="110" spans="1:16" x14ac:dyDescent="0.25">
      <c r="A110">
        <f>Input!G111</f>
        <v>207</v>
      </c>
      <c r="B110">
        <f t="shared" si="28"/>
        <v>107</v>
      </c>
      <c r="C110" s="4">
        <f>Input!I111</f>
        <v>5728.8158994285714</v>
      </c>
      <c r="D110">
        <f t="shared" si="29"/>
        <v>2172.6621391428575</v>
      </c>
      <c r="E110">
        <f t="shared" si="30"/>
        <v>1985.3279141470189</v>
      </c>
      <c r="F110">
        <f t="shared" si="31"/>
        <v>35094.111854791503</v>
      </c>
      <c r="G110">
        <f t="shared" si="32"/>
        <v>3548000.2368367114</v>
      </c>
      <c r="L110">
        <f>Input!J111</f>
        <v>46.581213999999818</v>
      </c>
      <c r="M110">
        <f t="shared" si="33"/>
        <v>44.922292142857714</v>
      </c>
      <c r="N110">
        <f t="shared" si="34"/>
        <v>42.938433551615702</v>
      </c>
      <c r="O110">
        <f t="shared" si="35"/>
        <v>13.26984939512958</v>
      </c>
      <c r="P110">
        <f t="shared" si="36"/>
        <v>14695.731685981869</v>
      </c>
    </row>
    <row r="111" spans="1:16" x14ac:dyDescent="0.25">
      <c r="A111">
        <f>Input!G112</f>
        <v>208</v>
      </c>
      <c r="B111">
        <f t="shared" si="28"/>
        <v>108</v>
      </c>
      <c r="C111" s="4">
        <f>Input!I112</f>
        <v>5773.1140427142864</v>
      </c>
      <c r="D111">
        <f t="shared" si="29"/>
        <v>2216.9602824285726</v>
      </c>
      <c r="E111">
        <f t="shared" si="30"/>
        <v>2026.6193511520289</v>
      </c>
      <c r="F111">
        <f t="shared" si="31"/>
        <v>36229.670119221912</v>
      </c>
      <c r="G111">
        <f t="shared" si="32"/>
        <v>3394150.9940575506</v>
      </c>
      <c r="L111">
        <f>Input!J112</f>
        <v>44.298143285715014</v>
      </c>
      <c r="M111">
        <f t="shared" si="33"/>
        <v>42.63922142857291</v>
      </c>
      <c r="N111">
        <f t="shared" si="34"/>
        <v>42.956577999246541</v>
      </c>
      <c r="O111">
        <f t="shared" si="35"/>
        <v>1.7997974178572362</v>
      </c>
      <c r="P111">
        <f t="shared" si="36"/>
        <v>14691.332859290651</v>
      </c>
    </row>
    <row r="112" spans="1:16" x14ac:dyDescent="0.25">
      <c r="A112">
        <f>Input!G113</f>
        <v>209</v>
      </c>
      <c r="B112">
        <f t="shared" si="28"/>
        <v>109</v>
      </c>
      <c r="C112" s="4">
        <f>Input!I113</f>
        <v>5815.5068894285714</v>
      </c>
      <c r="D112">
        <f t="shared" si="29"/>
        <v>2259.3531291428576</v>
      </c>
      <c r="E112">
        <f t="shared" si="30"/>
        <v>2067.9118097321848</v>
      </c>
      <c r="F112">
        <f t="shared" si="31"/>
        <v>36649.778777699248</v>
      </c>
      <c r="G112">
        <f t="shared" si="32"/>
        <v>3243708.0370428339</v>
      </c>
      <c r="L112">
        <f>Input!J113</f>
        <v>42.392846714285042</v>
      </c>
      <c r="M112">
        <f t="shared" si="33"/>
        <v>40.733924857142938</v>
      </c>
      <c r="N112">
        <f t="shared" si="34"/>
        <v>42.940476137094926</v>
      </c>
      <c r="O112">
        <f t="shared" si="35"/>
        <v>0.29989798472708634</v>
      </c>
      <c r="P112">
        <f t="shared" si="36"/>
        <v>14695.236461411332</v>
      </c>
    </row>
    <row r="113" spans="1:16" x14ac:dyDescent="0.25">
      <c r="A113">
        <f>Input!G114</f>
        <v>210</v>
      </c>
      <c r="B113">
        <f t="shared" si="28"/>
        <v>110</v>
      </c>
      <c r="C113" s="4">
        <f>Input!I114</f>
        <v>5857.8997361428565</v>
      </c>
      <c r="D113">
        <f t="shared" si="29"/>
        <v>2301.7459758571426</v>
      </c>
      <c r="E113">
        <f t="shared" si="30"/>
        <v>2109.171060809756</v>
      </c>
      <c r="F113">
        <f t="shared" si="31"/>
        <v>37085.097905508184</v>
      </c>
      <c r="G113">
        <f t="shared" si="32"/>
        <v>3096792.0883610756</v>
      </c>
      <c r="L113">
        <f>Input!J114</f>
        <v>42.392846714285042</v>
      </c>
      <c r="M113">
        <f t="shared" si="33"/>
        <v>40.733924857142938</v>
      </c>
      <c r="N113">
        <f t="shared" si="34"/>
        <v>42.890181343213236</v>
      </c>
      <c r="O113">
        <f t="shared" si="35"/>
        <v>0.24734173313114388</v>
      </c>
      <c r="P113">
        <f t="shared" si="36"/>
        <v>14707.43285415545</v>
      </c>
    </row>
    <row r="114" spans="1:16" x14ac:dyDescent="0.25">
      <c r="A114">
        <f>Input!G115</f>
        <v>211</v>
      </c>
      <c r="B114">
        <f t="shared" si="28"/>
        <v>111</v>
      </c>
      <c r="C114" s="4">
        <f>Input!I115</f>
        <v>5900.2925828571415</v>
      </c>
      <c r="D114">
        <f t="shared" si="29"/>
        <v>2344.1388225714277</v>
      </c>
      <c r="E114">
        <f t="shared" si="30"/>
        <v>2150.3629853243287</v>
      </c>
      <c r="F114">
        <f t="shared" si="31"/>
        <v>37549.075100814174</v>
      </c>
      <c r="G114">
        <f t="shared" si="32"/>
        <v>2953512.1987181199</v>
      </c>
      <c r="L114">
        <f>Input!J115</f>
        <v>42.392846714285042</v>
      </c>
      <c r="M114">
        <f t="shared" si="33"/>
        <v>40.733924857142938</v>
      </c>
      <c r="N114">
        <f t="shared" si="34"/>
        <v>42.805860145084523</v>
      </c>
      <c r="O114">
        <f t="shared" si="35"/>
        <v>0.17058009402075755</v>
      </c>
      <c r="P114">
        <f t="shared" si="36"/>
        <v>14727.891936794098</v>
      </c>
    </row>
    <row r="115" spans="1:16" x14ac:dyDescent="0.25">
      <c r="A115">
        <f>Input!G116</f>
        <v>212</v>
      </c>
      <c r="B115">
        <f t="shared" si="28"/>
        <v>112</v>
      </c>
      <c r="C115" s="4">
        <f>Input!I116</f>
        <v>5937.544414142857</v>
      </c>
      <c r="D115">
        <f t="shared" si="29"/>
        <v>2381.3906538571432</v>
      </c>
      <c r="E115">
        <f t="shared" si="30"/>
        <v>2191.453686862958</v>
      </c>
      <c r="F115">
        <f t="shared" si="31"/>
        <v>36076.05143095021</v>
      </c>
      <c r="G115">
        <f t="shared" si="32"/>
        <v>2813965.4487417713</v>
      </c>
      <c r="L115">
        <f>Input!J116</f>
        <v>37.251831285715525</v>
      </c>
      <c r="M115">
        <f t="shared" si="33"/>
        <v>35.592909428573421</v>
      </c>
      <c r="N115">
        <f t="shared" si="34"/>
        <v>42.687791049548053</v>
      </c>
      <c r="O115">
        <f t="shared" si="35"/>
        <v>29.549658554006196</v>
      </c>
      <c r="P115">
        <f t="shared" si="36"/>
        <v>14756.563260007422</v>
      </c>
    </row>
    <row r="116" spans="1:16" x14ac:dyDescent="0.25">
      <c r="A116">
        <f>Input!G117</f>
        <v>213</v>
      </c>
      <c r="B116">
        <f t="shared" si="28"/>
        <v>113</v>
      </c>
      <c r="C116" s="4">
        <f>Input!I117</f>
        <v>5973.7943221428577</v>
      </c>
      <c r="D116">
        <f t="shared" si="29"/>
        <v>2417.6405618571439</v>
      </c>
      <c r="E116">
        <f t="shared" si="30"/>
        <v>2232.4096027285141</v>
      </c>
      <c r="F116">
        <f t="shared" si="31"/>
        <v>34310.50821971213</v>
      </c>
      <c r="G116">
        <f t="shared" si="32"/>
        <v>2678236.7342175492</v>
      </c>
      <c r="L116">
        <f>Input!J117</f>
        <v>36.249908000000687</v>
      </c>
      <c r="M116">
        <f t="shared" si="33"/>
        <v>34.590986142858583</v>
      </c>
      <c r="N116">
        <f t="shared" si="34"/>
        <v>42.536362592399065</v>
      </c>
      <c r="O116">
        <f t="shared" si="35"/>
        <v>39.519511342286663</v>
      </c>
      <c r="P116">
        <f t="shared" si="36"/>
        <v>14793.376217464764</v>
      </c>
    </row>
    <row r="117" spans="1:16" x14ac:dyDescent="0.25">
      <c r="A117">
        <f>Input!G118</f>
        <v>214</v>
      </c>
      <c r="B117">
        <f t="shared" si="28"/>
        <v>114</v>
      </c>
      <c r="C117" s="4">
        <f>Input!I118</f>
        <v>6009.6171809999996</v>
      </c>
      <c r="D117">
        <f t="shared" si="29"/>
        <v>2453.4634207142858</v>
      </c>
      <c r="E117">
        <f t="shared" si="30"/>
        <v>2273.1976126768345</v>
      </c>
      <c r="F117">
        <f t="shared" si="31"/>
        <v>32495.761547395236</v>
      </c>
      <c r="G117">
        <f t="shared" si="32"/>
        <v>2546398.6352804108</v>
      </c>
      <c r="L117">
        <f>Input!J118</f>
        <v>35.82285885714191</v>
      </c>
      <c r="M117">
        <f t="shared" si="33"/>
        <v>34.163936999999805</v>
      </c>
      <c r="N117">
        <f t="shared" si="34"/>
        <v>42.352070631044235</v>
      </c>
      <c r="O117">
        <f t="shared" si="35"/>
        <v>42.630606388464749</v>
      </c>
      <c r="P117">
        <f t="shared" si="36"/>
        <v>14838.240315182036</v>
      </c>
    </row>
    <row r="118" spans="1:16" x14ac:dyDescent="0.25">
      <c r="A118">
        <f>Input!G119</f>
        <v>215</v>
      </c>
      <c r="B118">
        <f t="shared" si="28"/>
        <v>115</v>
      </c>
      <c r="C118" s="4">
        <f>Input!I119</f>
        <v>6048.0516100000004</v>
      </c>
      <c r="D118">
        <f t="shared" si="29"/>
        <v>2491.8978497142866</v>
      </c>
      <c r="E118">
        <f t="shared" si="30"/>
        <v>2313.7851445811398</v>
      </c>
      <c r="F118">
        <f t="shared" si="31"/>
        <v>31724.135729847316</v>
      </c>
      <c r="G118">
        <f t="shared" si="32"/>
        <v>2418511.3690816797</v>
      </c>
      <c r="L118">
        <f>Input!J119</f>
        <v>38.434429000000819</v>
      </c>
      <c r="M118">
        <f t="shared" si="33"/>
        <v>36.775507142858714</v>
      </c>
      <c r="N118">
        <f t="shared" si="34"/>
        <v>42.135514912462746</v>
      </c>
      <c r="O118">
        <f t="shared" si="35"/>
        <v>13.698036931424138</v>
      </c>
      <c r="P118">
        <f t="shared" si="36"/>
        <v>14891.045518783125</v>
      </c>
    </row>
    <row r="119" spans="1:16" x14ac:dyDescent="0.25">
      <c r="A119">
        <f>Input!G120</f>
        <v>216</v>
      </c>
      <c r="B119">
        <f t="shared" si="28"/>
        <v>116</v>
      </c>
      <c r="C119" s="4">
        <f>Input!I120</f>
        <v>6089.4425335714277</v>
      </c>
      <c r="D119">
        <f t="shared" si="29"/>
        <v>2533.2887732857139</v>
      </c>
      <c r="E119">
        <f t="shared" si="30"/>
        <v>2354.1402763186247</v>
      </c>
      <c r="F119">
        <f t="shared" si="31"/>
        <v>32094.183965567154</v>
      </c>
      <c r="G119">
        <f t="shared" si="32"/>
        <v>2294622.8244912913</v>
      </c>
      <c r="L119">
        <f>Input!J120</f>
        <v>41.390923571427265</v>
      </c>
      <c r="M119">
        <f t="shared" si="33"/>
        <v>39.732001714285161</v>
      </c>
      <c r="N119">
        <f t="shared" si="34"/>
        <v>41.887394957007075</v>
      </c>
      <c r="O119">
        <f t="shared" si="35"/>
        <v>0.24648383669953589</v>
      </c>
      <c r="P119">
        <f t="shared" si="36"/>
        <v>14951.662678696937</v>
      </c>
    </row>
    <row r="120" spans="1:16" x14ac:dyDescent="0.25">
      <c r="A120">
        <f>Input!G121</f>
        <v>217</v>
      </c>
      <c r="B120">
        <f t="shared" si="28"/>
        <v>117</v>
      </c>
      <c r="C120" s="4">
        <f>Input!I121</f>
        <v>6130.8334571428568</v>
      </c>
      <c r="D120">
        <f t="shared" si="29"/>
        <v>2574.679696857143</v>
      </c>
      <c r="E120">
        <f t="shared" si="30"/>
        <v>2394.2318332185127</v>
      </c>
      <c r="F120">
        <f t="shared" si="31"/>
        <v>32561.431491745687</v>
      </c>
      <c r="G120">
        <f t="shared" si="32"/>
        <v>2174768.6764795934</v>
      </c>
      <c r="L120">
        <f>Input!J121</f>
        <v>41.390923571429084</v>
      </c>
      <c r="M120">
        <f t="shared" si="33"/>
        <v>39.73200171428698</v>
      </c>
      <c r="N120">
        <f t="shared" si="34"/>
        <v>41.608505306134333</v>
      </c>
      <c r="O120">
        <f t="shared" si="35"/>
        <v>4.7341811277345214E-2</v>
      </c>
      <c r="P120">
        <f t="shared" si="36"/>
        <v>15019.944033137499</v>
      </c>
    </row>
    <row r="121" spans="1:16" x14ac:dyDescent="0.25">
      <c r="A121">
        <f>Input!G122</f>
        <v>218</v>
      </c>
      <c r="B121">
        <f t="shared" si="28"/>
        <v>118</v>
      </c>
      <c r="C121" s="4">
        <f>Input!I122</f>
        <v>6172.2243807142859</v>
      </c>
      <c r="D121">
        <f t="shared" si="29"/>
        <v>2616.0706204285721</v>
      </c>
      <c r="E121">
        <f t="shared" si="30"/>
        <v>2434.0294804623927</v>
      </c>
      <c r="F121">
        <f t="shared" si="31"/>
        <v>33138.976640186098</v>
      </c>
      <c r="G121">
        <f t="shared" si="32"/>
        <v>2058972.5769654354</v>
      </c>
      <c r="L121">
        <f>Input!J122</f>
        <v>41.390923571429084</v>
      </c>
      <c r="M121">
        <f t="shared" si="33"/>
        <v>39.73200171428698</v>
      </c>
      <c r="N121">
        <f t="shared" si="34"/>
        <v>41.299730188865745</v>
      </c>
      <c r="O121">
        <f t="shared" si="35"/>
        <v>8.3162330233436388E-3</v>
      </c>
      <c r="P121">
        <f t="shared" si="36"/>
        <v>15095.723788430907</v>
      </c>
    </row>
    <row r="122" spans="1:16" x14ac:dyDescent="0.25">
      <c r="A122">
        <f>Input!G123</f>
        <v>219</v>
      </c>
      <c r="B122">
        <f t="shared" si="28"/>
        <v>119</v>
      </c>
      <c r="C122" s="4">
        <f>Input!I123</f>
        <v>6226.1968311428564</v>
      </c>
      <c r="D122">
        <f t="shared" si="29"/>
        <v>2670.0430708571425</v>
      </c>
      <c r="E122">
        <f t="shared" si="30"/>
        <v>2473.5038098853838</v>
      </c>
      <c r="F122">
        <f t="shared" si="31"/>
        <v>38627.681103325078</v>
      </c>
      <c r="G122">
        <f t="shared" si="32"/>
        <v>1947246.4181319515</v>
      </c>
      <c r="L122">
        <f>Input!J123</f>
        <v>53.972450428570482</v>
      </c>
      <c r="M122">
        <f t="shared" si="33"/>
        <v>52.313528571428378</v>
      </c>
      <c r="N122">
        <f t="shared" si="34"/>
        <v>40.962037667523155</v>
      </c>
      <c r="O122">
        <f t="shared" si="35"/>
        <v>169.27084021282315</v>
      </c>
      <c r="P122">
        <f t="shared" si="36"/>
        <v>15178.818775866481</v>
      </c>
    </row>
    <row r="123" spans="1:16" x14ac:dyDescent="0.25">
      <c r="A123">
        <f>Input!G124</f>
        <v>220</v>
      </c>
      <c r="B123">
        <f t="shared" si="28"/>
        <v>120</v>
      </c>
      <c r="C123" s="4">
        <f>Input!I124</f>
        <v>6287.9711421428574</v>
      </c>
      <c r="D123">
        <f t="shared" si="29"/>
        <v>2731.8173818571436</v>
      </c>
      <c r="E123">
        <f t="shared" si="30"/>
        <v>2512.6264206897108</v>
      </c>
      <c r="F123">
        <f t="shared" si="31"/>
        <v>48044.677457503014</v>
      </c>
      <c r="G123">
        <f t="shared" si="32"/>
        <v>1839590.6635095379</v>
      </c>
      <c r="L123">
        <f>Input!J124</f>
        <v>61.774311000001035</v>
      </c>
      <c r="M123">
        <f t="shared" si="33"/>
        <v>60.11538914285893</v>
      </c>
      <c r="N123">
        <f t="shared" si="34"/>
        <v>40.596473328010113</v>
      </c>
      <c r="O123">
        <f t="shared" si="35"/>
        <v>448.50080846119789</v>
      </c>
      <c r="P123">
        <f t="shared" si="36"/>
        <v>15269.029183761095</v>
      </c>
    </row>
    <row r="124" spans="1:16" x14ac:dyDescent="0.25">
      <c r="A124">
        <f>Input!G125</f>
        <v>221</v>
      </c>
      <c r="B124">
        <f t="shared" si="28"/>
        <v>121</v>
      </c>
      <c r="C124" s="4">
        <f>Input!I125</f>
        <v>6360.684482857142</v>
      </c>
      <c r="D124">
        <f t="shared" si="29"/>
        <v>2804.5307225714282</v>
      </c>
      <c r="E124">
        <f t="shared" si="30"/>
        <v>2551.3699936494131</v>
      </c>
      <c r="F124">
        <f t="shared" si="31"/>
        <v>64090.354668326014</v>
      </c>
      <c r="G124">
        <f t="shared" si="32"/>
        <v>1735994.7415168658</v>
      </c>
      <c r="L124">
        <f>Input!J125</f>
        <v>72.713340714284641</v>
      </c>
      <c r="M124">
        <f t="shared" si="33"/>
        <v>71.054418857142537</v>
      </c>
      <c r="N124">
        <f t="shared" si="34"/>
        <v>40.204153583534733</v>
      </c>
      <c r="O124">
        <f t="shared" si="35"/>
        <v>1056.8472479021154</v>
      </c>
      <c r="P124">
        <f t="shared" si="36"/>
        <v>15366.139362842388</v>
      </c>
    </row>
    <row r="125" spans="1:16" x14ac:dyDescent="0.25">
      <c r="A125">
        <f>Input!G126</f>
        <v>222</v>
      </c>
      <c r="B125">
        <f t="shared" si="28"/>
        <v>122</v>
      </c>
      <c r="C125" s="4">
        <f>Input!I126</f>
        <v>6443.6141548571422</v>
      </c>
      <c r="D125">
        <f t="shared" si="29"/>
        <v>2887.4603945714284</v>
      </c>
      <c r="E125">
        <f t="shared" si="30"/>
        <v>2589.7083584551788</v>
      </c>
      <c r="F125">
        <f t="shared" si="31"/>
        <v>88656.275011372432</v>
      </c>
      <c r="G125">
        <f t="shared" si="32"/>
        <v>1636437.4956420506</v>
      </c>
      <c r="L125">
        <f>Input!J126</f>
        <v>82.92967200000021</v>
      </c>
      <c r="M125">
        <f t="shared" si="33"/>
        <v>81.270750142858105</v>
      </c>
      <c r="N125">
        <f t="shared" si="34"/>
        <v>39.786258663181883</v>
      </c>
      <c r="O125">
        <f t="shared" si="35"/>
        <v>1861.3541143515536</v>
      </c>
      <c r="P125">
        <f t="shared" si="36"/>
        <v>15469.918702391087</v>
      </c>
    </row>
    <row r="126" spans="1:16" x14ac:dyDescent="0.25">
      <c r="A126">
        <f>Input!G127</f>
        <v>223</v>
      </c>
      <c r="B126">
        <f t="shared" si="28"/>
        <v>123</v>
      </c>
      <c r="C126" s="4">
        <f>Input!I127</f>
        <v>6541.9011734285714</v>
      </c>
      <c r="D126">
        <f t="shared" si="29"/>
        <v>2985.7474131428576</v>
      </c>
      <c r="E126">
        <f t="shared" si="30"/>
        <v>2627.6165539204758</v>
      </c>
      <c r="F126">
        <f t="shared" si="31"/>
        <v>128257.71232736144</v>
      </c>
      <c r="G126">
        <f t="shared" si="32"/>
        <v>1540887.6850421885</v>
      </c>
      <c r="L126">
        <f>Input!J127</f>
        <v>98.287018571429144</v>
      </c>
      <c r="M126">
        <f t="shared" si="33"/>
        <v>96.62809671428704</v>
      </c>
      <c r="N126">
        <f t="shared" si="34"/>
        <v>39.344025358129642</v>
      </c>
      <c r="O126">
        <f t="shared" si="35"/>
        <v>3474.276448943071</v>
      </c>
      <c r="P126">
        <f t="shared" si="36"/>
        <v>15580.122573850864</v>
      </c>
    </row>
    <row r="127" spans="1:16" x14ac:dyDescent="0.25">
      <c r="A127">
        <f>Input!G128</f>
        <v>224</v>
      </c>
      <c r="B127">
        <f t="shared" si="28"/>
        <v>124</v>
      </c>
      <c r="C127" s="4">
        <f>Input!I128</f>
        <v>6640.1881919999996</v>
      </c>
      <c r="D127">
        <f t="shared" si="29"/>
        <v>3084.0344317142858</v>
      </c>
      <c r="E127">
        <f t="shared" si="30"/>
        <v>2665.0708808431896</v>
      </c>
      <c r="F127">
        <f t="shared" si="31"/>
        <v>175530.45695851764</v>
      </c>
      <c r="G127">
        <f t="shared" si="32"/>
        <v>1449304.5290424321</v>
      </c>
      <c r="L127">
        <f>Input!J128</f>
        <v>98.287018571428234</v>
      </c>
      <c r="M127">
        <f t="shared" si="33"/>
        <v>96.62809671428613</v>
      </c>
      <c r="N127">
        <f t="shared" si="34"/>
        <v>38.878739598586819</v>
      </c>
      <c r="O127">
        <f t="shared" si="35"/>
        <v>3529.3436105149513</v>
      </c>
      <c r="P127">
        <f t="shared" si="36"/>
        <v>15696.493337837588</v>
      </c>
    </row>
    <row r="128" spans="1:16" x14ac:dyDescent="0.25">
      <c r="A128">
        <f>Input!G129</f>
        <v>225</v>
      </c>
      <c r="B128">
        <f t="shared" si="28"/>
        <v>125</v>
      </c>
      <c r="C128" s="4">
        <f>Input!I129</f>
        <v>6738.4752105714279</v>
      </c>
      <c r="D128">
        <f t="shared" si="29"/>
        <v>3182.321450285714</v>
      </c>
      <c r="E128">
        <f t="shared" si="30"/>
        <v>2702.0489473897392</v>
      </c>
      <c r="F128">
        <f t="shared" si="31"/>
        <v>230661.6770379642</v>
      </c>
      <c r="G128">
        <f t="shared" si="32"/>
        <v>1361638.2888255753</v>
      </c>
      <c r="L128">
        <f>Input!J129</f>
        <v>98.287018571428234</v>
      </c>
      <c r="M128">
        <f t="shared" si="33"/>
        <v>96.62809671428613</v>
      </c>
      <c r="N128">
        <f t="shared" si="34"/>
        <v>38.391728933748468</v>
      </c>
      <c r="O128">
        <f t="shared" si="35"/>
        <v>3587.4457207815494</v>
      </c>
      <c r="P128">
        <f t="shared" si="36"/>
        <v>15818.761409680836</v>
      </c>
    </row>
    <row r="129" spans="1:16" x14ac:dyDescent="0.25">
      <c r="A129">
        <f>Input!G130</f>
        <v>226</v>
      </c>
      <c r="B129">
        <f t="shared" si="28"/>
        <v>126</v>
      </c>
      <c r="C129" s="4">
        <f>Input!I130</f>
        <v>6878.1531527142852</v>
      </c>
      <c r="D129">
        <f t="shared" si="29"/>
        <v>3321.9993924285714</v>
      </c>
      <c r="E129">
        <f t="shared" si="30"/>
        <v>2738.5297069401418</v>
      </c>
      <c r="F129">
        <f t="shared" si="31"/>
        <v>340436.87388396694</v>
      </c>
      <c r="G129">
        <f t="shared" si="32"/>
        <v>1277830.8795172963</v>
      </c>
      <c r="L129">
        <f>Input!J130</f>
        <v>139.67794214285732</v>
      </c>
      <c r="M129">
        <f t="shared" si="33"/>
        <v>138.01902028571521</v>
      </c>
      <c r="N129">
        <f t="shared" si="34"/>
        <v>37.884354985283444</v>
      </c>
      <c r="O129">
        <f t="shared" si="35"/>
        <v>10361.93438640659</v>
      </c>
      <c r="P129">
        <f t="shared" si="36"/>
        <v>15946.646377835315</v>
      </c>
    </row>
    <row r="130" spans="1:16" x14ac:dyDescent="0.25">
      <c r="A130">
        <f>Input!G131</f>
        <v>227</v>
      </c>
      <c r="B130">
        <f t="shared" si="28"/>
        <v>127</v>
      </c>
      <c r="C130" s="4">
        <f>Input!I131</f>
        <v>7030.0676972857127</v>
      </c>
      <c r="D130">
        <f t="shared" si="29"/>
        <v>3473.9139369999989</v>
      </c>
      <c r="E130">
        <f t="shared" si="30"/>
        <v>2774.4934884017157</v>
      </c>
      <c r="F130">
        <f t="shared" si="31"/>
        <v>489188.96391742374</v>
      </c>
      <c r="G130">
        <f t="shared" si="32"/>
        <v>1197816.5058864942</v>
      </c>
      <c r="L130">
        <f>Input!J131</f>
        <v>151.91454457142754</v>
      </c>
      <c r="M130">
        <f t="shared" si="33"/>
        <v>150.25562271428544</v>
      </c>
      <c r="N130">
        <f t="shared" si="34"/>
        <v>37.358005942165441</v>
      </c>
      <c r="O130">
        <f t="shared" si="35"/>
        <v>13123.200542717617</v>
      </c>
      <c r="P130">
        <f t="shared" si="36"/>
        <v>16079.858168732882</v>
      </c>
    </row>
    <row r="131" spans="1:16" x14ac:dyDescent="0.25">
      <c r="A131">
        <f>Input!G132</f>
        <v>228</v>
      </c>
      <c r="B131">
        <f t="shared" si="28"/>
        <v>128</v>
      </c>
      <c r="C131" s="4">
        <f>Input!I132</f>
        <v>7210.6602389999989</v>
      </c>
      <c r="D131">
        <f t="shared" si="29"/>
        <v>3654.5064787142851</v>
      </c>
      <c r="E131">
        <f t="shared" si="30"/>
        <v>2809.9220190652427</v>
      </c>
      <c r="F131">
        <f t="shared" si="31"/>
        <v>713322.90948066488</v>
      </c>
      <c r="G131">
        <f t="shared" si="32"/>
        <v>1121522.314988229</v>
      </c>
      <c r="L131">
        <f>Input!J132</f>
        <v>180.5925417142862</v>
      </c>
      <c r="M131">
        <f t="shared" si="33"/>
        <v>178.93361985714409</v>
      </c>
      <c r="N131">
        <f t="shared" si="34"/>
        <v>36.814089161127946</v>
      </c>
      <c r="O131">
        <f t="shared" si="35"/>
        <v>20672.243418580776</v>
      </c>
      <c r="P131">
        <f t="shared" si="36"/>
        <v>16218.09825093323</v>
      </c>
    </row>
    <row r="132" spans="1:16" x14ac:dyDescent="0.25">
      <c r="A132">
        <f>Input!G133</f>
        <v>229</v>
      </c>
      <c r="B132">
        <f t="shared" si="28"/>
        <v>129</v>
      </c>
      <c r="C132" s="4">
        <f>Input!I133</f>
        <v>7414.9211618571426</v>
      </c>
      <c r="D132">
        <f t="shared" si="29"/>
        <v>3858.7674015714288</v>
      </c>
      <c r="E132">
        <f t="shared" si="30"/>
        <v>2844.7984401395984</v>
      </c>
      <c r="F132">
        <f t="shared" si="31"/>
        <v>1028133.0547471448</v>
      </c>
      <c r="G132">
        <f t="shared" si="32"/>
        <v>1048869.0592711295</v>
      </c>
      <c r="L132">
        <f>Input!J133</f>
        <v>204.26092285714367</v>
      </c>
      <c r="M132">
        <f t="shared" si="33"/>
        <v>202.60200100000156</v>
      </c>
      <c r="N132">
        <f t="shared" si="34"/>
        <v>36.254023932771901</v>
      </c>
      <c r="O132">
        <f t="shared" si="35"/>
        <v>28226.31808618407</v>
      </c>
      <c r="P132">
        <f t="shared" si="36"/>
        <v>16361.060870795807</v>
      </c>
    </row>
    <row r="133" spans="1:16" x14ac:dyDescent="0.25">
      <c r="A133">
        <f>Input!G134</f>
        <v>230</v>
      </c>
      <c r="B133">
        <f t="shared" si="28"/>
        <v>130</v>
      </c>
      <c r="C133" s="4">
        <f>Input!I134</f>
        <v>7645.7576857142858</v>
      </c>
      <c r="D133">
        <f t="shared" si="29"/>
        <v>4089.603925428572</v>
      </c>
      <c r="E133">
        <f t="shared" si="30"/>
        <v>2879.1073151585201</v>
      </c>
      <c r="F133">
        <f t="shared" si="31"/>
        <v>1465302.0434752859</v>
      </c>
      <c r="G133">
        <f t="shared" si="32"/>
        <v>979771.76394263073</v>
      </c>
      <c r="L133">
        <f>Input!J134</f>
        <v>230.83652385714322</v>
      </c>
      <c r="M133">
        <f t="shared" si="33"/>
        <v>229.17760200000112</v>
      </c>
      <c r="N133">
        <f t="shared" si="34"/>
        <v>35.679234468496176</v>
      </c>
      <c r="O133">
        <f t="shared" si="35"/>
        <v>38086.367601524122</v>
      </c>
      <c r="P133">
        <f t="shared" si="36"/>
        <v>16508.434311358818</v>
      </c>
    </row>
    <row r="134" spans="1:16" x14ac:dyDescent="0.25">
      <c r="A134">
        <f>Input!G135</f>
        <v>231</v>
      </c>
      <c r="B134">
        <f t="shared" si="28"/>
        <v>131</v>
      </c>
      <c r="C134" s="4">
        <f>Input!I135</f>
        <v>7876.594209571429</v>
      </c>
      <c r="D134">
        <f t="shared" si="29"/>
        <v>4320.4404492857157</v>
      </c>
      <c r="E134">
        <f t="shared" si="30"/>
        <v>2912.8346315057179</v>
      </c>
      <c r="F134">
        <f t="shared" si="31"/>
        <v>1981354.1382480962</v>
      </c>
      <c r="G134">
        <f t="shared" si="32"/>
        <v>914140.39272435475</v>
      </c>
      <c r="L134">
        <f>Input!J135</f>
        <v>230.83652385714322</v>
      </c>
      <c r="M134">
        <f t="shared" si="33"/>
        <v>229.17760200000112</v>
      </c>
      <c r="N134">
        <f t="shared" si="34"/>
        <v>35.09114315807431</v>
      </c>
      <c r="O134">
        <f t="shared" si="35"/>
        <v>38316.254065023415</v>
      </c>
      <c r="P134">
        <f t="shared" si="36"/>
        <v>16659.902165690175</v>
      </c>
    </row>
    <row r="135" spans="1:16" x14ac:dyDescent="0.25">
      <c r="A135">
        <f>Input!G136</f>
        <v>232</v>
      </c>
      <c r="B135">
        <f t="shared" si="28"/>
        <v>132</v>
      </c>
      <c r="C135" s="4">
        <f>Input!I136</f>
        <v>8107.4307334285713</v>
      </c>
      <c r="D135">
        <f t="shared" si="29"/>
        <v>4551.276973142858</v>
      </c>
      <c r="E135">
        <f t="shared" si="30"/>
        <v>2945.9677953514965</v>
      </c>
      <c r="F135">
        <f t="shared" si="31"/>
        <v>2577017.556301177</v>
      </c>
      <c r="G135">
        <f t="shared" si="32"/>
        <v>851880.50652586366</v>
      </c>
      <c r="L135">
        <f>Input!J136</f>
        <v>230.83652385714231</v>
      </c>
      <c r="M135">
        <f t="shared" si="33"/>
        <v>229.17760200000021</v>
      </c>
      <c r="N135">
        <f t="shared" si="34"/>
        <v>34.491164141987724</v>
      </c>
      <c r="O135">
        <f t="shared" si="35"/>
        <v>38551.500281673449</v>
      </c>
      <c r="P135">
        <f t="shared" si="36"/>
        <v>16815.144615684498</v>
      </c>
    </row>
    <row r="136" spans="1:16" x14ac:dyDescent="0.25">
      <c r="A136">
        <f>Input!G137</f>
        <v>233</v>
      </c>
      <c r="B136">
        <f t="shared" si="28"/>
        <v>133</v>
      </c>
      <c r="C136" s="4">
        <f>Input!I137</f>
        <v>8414.9554407142859</v>
      </c>
      <c r="D136">
        <f t="shared" si="29"/>
        <v>4858.8016804285726</v>
      </c>
      <c r="E136">
        <f t="shared" si="30"/>
        <v>2978.4956203352513</v>
      </c>
      <c r="F136">
        <f t="shared" si="31"/>
        <v>3535550.8796236687</v>
      </c>
      <c r="G136">
        <f t="shared" si="32"/>
        <v>792893.91000693757</v>
      </c>
      <c r="L136">
        <f>Input!J137</f>
        <v>307.52470728571461</v>
      </c>
      <c r="M136">
        <f t="shared" si="33"/>
        <v>305.86578542857251</v>
      </c>
      <c r="N136">
        <f t="shared" si="34"/>
        <v>33.880697236665</v>
      </c>
      <c r="O136">
        <f t="shared" si="35"/>
        <v>74881.044235724359</v>
      </c>
      <c r="P136">
        <f t="shared" si="36"/>
        <v>16973.839707128565</v>
      </c>
    </row>
    <row r="137" spans="1:16" x14ac:dyDescent="0.25">
      <c r="A137">
        <f>Input!G138</f>
        <v>234</v>
      </c>
      <c r="B137">
        <f t="shared" si="28"/>
        <v>134</v>
      </c>
      <c r="C137" s="4">
        <f>Input!I138</f>
        <v>8748.1523755714279</v>
      </c>
      <c r="D137">
        <f t="shared" si="29"/>
        <v>5191.9986152857145</v>
      </c>
      <c r="E137">
        <f t="shared" si="30"/>
        <v>3010.4083103632584</v>
      </c>
      <c r="F137">
        <f t="shared" si="31"/>
        <v>4759336.2585316552</v>
      </c>
      <c r="G137">
        <f t="shared" si="32"/>
        <v>737079.28147593501</v>
      </c>
      <c r="L137">
        <f>Input!J138</f>
        <v>333.19693485714197</v>
      </c>
      <c r="M137">
        <f t="shared" si="33"/>
        <v>331.53801299999986</v>
      </c>
      <c r="N137">
        <f t="shared" si="34"/>
        <v>33.261122244684898</v>
      </c>
      <c r="O137">
        <f t="shared" si="35"/>
        <v>89961.49168749497</v>
      </c>
      <c r="P137">
        <f t="shared" si="36"/>
        <v>17135.66461185084</v>
      </c>
    </row>
    <row r="138" spans="1:16" x14ac:dyDescent="0.25">
      <c r="A138">
        <f>Input!G139</f>
        <v>235</v>
      </c>
      <c r="B138">
        <f t="shared" si="28"/>
        <v>135</v>
      </c>
      <c r="C138" s="4">
        <f>Input!I139</f>
        <v>9126.8957514285721</v>
      </c>
      <c r="D138">
        <f t="shared" si="29"/>
        <v>5570.7419911428588</v>
      </c>
      <c r="E138">
        <f t="shared" si="30"/>
        <v>3041.6974369202185</v>
      </c>
      <c r="F138">
        <f t="shared" si="31"/>
        <v>6396066.3572431933</v>
      </c>
      <c r="G138">
        <f t="shared" si="32"/>
        <v>684332.78207372082</v>
      </c>
      <c r="L138">
        <f>Input!J139</f>
        <v>378.7433758571442</v>
      </c>
      <c r="M138">
        <f t="shared" si="33"/>
        <v>377.0844540000021</v>
      </c>
      <c r="N138">
        <f t="shared" si="34"/>
        <v>32.633793675887262</v>
      </c>
      <c r="O138">
        <f t="shared" si="35"/>
        <v>119791.84287768425</v>
      </c>
      <c r="P138">
        <f t="shared" si="36"/>
        <v>17300.296867908313</v>
      </c>
    </row>
    <row r="139" spans="1:16" x14ac:dyDescent="0.25">
      <c r="A139">
        <f>Input!G140</f>
        <v>236</v>
      </c>
      <c r="B139">
        <f t="shared" si="28"/>
        <v>136</v>
      </c>
      <c r="C139" s="4">
        <f>Input!I140</f>
        <v>9549.0503221428553</v>
      </c>
      <c r="D139">
        <f t="shared" si="29"/>
        <v>5992.8965618571419</v>
      </c>
      <c r="E139">
        <f t="shared" si="30"/>
        <v>3072.3559113159085</v>
      </c>
      <c r="F139">
        <f t="shared" si="31"/>
        <v>8529557.6914638113</v>
      </c>
      <c r="G139">
        <f t="shared" si="32"/>
        <v>634548.64070918411</v>
      </c>
      <c r="L139">
        <f>Input!J140</f>
        <v>422.15457071428318</v>
      </c>
      <c r="M139">
        <f t="shared" si="33"/>
        <v>420.49564885714108</v>
      </c>
      <c r="N139">
        <f t="shared" si="34"/>
        <v>32.000035899300912</v>
      </c>
      <c r="O139">
        <f t="shared" si="35"/>
        <v>152220.56103669523</v>
      </c>
      <c r="P139">
        <f t="shared" si="36"/>
        <v>17467.415589043019</v>
      </c>
    </row>
    <row r="140" spans="1:16" x14ac:dyDescent="0.25">
      <c r="A140">
        <f>Input!G141</f>
        <v>237</v>
      </c>
      <c r="B140">
        <f t="shared" si="28"/>
        <v>137</v>
      </c>
      <c r="C140" s="4">
        <f>Input!I141</f>
        <v>10029.168610857143</v>
      </c>
      <c r="D140">
        <f t="shared" si="29"/>
        <v>6473.0148505714296</v>
      </c>
      <c r="E140">
        <f t="shared" si="30"/>
        <v>3102.3779523052581</v>
      </c>
      <c r="F140">
        <f t="shared" si="31"/>
        <v>11361193.099953398</v>
      </c>
      <c r="G140">
        <f t="shared" si="32"/>
        <v>587619.71173382609</v>
      </c>
      <c r="L140">
        <f>Input!J141</f>
        <v>480.1182887142877</v>
      </c>
      <c r="M140">
        <f t="shared" si="33"/>
        <v>478.4593668571456</v>
      </c>
      <c r="N140">
        <f t="shared" si="34"/>
        <v>31.361138739934276</v>
      </c>
      <c r="O140">
        <f t="shared" si="35"/>
        <v>201382.97965310432</v>
      </c>
      <c r="P140">
        <f t="shared" si="36"/>
        <v>17636.7026350534</v>
      </c>
    </row>
    <row r="141" spans="1:16" x14ac:dyDescent="0.25">
      <c r="A141">
        <f>Input!G142</f>
        <v>238</v>
      </c>
      <c r="B141">
        <f t="shared" si="28"/>
        <v>138</v>
      </c>
      <c r="C141" s="4">
        <f>Input!I142</f>
        <v>10509.286899571429</v>
      </c>
      <c r="D141">
        <f t="shared" si="29"/>
        <v>6953.1331392857155</v>
      </c>
      <c r="E141">
        <f t="shared" si="30"/>
        <v>3131.7590495313862</v>
      </c>
      <c r="F141">
        <f t="shared" si="31"/>
        <v>14602899.933845729</v>
      </c>
      <c r="G141">
        <f t="shared" si="32"/>
        <v>543438.00286053668</v>
      </c>
      <c r="L141">
        <f>Input!J142</f>
        <v>480.11828871428588</v>
      </c>
      <c r="M141">
        <f t="shared" si="33"/>
        <v>478.45936685714378</v>
      </c>
      <c r="N141">
        <f t="shared" si="34"/>
        <v>30.718353528860387</v>
      </c>
      <c r="O141">
        <f t="shared" si="35"/>
        <v>201960.30174466461</v>
      </c>
      <c r="P141">
        <f t="shared" si="36"/>
        <v>17807.843735260532</v>
      </c>
    </row>
    <row r="142" spans="1:16" x14ac:dyDescent="0.25">
      <c r="A142">
        <f>Input!G143</f>
        <v>239</v>
      </c>
      <c r="B142">
        <f t="shared" si="28"/>
        <v>139</v>
      </c>
      <c r="C142" s="4">
        <f>Input!I143</f>
        <v>10989.405188285715</v>
      </c>
      <c r="D142">
        <f t="shared" si="29"/>
        <v>7433.2514280000014</v>
      </c>
      <c r="E142">
        <f t="shared" si="30"/>
        <v>3160.4959232468959</v>
      </c>
      <c r="F142">
        <f t="shared" si="31"/>
        <v>18256439.603397969</v>
      </c>
      <c r="G142">
        <f t="shared" si="32"/>
        <v>501895.17133765627</v>
      </c>
      <c r="L142">
        <f>Input!J143</f>
        <v>480.11828871428588</v>
      </c>
      <c r="M142">
        <f t="shared" si="33"/>
        <v>478.45936685714378</v>
      </c>
      <c r="N142">
        <f t="shared" si="34"/>
        <v>30.072889609734322</v>
      </c>
      <c r="O142">
        <f t="shared" si="35"/>
        <v>202540.86125517511</v>
      </c>
      <c r="P142">
        <f t="shared" si="36"/>
        <v>17980.529557892623</v>
      </c>
    </row>
    <row r="143" spans="1:16" x14ac:dyDescent="0.25">
      <c r="A143">
        <f>Input!G144</f>
        <v>240</v>
      </c>
      <c r="B143">
        <f t="shared" si="28"/>
        <v>140</v>
      </c>
      <c r="C143" s="4">
        <f>Input!I144</f>
        <v>11612.469988000001</v>
      </c>
      <c r="D143">
        <f t="shared" si="29"/>
        <v>8056.3162277142874</v>
      </c>
      <c r="E143">
        <f t="shared" si="30"/>
        <v>3188.5864807693433</v>
      </c>
      <c r="F143">
        <f t="shared" si="31"/>
        <v>23694792.889292691</v>
      </c>
      <c r="G143">
        <f t="shared" si="32"/>
        <v>462882.98687690613</v>
      </c>
      <c r="L143">
        <f>Input!J144</f>
        <v>623.06479971428598</v>
      </c>
      <c r="M143">
        <f t="shared" si="33"/>
        <v>621.40587785714388</v>
      </c>
      <c r="N143">
        <f t="shared" si="34"/>
        <v>29.4259112999612</v>
      </c>
      <c r="O143">
        <f t="shared" si="35"/>
        <v>352407.12983779516</v>
      </c>
      <c r="P143">
        <f t="shared" si="36"/>
        <v>18154.456718946632</v>
      </c>
    </row>
    <row r="144" spans="1:16" x14ac:dyDescent="0.25">
      <c r="A144">
        <f>Input!G145</f>
        <v>241</v>
      </c>
      <c r="B144">
        <f t="shared" si="28"/>
        <v>141</v>
      </c>
      <c r="C144" s="4">
        <f>Input!I145</f>
        <v>12283.840623714288</v>
      </c>
      <c r="D144">
        <f t="shared" si="29"/>
        <v>8727.6868634285747</v>
      </c>
      <c r="E144">
        <f t="shared" si="30"/>
        <v>3216.0297701227682</v>
      </c>
      <c r="F144">
        <f t="shared" si="31"/>
        <v>30378363.91418821</v>
      </c>
      <c r="G144">
        <f t="shared" si="32"/>
        <v>426293.76029677689</v>
      </c>
      <c r="L144">
        <f>Input!J145</f>
        <v>671.37063571428735</v>
      </c>
      <c r="M144">
        <f t="shared" si="33"/>
        <v>669.71171385714524</v>
      </c>
      <c r="N144">
        <f t="shared" si="34"/>
        <v>28.778535300233706</v>
      </c>
      <c r="O144">
        <f t="shared" si="35"/>
        <v>412924.60751454526</v>
      </c>
      <c r="P144">
        <f t="shared" si="36"/>
        <v>18329.328724895149</v>
      </c>
    </row>
    <row r="145" spans="1:16" x14ac:dyDescent="0.25">
      <c r="A145">
        <f>Input!G146</f>
        <v>242</v>
      </c>
      <c r="B145">
        <f t="shared" si="28"/>
        <v>142</v>
      </c>
      <c r="C145" s="4">
        <f>Input!I146</f>
        <v>13004.814667714285</v>
      </c>
      <c r="D145">
        <f t="shared" si="29"/>
        <v>9448.6609074285716</v>
      </c>
      <c r="E145">
        <f t="shared" si="30"/>
        <v>3242.8259313087933</v>
      </c>
      <c r="F145">
        <f t="shared" si="31"/>
        <v>38512387.750831574</v>
      </c>
      <c r="G145">
        <f t="shared" si="32"/>
        <v>392020.73727694014</v>
      </c>
      <c r="L145">
        <f>Input!J146</f>
        <v>720.97404399999687</v>
      </c>
      <c r="M145">
        <f t="shared" si="33"/>
        <v>719.31512214285476</v>
      </c>
      <c r="N145">
        <f t="shared" si="34"/>
        <v>28.131828542107943</v>
      </c>
      <c r="O145">
        <f t="shared" si="35"/>
        <v>480030.33552059572</v>
      </c>
      <c r="P145">
        <f t="shared" si="36"/>
        <v>18504.856844471775</v>
      </c>
    </row>
    <row r="146" spans="1:16" x14ac:dyDescent="0.25">
      <c r="A146">
        <f>Input!G147</f>
        <v>243</v>
      </c>
      <c r="B146">
        <f t="shared" si="28"/>
        <v>143</v>
      </c>
      <c r="C146" s="4">
        <f>Input!I147</f>
        <v>13793.623836571429</v>
      </c>
      <c r="D146">
        <f t="shared" si="29"/>
        <v>10237.470076285716</v>
      </c>
      <c r="E146">
        <f t="shared" si="30"/>
        <v>3268.9761456386618</v>
      </c>
      <c r="F146">
        <f t="shared" si="31"/>
        <v>48559907.661464818</v>
      </c>
      <c r="G146">
        <f t="shared" si="32"/>
        <v>359958.4570202129</v>
      </c>
      <c r="L146">
        <f>Input!J147</f>
        <v>788.80916885714396</v>
      </c>
      <c r="M146">
        <f t="shared" si="33"/>
        <v>787.15024700000185</v>
      </c>
      <c r="N146">
        <f t="shared" si="34"/>
        <v>27.486806459709872</v>
      </c>
      <c r="O146">
        <f t="shared" si="35"/>
        <v>579611.73948640993</v>
      </c>
      <c r="P146">
        <f t="shared" si="36"/>
        <v>18680.760905668809</v>
      </c>
    </row>
    <row r="147" spans="1:16" x14ac:dyDescent="0.25">
      <c r="A147">
        <f>Input!G148</f>
        <v>244</v>
      </c>
      <c r="B147">
        <f t="shared" si="28"/>
        <v>144</v>
      </c>
      <c r="C147" s="4">
        <f>Input!I148</f>
        <v>14624.69445242857</v>
      </c>
      <c r="D147">
        <f t="shared" si="29"/>
        <v>11068.540692142857</v>
      </c>
      <c r="E147">
        <f t="shared" si="30"/>
        <v>3294.4825835420788</v>
      </c>
      <c r="F147">
        <f t="shared" si="31"/>
        <v>60435979.475901499</v>
      </c>
      <c r="G147">
        <f t="shared" si="32"/>
        <v>330003.0759839752</v>
      </c>
      <c r="L147">
        <f>Input!J148</f>
        <v>831.07061585714109</v>
      </c>
      <c r="M147">
        <f t="shared" si="33"/>
        <v>829.41169399999899</v>
      </c>
      <c r="N147">
        <f t="shared" si="34"/>
        <v>26.844431668567704</v>
      </c>
      <c r="O147">
        <f t="shared" si="35"/>
        <v>646779.75533451315</v>
      </c>
      <c r="P147">
        <f t="shared" si="36"/>
        <v>18856.770014999496</v>
      </c>
    </row>
    <row r="148" spans="1:16" x14ac:dyDescent="0.25">
      <c r="A148">
        <f>Input!G149</f>
        <v>245</v>
      </c>
      <c r="B148">
        <f t="shared" si="28"/>
        <v>145</v>
      </c>
      <c r="C148" s="4">
        <f>Input!I149</f>
        <v>15455.765068285717</v>
      </c>
      <c r="D148">
        <f t="shared" si="29"/>
        <v>11899.611308000003</v>
      </c>
      <c r="E148">
        <f t="shared" si="30"/>
        <v>3319.3483512503658</v>
      </c>
      <c r="F148">
        <f t="shared" si="31"/>
        <v>73620912.406970024</v>
      </c>
      <c r="G148">
        <f t="shared" si="32"/>
        <v>302052.6571708449</v>
      </c>
      <c r="L148">
        <f>Input!J149</f>
        <v>831.07061585714655</v>
      </c>
      <c r="M148">
        <f t="shared" si="33"/>
        <v>829.41169400000445</v>
      </c>
      <c r="N148">
        <f t="shared" si="34"/>
        <v>26.2056130319516</v>
      </c>
      <c r="O148">
        <f t="shared" si="35"/>
        <v>647807.67277280113</v>
      </c>
      <c r="P148">
        <f t="shared" si="36"/>
        <v>19032.623196994653</v>
      </c>
    </row>
    <row r="149" spans="1:16" x14ac:dyDescent="0.25">
      <c r="A149">
        <f>Input!G150</f>
        <v>246</v>
      </c>
      <c r="B149">
        <f t="shared" ref="B149:B212" si="37">A149-$A$3</f>
        <v>146</v>
      </c>
      <c r="C149" s="4">
        <f>Input!I150</f>
        <v>16286.835684142859</v>
      </c>
      <c r="D149">
        <f t="shared" ref="D149:D212" si="38">C149-$C$3</f>
        <v>12730.681923857146</v>
      </c>
      <c r="E149">
        <f t="shared" ref="E149:E212" si="39">(_Ac/(1+EXP(-1*(B149-_Muc)/_sc)))</f>
        <v>3343.577436730724</v>
      </c>
      <c r="F149">
        <f t="shared" ref="F149:F212" si="40">(D149-E149)^2</f>
        <v>88117730.652229011</v>
      </c>
      <c r="G149">
        <f t="shared" ref="G149:G212" si="41">(E149-$H$4)^2</f>
        <v>276007.4257579103</v>
      </c>
      <c r="L149">
        <f>Input!J150</f>
        <v>831.07061585714291</v>
      </c>
      <c r="M149">
        <f t="shared" ref="M149:M212" si="42">L149-$L$3</f>
        <v>829.41169400000081</v>
      </c>
      <c r="N149">
        <f t="shared" ref="N149:N212" si="43">_Ac*EXP(-1*(B149-_Muc)/_sc)*(1/_sc)*(1/(1+EXP(-1*(B149-_Muc)/_sc))^2)+$L$3</f>
        <v>25.571205092961058</v>
      </c>
      <c r="O149">
        <f t="shared" ref="O149:O212" si="44">(L149-N149)^2</f>
        <v>648829.30074144423</v>
      </c>
      <c r="P149">
        <f t="shared" ref="P149:P212" si="45">(N149-$Q$4)^2</f>
        <v>19208.069952803591</v>
      </c>
    </row>
    <row r="150" spans="1:16" x14ac:dyDescent="0.25">
      <c r="A150">
        <f>Input!G151</f>
        <v>247</v>
      </c>
      <c r="B150">
        <f t="shared" si="37"/>
        <v>147</v>
      </c>
      <c r="C150" s="4">
        <f>Input!I151</f>
        <v>17191.588714000001</v>
      </c>
      <c r="D150">
        <f t="shared" si="38"/>
        <v>13635.434953714288</v>
      </c>
      <c r="E150">
        <f t="shared" si="39"/>
        <v>3367.1746552257473</v>
      </c>
      <c r="F150">
        <f t="shared" si="40"/>
        <v>105437169.55751599</v>
      </c>
      <c r="G150">
        <f t="shared" si="41"/>
        <v>251769.9920948272</v>
      </c>
      <c r="L150">
        <f>Input!J151</f>
        <v>904.75302985714188</v>
      </c>
      <c r="M150">
        <f t="shared" si="42"/>
        <v>903.09410799999978</v>
      </c>
      <c r="N150">
        <f t="shared" si="43"/>
        <v>24.942007848916635</v>
      </c>
      <c r="O150">
        <f t="shared" si="44"/>
        <v>774067.43444715778</v>
      </c>
      <c r="P150">
        <f t="shared" si="45"/>
        <v>19382.870737636887</v>
      </c>
    </row>
    <row r="151" spans="1:16" x14ac:dyDescent="0.25">
      <c r="A151">
        <f>Input!G152</f>
        <v>248</v>
      </c>
      <c r="B151">
        <f t="shared" si="37"/>
        <v>148</v>
      </c>
      <c r="C151" s="4">
        <f>Input!I152</f>
        <v>18099.248963428574</v>
      </c>
      <c r="D151">
        <f t="shared" si="38"/>
        <v>14543.095203142861</v>
      </c>
      <c r="E151">
        <f t="shared" si="39"/>
        <v>3390.1455947282302</v>
      </c>
      <c r="F151">
        <f t="shared" si="40"/>
        <v>124388284.96783605</v>
      </c>
      <c r="G151">
        <f t="shared" si="41"/>
        <v>229245.54331407126</v>
      </c>
      <c r="L151">
        <f>Input!J152</f>
        <v>907.66024942857257</v>
      </c>
      <c r="M151">
        <f t="shared" si="42"/>
        <v>906.00132757143047</v>
      </c>
      <c r="N151">
        <f t="shared" si="43"/>
        <v>24.318766843365118</v>
      </c>
      <c r="O151">
        <f t="shared" si="44"/>
        <v>780292.17485583236</v>
      </c>
      <c r="P151">
        <f t="shared" si="45"/>
        <v>19556.797357610627</v>
      </c>
    </row>
    <row r="152" spans="1:16" x14ac:dyDescent="0.25">
      <c r="A152">
        <f>Input!G153</f>
        <v>249</v>
      </c>
      <c r="B152">
        <f t="shared" si="37"/>
        <v>149</v>
      </c>
      <c r="C152" s="4">
        <f>Input!I153</f>
        <v>19030.840393714287</v>
      </c>
      <c r="D152">
        <f t="shared" si="38"/>
        <v>15474.686633428573</v>
      </c>
      <c r="E152">
        <f t="shared" si="39"/>
        <v>3412.4965616961786</v>
      </c>
      <c r="F152">
        <f t="shared" si="40"/>
        <v>145496429.32659957</v>
      </c>
      <c r="G152">
        <f t="shared" si="41"/>
        <v>208342.00497278283</v>
      </c>
      <c r="L152">
        <f>Input!J153</f>
        <v>931.5914302857127</v>
      </c>
      <c r="M152">
        <f t="shared" si="42"/>
        <v>929.9325084285706</v>
      </c>
      <c r="N152">
        <f t="shared" si="43"/>
        <v>23.702173550168119</v>
      </c>
      <c r="O152">
        <f t="shared" si="44"/>
        <v>824262.90249581949</v>
      </c>
      <c r="P152">
        <f t="shared" si="45"/>
        <v>19729.633287316588</v>
      </c>
    </row>
    <row r="153" spans="1:16" x14ac:dyDescent="0.25">
      <c r="A153">
        <f>Input!G154</f>
        <v>250</v>
      </c>
      <c r="B153">
        <f t="shared" si="37"/>
        <v>150</v>
      </c>
      <c r="C153" s="4">
        <f>Input!I154</f>
        <v>19974.619151428575</v>
      </c>
      <c r="D153">
        <f t="shared" si="38"/>
        <v>16418.465391142861</v>
      </c>
      <c r="E153">
        <f t="shared" si="39"/>
        <v>3434.2345272871285</v>
      </c>
      <c r="F153">
        <f t="shared" si="40"/>
        <v>168590251.12590382</v>
      </c>
      <c r="G153">
        <f t="shared" si="41"/>
        <v>188970.17428658932</v>
      </c>
      <c r="L153">
        <f>Input!J154</f>
        <v>943.77875771428808</v>
      </c>
      <c r="M153">
        <f t="shared" si="42"/>
        <v>942.11983585714597</v>
      </c>
      <c r="N153">
        <f t="shared" si="43"/>
        <v>23.092866023681978</v>
      </c>
      <c r="O153">
        <f t="shared" si="44"/>
        <v>847662.51115812652</v>
      </c>
      <c r="P153">
        <f t="shared" si="45"/>
        <v>19901.173910142035</v>
      </c>
    </row>
    <row r="154" spans="1:16" x14ac:dyDescent="0.25">
      <c r="A154">
        <f>Input!G155</f>
        <v>251</v>
      </c>
      <c r="B154">
        <f t="shared" si="37"/>
        <v>151</v>
      </c>
      <c r="C154" s="4">
        <f>Input!I155</f>
        <v>20921.715753</v>
      </c>
      <c r="D154">
        <f t="shared" si="38"/>
        <v>17365.561992714287</v>
      </c>
      <c r="E154">
        <f t="shared" si="39"/>
        <v>3455.3670743648063</v>
      </c>
      <c r="F154">
        <f t="shared" si="40"/>
        <v>193493522.66647568</v>
      </c>
      <c r="G154">
        <f t="shared" si="41"/>
        <v>171043.82662354136</v>
      </c>
      <c r="L154">
        <f>Input!J155</f>
        <v>947.09660157142571</v>
      </c>
      <c r="M154">
        <f t="shared" si="42"/>
        <v>945.4376797142836</v>
      </c>
      <c r="N154">
        <f t="shared" si="43"/>
        <v>22.491429788919486</v>
      </c>
      <c r="O154">
        <f t="shared" si="44"/>
        <v>854894.72368695785</v>
      </c>
      <c r="P154">
        <f t="shared" si="45"/>
        <v>20071.22668398952</v>
      </c>
    </row>
    <row r="155" spans="1:16" x14ac:dyDescent="0.25">
      <c r="A155">
        <f>Input!G156</f>
        <v>252</v>
      </c>
      <c r="B155">
        <f t="shared" si="37"/>
        <v>152</v>
      </c>
      <c r="C155" s="4">
        <f>Input!I156</f>
        <v>21868.812354571426</v>
      </c>
      <c r="D155">
        <f t="shared" si="38"/>
        <v>18312.658594285713</v>
      </c>
      <c r="E155">
        <f t="shared" si="39"/>
        <v>3475.9023455051306</v>
      </c>
      <c r="F155">
        <f t="shared" si="40"/>
        <v>220129335.98572966</v>
      </c>
      <c r="G155">
        <f t="shared" si="41"/>
        <v>154479.79700321288</v>
      </c>
      <c r="L155">
        <f>Input!J156</f>
        <v>947.09660157142571</v>
      </c>
      <c r="M155">
        <f t="shared" si="42"/>
        <v>945.4376797142836</v>
      </c>
      <c r="N155">
        <f t="shared" si="43"/>
        <v>21.898398945774122</v>
      </c>
      <c r="O155">
        <f t="shared" si="44"/>
        <v>855991.71414173616</v>
      </c>
      <c r="P155">
        <f t="shared" si="45"/>
        <v>20239.611235595752</v>
      </c>
    </row>
    <row r="156" spans="1:16" x14ac:dyDescent="0.25">
      <c r="A156">
        <f>Input!G157</f>
        <v>253</v>
      </c>
      <c r="B156">
        <f t="shared" si="37"/>
        <v>153</v>
      </c>
      <c r="C156" s="4">
        <f>Input!I157</f>
        <v>22815.908956142852</v>
      </c>
      <c r="D156">
        <f t="shared" si="38"/>
        <v>19259.755195857138</v>
      </c>
      <c r="E156">
        <f t="shared" si="39"/>
        <v>3495.8489922028357</v>
      </c>
      <c r="F156">
        <f t="shared" si="40"/>
        <v>248500738.79761064</v>
      </c>
      <c r="G156">
        <f t="shared" si="41"/>
        <v>139198.03839466639</v>
      </c>
      <c r="L156">
        <f>Input!J157</f>
        <v>947.09660157142571</v>
      </c>
      <c r="M156">
        <f t="shared" si="42"/>
        <v>945.4376797142836</v>
      </c>
      <c r="N156">
        <f t="shared" si="43"/>
        <v>21.314257461849643</v>
      </c>
      <c r="O156">
        <f t="shared" si="44"/>
        <v>857072.94866502157</v>
      </c>
      <c r="P156">
        <f t="shared" si="45"/>
        <v>20406.159387118278</v>
      </c>
    </row>
    <row r="157" spans="1:16" x14ac:dyDescent="0.25">
      <c r="A157">
        <f>Input!G158</f>
        <v>254</v>
      </c>
      <c r="B157">
        <f t="shared" si="37"/>
        <v>154</v>
      </c>
      <c r="C157" s="4">
        <f>Input!I158</f>
        <v>23687.171472714286</v>
      </c>
      <c r="D157">
        <f t="shared" si="38"/>
        <v>20131.017712428573</v>
      </c>
      <c r="E157">
        <f t="shared" si="39"/>
        <v>3515.2161254548705</v>
      </c>
      <c r="F157">
        <f t="shared" si="40"/>
        <v>276084862.3776778</v>
      </c>
      <c r="G157">
        <f t="shared" si="41"/>
        <v>125121.65863004327</v>
      </c>
      <c r="L157">
        <f>Input!J158</f>
        <v>871.26251657143439</v>
      </c>
      <c r="M157">
        <f t="shared" si="42"/>
        <v>869.60359471429229</v>
      </c>
      <c r="N157">
        <f t="shared" si="43"/>
        <v>20.739440629135679</v>
      </c>
      <c r="O157">
        <f t="shared" si="44"/>
        <v>723389.50271034928</v>
      </c>
      <c r="P157">
        <f t="shared" si="45"/>
        <v>20570.715119046537</v>
      </c>
    </row>
    <row r="158" spans="1:16" x14ac:dyDescent="0.25">
      <c r="A158">
        <f>Input!G159</f>
        <v>255</v>
      </c>
      <c r="B158">
        <f t="shared" si="37"/>
        <v>155</v>
      </c>
      <c r="C158" s="4">
        <f>Input!I159</f>
        <v>24556.035943714287</v>
      </c>
      <c r="D158">
        <f t="shared" si="38"/>
        <v>20999.882183428574</v>
      </c>
      <c r="E158">
        <f t="shared" si="39"/>
        <v>3534.0132678724212</v>
      </c>
      <c r="F158">
        <f t="shared" si="40"/>
        <v>305056576.97539061</v>
      </c>
      <c r="G158">
        <f t="shared" si="41"/>
        <v>112176.93775077646</v>
      </c>
      <c r="L158">
        <f>Input!J159</f>
        <v>868.86447100000078</v>
      </c>
      <c r="M158">
        <f t="shared" si="42"/>
        <v>867.20554914285867</v>
      </c>
      <c r="N158">
        <f t="shared" si="43"/>
        <v>20.174336660666825</v>
      </c>
      <c r="O158">
        <f t="shared" si="44"/>
        <v>720274.9441249168</v>
      </c>
      <c r="P158">
        <f t="shared" si="45"/>
        <v>20733.134473802518</v>
      </c>
    </row>
    <row r="159" spans="1:16" x14ac:dyDescent="0.25">
      <c r="A159">
        <f>Input!G160</f>
        <v>256</v>
      </c>
      <c r="B159">
        <f t="shared" si="37"/>
        <v>156</v>
      </c>
      <c r="C159" s="4">
        <f>Input!I160</f>
        <v>25395.286194428572</v>
      </c>
      <c r="D159">
        <f t="shared" si="38"/>
        <v>21839.132434142859</v>
      </c>
      <c r="E159">
        <f t="shared" si="39"/>
        <v>3552.2503074500264</v>
      </c>
      <c r="F159">
        <f t="shared" si="40"/>
        <v>334410057.91555774</v>
      </c>
      <c r="G159">
        <f t="shared" si="41"/>
        <v>100293.32758366974</v>
      </c>
      <c r="L159">
        <f>Input!J160</f>
        <v>839.25025071428536</v>
      </c>
      <c r="M159">
        <f t="shared" si="42"/>
        <v>837.59132885714325</v>
      </c>
      <c r="N159">
        <f t="shared" si="43"/>
        <v>19.619288404364614</v>
      </c>
      <c r="O159">
        <f t="shared" si="44"/>
        <v>671794.91437708668</v>
      </c>
      <c r="P159">
        <f t="shared" si="45"/>
        <v>20893.285404626935</v>
      </c>
    </row>
    <row r="160" spans="1:16" x14ac:dyDescent="0.25">
      <c r="A160">
        <f>Input!G161</f>
        <v>257</v>
      </c>
      <c r="B160">
        <f t="shared" si="37"/>
        <v>157</v>
      </c>
      <c r="C160" s="4">
        <f>Input!I161</f>
        <v>26181.910842285717</v>
      </c>
      <c r="D160">
        <f t="shared" si="38"/>
        <v>22625.757082000004</v>
      </c>
      <c r="E160">
        <f t="shared" si="39"/>
        <v>3569.9374530980822</v>
      </c>
      <c r="F160">
        <f t="shared" si="40"/>
        <v>363124261.72924376</v>
      </c>
      <c r="G160">
        <f t="shared" si="41"/>
        <v>89403.435306977335</v>
      </c>
      <c r="L160">
        <f>Input!J161</f>
        <v>786.62464785714474</v>
      </c>
      <c r="M160">
        <f t="shared" si="42"/>
        <v>784.96572600000263</v>
      </c>
      <c r="N160">
        <f t="shared" si="43"/>
        <v>19.074595152455679</v>
      </c>
      <c r="O160">
        <f t="shared" si="44"/>
        <v>589133.08340697095</v>
      </c>
      <c r="P160">
        <f t="shared" si="45"/>
        <v>21051.047574503726</v>
      </c>
    </row>
    <row r="161" spans="1:16" x14ac:dyDescent="0.25">
      <c r="A161">
        <f>Input!G162</f>
        <v>258</v>
      </c>
      <c r="B161">
        <f t="shared" si="37"/>
        <v>158</v>
      </c>
      <c r="C161" s="4">
        <f>Input!I162</f>
        <v>26924.680821142862</v>
      </c>
      <c r="D161">
        <f t="shared" si="38"/>
        <v>23368.527060857148</v>
      </c>
      <c r="E161">
        <f t="shared" si="39"/>
        <v>3587.0851920240193</v>
      </c>
      <c r="F161">
        <f t="shared" si="40"/>
        <v>391305442.41002429</v>
      </c>
      <c r="G161">
        <f t="shared" si="41"/>
        <v>79442.992714910724</v>
      </c>
      <c r="L161">
        <f>Input!J162</f>
        <v>742.76997885714445</v>
      </c>
      <c r="M161">
        <f t="shared" si="42"/>
        <v>741.11105700000235</v>
      </c>
      <c r="N161">
        <f t="shared" si="43"/>
        <v>18.540514526154215</v>
      </c>
      <c r="O161">
        <f t="shared" si="44"/>
        <v>524508.31700515305</v>
      </c>
      <c r="P161">
        <f t="shared" si="45"/>
        <v>21206.312109962953</v>
      </c>
    </row>
    <row r="162" spans="1:16" x14ac:dyDescent="0.25">
      <c r="A162">
        <f>Input!G163</f>
        <v>259</v>
      </c>
      <c r="B162">
        <f t="shared" si="37"/>
        <v>159</v>
      </c>
      <c r="C162" s="4">
        <f>Input!I163</f>
        <v>27667.450800000002</v>
      </c>
      <c r="D162">
        <f t="shared" si="38"/>
        <v>24111.297039714289</v>
      </c>
      <c r="E162">
        <f t="shared" si="39"/>
        <v>3603.7042490278536</v>
      </c>
      <c r="F162">
        <f t="shared" si="40"/>
        <v>420561362.06861424</v>
      </c>
      <c r="G162">
        <f t="shared" si="41"/>
        <v>70350.812825080226</v>
      </c>
      <c r="L162">
        <f>Input!J163</f>
        <v>742.76997885714081</v>
      </c>
      <c r="M162">
        <f t="shared" si="42"/>
        <v>741.11105699999871</v>
      </c>
      <c r="N162">
        <f t="shared" si="43"/>
        <v>18.017264416664638</v>
      </c>
      <c r="O162">
        <f t="shared" si="44"/>
        <v>525266.49708883849</v>
      </c>
      <c r="P162">
        <f t="shared" si="45"/>
        <v>21358.981314625824</v>
      </c>
    </row>
    <row r="163" spans="1:16" x14ac:dyDescent="0.25">
      <c r="A163">
        <f>Input!G164</f>
        <v>260</v>
      </c>
      <c r="B163">
        <f t="shared" si="37"/>
        <v>160</v>
      </c>
      <c r="C163" s="4">
        <f>Input!I164</f>
        <v>28410.220778857147</v>
      </c>
      <c r="D163">
        <f t="shared" si="38"/>
        <v>24854.067018571433</v>
      </c>
      <c r="E163">
        <f t="shared" si="39"/>
        <v>3619.8055477595376</v>
      </c>
      <c r="F163">
        <f t="shared" si="40"/>
        <v>450893860.21080661</v>
      </c>
      <c r="G163">
        <f t="shared" si="41"/>
        <v>62068.735399735211</v>
      </c>
      <c r="L163">
        <f>Input!J164</f>
        <v>742.76997885714445</v>
      </c>
      <c r="M163">
        <f t="shared" si="42"/>
        <v>741.11105700000235</v>
      </c>
      <c r="N163">
        <f t="shared" si="43"/>
        <v>17.505024964974389</v>
      </c>
      <c r="O163">
        <f t="shared" si="44"/>
        <v>526009.25334421161</v>
      </c>
      <c r="P163">
        <f t="shared" si="45"/>
        <v>21508.968347320795</v>
      </c>
    </row>
    <row r="164" spans="1:16" x14ac:dyDescent="0.25">
      <c r="A164">
        <f>Input!G165</f>
        <v>261</v>
      </c>
      <c r="B164">
        <f t="shared" si="37"/>
        <v>161</v>
      </c>
      <c r="C164" s="4">
        <f>Input!I165</f>
        <v>29079.571143285713</v>
      </c>
      <c r="D164">
        <f t="shared" si="38"/>
        <v>25523.417383</v>
      </c>
      <c r="E164">
        <f t="shared" si="39"/>
        <v>3635.4001739687224</v>
      </c>
      <c r="F164">
        <f t="shared" si="40"/>
        <v>479085297.34284931</v>
      </c>
      <c r="G164">
        <f t="shared" si="41"/>
        <v>54541.562870405367</v>
      </c>
      <c r="L164">
        <f>Input!J165</f>
        <v>669.35036442856654</v>
      </c>
      <c r="M164">
        <f t="shared" si="42"/>
        <v>667.69144257142443</v>
      </c>
      <c r="N164">
        <f t="shared" si="43"/>
        <v>17.003940564344916</v>
      </c>
      <c r="O164">
        <f t="shared" si="44"/>
        <v>425555.8567284387</v>
      </c>
      <c r="P164">
        <f t="shared" si="45"/>
        <v>21656.196869513631</v>
      </c>
    </row>
    <row r="165" spans="1:16" x14ac:dyDescent="0.25">
      <c r="A165">
        <f>Input!G166</f>
        <v>262</v>
      </c>
      <c r="B165">
        <f t="shared" si="37"/>
        <v>162</v>
      </c>
      <c r="C165" s="4">
        <f>Input!I166</f>
        <v>29725.598050714285</v>
      </c>
      <c r="D165">
        <f t="shared" si="38"/>
        <v>26169.444290428572</v>
      </c>
      <c r="E165">
        <f t="shared" si="39"/>
        <v>3650.4993407622078</v>
      </c>
      <c r="F165">
        <f t="shared" si="40"/>
        <v>507102881.64610434</v>
      </c>
      <c r="G165">
        <f t="shared" si="41"/>
        <v>47716.988068669969</v>
      </c>
      <c r="L165">
        <f>Input!J166</f>
        <v>646.02690742857158</v>
      </c>
      <c r="M165">
        <f t="shared" si="42"/>
        <v>644.36798557142947</v>
      </c>
      <c r="N165">
        <f t="shared" si="43"/>
        <v>16.514121870849259</v>
      </c>
      <c r="O165">
        <f t="shared" si="44"/>
        <v>396286.34718064283</v>
      </c>
      <c r="P165">
        <f t="shared" si="45"/>
        <v>21800.600666662674</v>
      </c>
    </row>
    <row r="166" spans="1:16" x14ac:dyDescent="0.25">
      <c r="A166">
        <f>Input!G167</f>
        <v>263</v>
      </c>
      <c r="B166">
        <f t="shared" si="37"/>
        <v>163</v>
      </c>
      <c r="C166" s="4">
        <f>Input!I167</f>
        <v>30336.212723428569</v>
      </c>
      <c r="D166">
        <f t="shared" si="38"/>
        <v>26780.058963142856</v>
      </c>
      <c r="E166">
        <f t="shared" si="39"/>
        <v>3665.1143558703757</v>
      </c>
      <c r="F166">
        <f t="shared" si="40"/>
        <v>534300664.19727504</v>
      </c>
      <c r="G166">
        <f t="shared" si="41"/>
        <v>41545.515075164905</v>
      </c>
      <c r="L166">
        <f>Input!J167</f>
        <v>610.6146727142841</v>
      </c>
      <c r="M166">
        <f t="shared" si="42"/>
        <v>608.95575085714199</v>
      </c>
      <c r="N166">
        <f t="shared" si="43"/>
        <v>16.035647808730612</v>
      </c>
      <c r="O166">
        <f t="shared" si="44"/>
        <v>353524.21685763885</v>
      </c>
      <c r="P166">
        <f t="shared" si="45"/>
        <v>21942.123247940817</v>
      </c>
    </row>
    <row r="167" spans="1:16" x14ac:dyDescent="0.25">
      <c r="A167">
        <f>Input!G168</f>
        <v>264</v>
      </c>
      <c r="B167">
        <f t="shared" si="37"/>
        <v>164</v>
      </c>
      <c r="C167" s="4">
        <f>Input!I168</f>
        <v>30915.340729428568</v>
      </c>
      <c r="D167">
        <f t="shared" si="38"/>
        <v>27359.186969142855</v>
      </c>
      <c r="E167">
        <f t="shared" si="39"/>
        <v>3679.2565909114114</v>
      </c>
      <c r="F167">
        <f t="shared" si="40"/>
        <v>560739102.71788824</v>
      </c>
      <c r="G167">
        <f t="shared" si="41"/>
        <v>35980.374406099989</v>
      </c>
      <c r="L167">
        <f>Input!J168</f>
        <v>579.128005999999</v>
      </c>
      <c r="M167">
        <f t="shared" si="42"/>
        <v>577.4690841428569</v>
      </c>
      <c r="N167">
        <f t="shared" si="43"/>
        <v>15.568567558751369</v>
      </c>
      <c r="O167">
        <f t="shared" si="44"/>
        <v>317599.24065621436</v>
      </c>
      <c r="P167">
        <f t="shared" si="45"/>
        <v>22080.717428563137</v>
      </c>
    </row>
    <row r="168" spans="1:16" x14ac:dyDescent="0.25">
      <c r="A168">
        <f>Input!G169</f>
        <v>265</v>
      </c>
      <c r="B168">
        <f t="shared" si="37"/>
        <v>165</v>
      </c>
      <c r="C168" s="4">
        <f>Input!I169</f>
        <v>31465.018764714285</v>
      </c>
      <c r="D168">
        <f t="shared" si="38"/>
        <v>27908.865004428571</v>
      </c>
      <c r="E168">
        <f t="shared" si="39"/>
        <v>3692.9374526309448</v>
      </c>
      <c r="F168">
        <f t="shared" si="40"/>
        <v>586411147.19391143</v>
      </c>
      <c r="G168">
        <f t="shared" si="41"/>
        <v>30977.433662990985</v>
      </c>
      <c r="L168">
        <f>Input!J169</f>
        <v>549.67803528571676</v>
      </c>
      <c r="M168">
        <f t="shared" si="42"/>
        <v>548.01911342857466</v>
      </c>
      <c r="N168">
        <f t="shared" si="43"/>
        <v>15.112902519054289</v>
      </c>
      <c r="O168">
        <f t="shared" si="44"/>
        <v>285759.88116983947</v>
      </c>
      <c r="P168">
        <f t="shared" si="45"/>
        <v>22216.344898731575</v>
      </c>
    </row>
    <row r="169" spans="1:16" x14ac:dyDescent="0.25">
      <c r="A169">
        <f>Input!G170</f>
        <v>266</v>
      </c>
      <c r="B169">
        <f t="shared" si="37"/>
        <v>166</v>
      </c>
      <c r="C169" s="4">
        <f>Input!I170</f>
        <v>32014.696800000002</v>
      </c>
      <c r="D169">
        <f t="shared" si="38"/>
        <v>28458.543039714288</v>
      </c>
      <c r="E169">
        <f t="shared" si="39"/>
        <v>3706.1683560849319</v>
      </c>
      <c r="F169">
        <f t="shared" si="40"/>
        <v>612680052.4787755</v>
      </c>
      <c r="G169">
        <f t="shared" si="41"/>
        <v>26495.104678185202</v>
      </c>
      <c r="L169">
        <f>Input!J170</f>
        <v>549.67803528571676</v>
      </c>
      <c r="M169">
        <f t="shared" si="42"/>
        <v>548.01911342857466</v>
      </c>
      <c r="N169">
        <f t="shared" si="43"/>
        <v>14.668648229355979</v>
      </c>
      <c r="O169">
        <f t="shared" si="44"/>
        <v>286235.04423842282</v>
      </c>
      <c r="P169">
        <f t="shared" si="45"/>
        <v>22348.975782959369</v>
      </c>
    </row>
    <row r="170" spans="1:16" x14ac:dyDescent="0.25">
      <c r="A170">
        <f>Input!G171</f>
        <v>267</v>
      </c>
      <c r="B170">
        <f t="shared" si="37"/>
        <v>167</v>
      </c>
      <c r="C170" s="4">
        <f>Input!I171</f>
        <v>32564.374835285707</v>
      </c>
      <c r="D170">
        <f t="shared" si="38"/>
        <v>29008.221074999994</v>
      </c>
      <c r="E170">
        <f t="shared" si="39"/>
        <v>3718.9606997250394</v>
      </c>
      <c r="F170">
        <f t="shared" si="40"/>
        <v>639546690.32845199</v>
      </c>
      <c r="G170">
        <f t="shared" si="41"/>
        <v>22494.248097152573</v>
      </c>
      <c r="L170">
        <f>Input!J171</f>
        <v>549.67803528570585</v>
      </c>
      <c r="M170">
        <f t="shared" si="42"/>
        <v>548.01911342856374</v>
      </c>
      <c r="N170">
        <f t="shared" si="43"/>
        <v>14.235776250529295</v>
      </c>
      <c r="O170">
        <f t="shared" si="44"/>
        <v>286698.41276069311</v>
      </c>
      <c r="P170">
        <f t="shared" si="45"/>
        <v>22478.5881932755</v>
      </c>
    </row>
    <row r="171" spans="1:16" x14ac:dyDescent="0.25">
      <c r="A171">
        <f>Input!G172</f>
        <v>268</v>
      </c>
      <c r="B171">
        <f t="shared" si="37"/>
        <v>168</v>
      </c>
      <c r="C171" s="4">
        <f>Input!I172</f>
        <v>33063.33256414286</v>
      </c>
      <c r="D171">
        <f t="shared" si="38"/>
        <v>29507.178803857147</v>
      </c>
      <c r="E171">
        <f t="shared" si="39"/>
        <v>3731.3258423384291</v>
      </c>
      <c r="F171">
        <f t="shared" si="40"/>
        <v>664394595.89383328</v>
      </c>
      <c r="G171">
        <f t="shared" si="41"/>
        <v>18938.076249285576</v>
      </c>
      <c r="L171">
        <f>Input!J172</f>
        <v>498.95772885715269</v>
      </c>
      <c r="M171">
        <f t="shared" si="42"/>
        <v>497.29880700001058</v>
      </c>
      <c r="N171">
        <f t="shared" si="43"/>
        <v>13.814235992799196</v>
      </c>
      <c r="O171">
        <f t="shared" si="44"/>
        <v>235364.20866862501</v>
      </c>
      <c r="P171">
        <f t="shared" si="45"/>
        <v>22605.167779537423</v>
      </c>
    </row>
    <row r="172" spans="1:16" x14ac:dyDescent="0.25">
      <c r="A172">
        <f>Input!G173</f>
        <v>269</v>
      </c>
      <c r="B172">
        <f t="shared" si="37"/>
        <v>169</v>
      </c>
      <c r="C172" s="4">
        <f>Input!I173</f>
        <v>33557.050727714282</v>
      </c>
      <c r="D172">
        <f t="shared" si="38"/>
        <v>30000.896967428569</v>
      </c>
      <c r="E172">
        <f t="shared" si="39"/>
        <v>3743.2750817876463</v>
      </c>
      <c r="F172">
        <f t="shared" si="40"/>
        <v>689462707.08928907</v>
      </c>
      <c r="G172">
        <f t="shared" si="41"/>
        <v>15792.055072807809</v>
      </c>
      <c r="L172">
        <f>Input!J173</f>
        <v>493.71816357142234</v>
      </c>
      <c r="M172">
        <f t="shared" si="42"/>
        <v>492.05924171428023</v>
      </c>
      <c r="N172">
        <f t="shared" si="43"/>
        <v>13.403956486871833</v>
      </c>
      <c r="O172">
        <f t="shared" si="44"/>
        <v>230701.73752726047</v>
      </c>
      <c r="P172">
        <f t="shared" si="45"/>
        <v>22728.707279802835</v>
      </c>
    </row>
    <row r="173" spans="1:16" x14ac:dyDescent="0.25">
      <c r="A173">
        <f>Input!G174</f>
        <v>270</v>
      </c>
      <c r="B173">
        <f t="shared" si="37"/>
        <v>170</v>
      </c>
      <c r="C173" s="4">
        <f>Input!I174</f>
        <v>34030.434778857147</v>
      </c>
      <c r="D173">
        <f t="shared" si="38"/>
        <v>30474.281018571433</v>
      </c>
      <c r="E173">
        <f t="shared" si="39"/>
        <v>3754.8196354911083</v>
      </c>
      <c r="F173">
        <f t="shared" si="40"/>
        <v>713929616.60192072</v>
      </c>
      <c r="G173">
        <f t="shared" si="41"/>
        <v>13023.805776929095</v>
      </c>
      <c r="L173">
        <f>Input!J174</f>
        <v>473.38405114286434</v>
      </c>
      <c r="M173">
        <f t="shared" si="42"/>
        <v>471.72512928572223</v>
      </c>
      <c r="N173">
        <f t="shared" si="43"/>
        <v>13.004848093335825</v>
      </c>
      <c r="O173">
        <f t="shared" si="44"/>
        <v>211949.01060051899</v>
      </c>
      <c r="P173">
        <f t="shared" si="45"/>
        <v>22849.206073433699</v>
      </c>
    </row>
    <row r="174" spans="1:16" x14ac:dyDescent="0.25">
      <c r="A174">
        <f>Input!G175</f>
        <v>271</v>
      </c>
      <c r="B174">
        <f t="shared" si="37"/>
        <v>171</v>
      </c>
      <c r="C174" s="4">
        <f>Input!I175</f>
        <v>34495.639195000003</v>
      </c>
      <c r="D174">
        <f t="shared" si="38"/>
        <v>30939.48543471429</v>
      </c>
      <c r="E174">
        <f t="shared" si="39"/>
        <v>3765.9706225805517</v>
      </c>
      <c r="F174">
        <f t="shared" si="40"/>
        <v>738399907.24525166</v>
      </c>
      <c r="G174">
        <f t="shared" si="41"/>
        <v>10603.006845996028</v>
      </c>
      <c r="L174">
        <f>Input!J175</f>
        <v>465.20441614285664</v>
      </c>
      <c r="M174">
        <f t="shared" si="42"/>
        <v>463.54549428571454</v>
      </c>
      <c r="N174">
        <f t="shared" si="43"/>
        <v>12.61680414661652</v>
      </c>
      <c r="O174">
        <f t="shared" si="44"/>
        <v>204835.54653245921</v>
      </c>
      <c r="P174">
        <f t="shared" si="45"/>
        <v>22966.669739330246</v>
      </c>
    </row>
    <row r="175" spans="1:16" x14ac:dyDescent="0.25">
      <c r="A175">
        <f>Input!G176</f>
        <v>272</v>
      </c>
      <c r="B175">
        <f t="shared" si="37"/>
        <v>172</v>
      </c>
      <c r="C175" s="4">
        <f>Input!I176</f>
        <v>34950.430180428571</v>
      </c>
      <c r="D175">
        <f t="shared" si="38"/>
        <v>31394.276420142858</v>
      </c>
      <c r="E175">
        <f t="shared" si="39"/>
        <v>3776.7390476684864</v>
      </c>
      <c r="F175">
        <f t="shared" si="40"/>
        <v>762728370.5200187</v>
      </c>
      <c r="G175">
        <f t="shared" si="41"/>
        <v>8501.2969164347651</v>
      </c>
      <c r="L175">
        <f>Input!J176</f>
        <v>454.79098542856809</v>
      </c>
      <c r="M175">
        <f t="shared" si="42"/>
        <v>453.13206357142599</v>
      </c>
      <c r="N175">
        <f t="shared" si="43"/>
        <v>12.239702530628069</v>
      </c>
      <c r="O175">
        <f t="shared" si="44"/>
        <v>195851.63799461257</v>
      </c>
      <c r="P175">
        <f t="shared" si="45"/>
        <v>23081.109621423409</v>
      </c>
    </row>
    <row r="176" spans="1:16" x14ac:dyDescent="0.25">
      <c r="A176">
        <f>Input!G177</f>
        <v>273</v>
      </c>
      <c r="B176">
        <f t="shared" si="37"/>
        <v>173</v>
      </c>
      <c r="C176" s="4">
        <f>Input!I177</f>
        <v>35405.221165857147</v>
      </c>
      <c r="D176">
        <f t="shared" si="38"/>
        <v>31849.067405571433</v>
      </c>
      <c r="E176">
        <f t="shared" si="39"/>
        <v>3787.1357861562515</v>
      </c>
      <c r="F176">
        <f t="shared" si="40"/>
        <v>787472006.21273363</v>
      </c>
      <c r="G176">
        <f t="shared" si="41"/>
        <v>6692.1789879483549</v>
      </c>
      <c r="L176">
        <f>Input!J177</f>
        <v>454.79098542857537</v>
      </c>
      <c r="M176">
        <f t="shared" si="42"/>
        <v>453.13206357143326</v>
      </c>
      <c r="N176">
        <f t="shared" si="43"/>
        <v>11.873407184055358</v>
      </c>
      <c r="O176">
        <f t="shared" si="44"/>
        <v>196175.98111799054</v>
      </c>
      <c r="P176">
        <f t="shared" si="45"/>
        <v>23192.542403292948</v>
      </c>
    </row>
    <row r="177" spans="1:16" x14ac:dyDescent="0.25">
      <c r="A177">
        <f>Input!G178</f>
        <v>274</v>
      </c>
      <c r="B177">
        <f t="shared" si="37"/>
        <v>174</v>
      </c>
      <c r="C177" s="4">
        <f>Input!I178</f>
        <v>35860.012151285722</v>
      </c>
      <c r="D177">
        <f t="shared" si="38"/>
        <v>32303.858391000009</v>
      </c>
      <c r="E177">
        <f t="shared" si="39"/>
        <v>3797.1715710115873</v>
      </c>
      <c r="F177">
        <f t="shared" si="40"/>
        <v>812631193.45290172</v>
      </c>
      <c r="G177">
        <f t="shared" si="41"/>
        <v>5150.9263658397012</v>
      </c>
      <c r="L177">
        <f>Input!J178</f>
        <v>454.79098542857537</v>
      </c>
      <c r="M177">
        <f t="shared" si="42"/>
        <v>453.13206357143326</v>
      </c>
      <c r="N177">
        <f t="shared" si="43"/>
        <v>11.517769533909437</v>
      </c>
      <c r="O177">
        <f t="shared" si="44"/>
        <v>196491.14392959914</v>
      </c>
      <c r="P177">
        <f t="shared" si="45"/>
        <v>23300.989693527874</v>
      </c>
    </row>
    <row r="178" spans="1:16" x14ac:dyDescent="0.25">
      <c r="A178">
        <f>Input!G179</f>
        <v>275</v>
      </c>
      <c r="B178">
        <f t="shared" si="37"/>
        <v>175</v>
      </c>
      <c r="C178" s="4">
        <f>Input!I179</f>
        <v>36298.887341142858</v>
      </c>
      <c r="D178">
        <f t="shared" si="38"/>
        <v>32742.733580857144</v>
      </c>
      <c r="E178">
        <f t="shared" si="39"/>
        <v>3806.8569809435612</v>
      </c>
      <c r="F178">
        <f t="shared" si="40"/>
        <v>837284954.60542643</v>
      </c>
      <c r="G178">
        <f t="shared" si="41"/>
        <v>3854.4906715441634</v>
      </c>
      <c r="L178">
        <f>Input!J179</f>
        <v>438.87518985713541</v>
      </c>
      <c r="M178">
        <f t="shared" si="42"/>
        <v>437.21626799999331</v>
      </c>
      <c r="N178">
        <f t="shared" si="43"/>
        <v>11.172629856638665</v>
      </c>
      <c r="O178">
        <f t="shared" si="44"/>
        <v>182929.47983097853</v>
      </c>
      <c r="P178">
        <f t="shared" si="45"/>
        <v>23406.477623207506</v>
      </c>
    </row>
    <row r="179" spans="1:16" x14ac:dyDescent="0.25">
      <c r="A179">
        <f>Input!G180</f>
        <v>276</v>
      </c>
      <c r="B179">
        <f t="shared" si="37"/>
        <v>176</v>
      </c>
      <c r="C179" s="4">
        <f>Input!I180</f>
        <v>36730.55196928572</v>
      </c>
      <c r="D179">
        <f t="shared" si="38"/>
        <v>33174.398209000006</v>
      </c>
      <c r="E179">
        <f t="shared" si="39"/>
        <v>3816.2024299023092</v>
      </c>
      <c r="F179">
        <f t="shared" si="40"/>
        <v>861903659.40382981</v>
      </c>
      <c r="G179">
        <f t="shared" si="41"/>
        <v>2781.4122034121947</v>
      </c>
      <c r="L179">
        <f>Input!J180</f>
        <v>431.66462814286206</v>
      </c>
      <c r="M179">
        <f t="shared" si="42"/>
        <v>430.00570628571995</v>
      </c>
      <c r="N179">
        <f t="shared" si="43"/>
        <v>10.837818566646604</v>
      </c>
      <c r="O179">
        <f t="shared" si="44"/>
        <v>177095.20365809629</v>
      </c>
      <c r="P179">
        <f t="shared" si="45"/>
        <v>23509.036456656235</v>
      </c>
    </row>
    <row r="180" spans="1:16" x14ac:dyDescent="0.25">
      <c r="A180">
        <f>Input!G181</f>
        <v>277</v>
      </c>
      <c r="B180">
        <f t="shared" si="37"/>
        <v>177</v>
      </c>
      <c r="C180" s="4">
        <f>Input!I181</f>
        <v>37160.738350142856</v>
      </c>
      <c r="D180">
        <f t="shared" si="38"/>
        <v>33604.584589857142</v>
      </c>
      <c r="E180">
        <f t="shared" si="39"/>
        <v>3825.2181578311252</v>
      </c>
      <c r="F180">
        <f t="shared" si="40"/>
        <v>886810665.09287798</v>
      </c>
      <c r="G180">
        <f t="shared" si="41"/>
        <v>1911.7328794369607</v>
      </c>
      <c r="L180">
        <f>Input!J181</f>
        <v>430.1863808571361</v>
      </c>
      <c r="M180">
        <f t="shared" si="42"/>
        <v>428.527458999994</v>
      </c>
      <c r="N180">
        <f t="shared" si="43"/>
        <v>10.513157432569013</v>
      </c>
      <c r="O180">
        <f t="shared" si="44"/>
        <v>176125.6144595666</v>
      </c>
      <c r="P180">
        <f t="shared" si="45"/>
        <v>23608.700216414654</v>
      </c>
    </row>
    <row r="181" spans="1:16" x14ac:dyDescent="0.25">
      <c r="A181">
        <f>Input!G182</f>
        <v>278</v>
      </c>
      <c r="B181">
        <f t="shared" si="37"/>
        <v>178</v>
      </c>
      <c r="C181" s="4">
        <f>Input!I182</f>
        <v>37590.037782714287</v>
      </c>
      <c r="D181">
        <f t="shared" si="38"/>
        <v>34033.884022428574</v>
      </c>
      <c r="E181">
        <f t="shared" si="39"/>
        <v>3833.9142225990126</v>
      </c>
      <c r="F181">
        <f t="shared" si="40"/>
        <v>912038175.91061747</v>
      </c>
      <c r="G181">
        <f t="shared" si="41"/>
        <v>1226.9119478200296</v>
      </c>
      <c r="L181">
        <f>Input!J182</f>
        <v>429.29943257143168</v>
      </c>
      <c r="M181">
        <f t="shared" si="42"/>
        <v>427.64051071428958</v>
      </c>
      <c r="N181">
        <f t="shared" si="43"/>
        <v>10.198460722101199</v>
      </c>
      <c r="O181">
        <f t="shared" si="44"/>
        <v>175645.62460505331</v>
      </c>
      <c r="P181">
        <f t="shared" si="45"/>
        <v>23705.506323173995</v>
      </c>
    </row>
    <row r="182" spans="1:16" x14ac:dyDescent="0.25">
      <c r="A182">
        <f>Input!G183</f>
        <v>279</v>
      </c>
      <c r="B182">
        <f t="shared" si="37"/>
        <v>179</v>
      </c>
      <c r="C182" s="4">
        <f>Input!I183</f>
        <v>38020.486963142859</v>
      </c>
      <c r="D182">
        <f t="shared" si="38"/>
        <v>34464.333202857146</v>
      </c>
      <c r="E182">
        <f t="shared" si="39"/>
        <v>3842.3004930428215</v>
      </c>
      <c r="F182">
        <f t="shared" si="40"/>
        <v>937708887.28093839</v>
      </c>
      <c r="G182">
        <f t="shared" si="41"/>
        <v>709.74460985394546</v>
      </c>
      <c r="L182">
        <f>Input!J183</f>
        <v>430.44918042857171</v>
      </c>
      <c r="M182">
        <f t="shared" si="42"/>
        <v>428.7902585714296</v>
      </c>
      <c r="N182">
        <f t="shared" si="43"/>
        <v>9.8935362765463335</v>
      </c>
      <c r="O182">
        <f t="shared" si="44"/>
        <v>176867.04982812499</v>
      </c>
      <c r="P182">
        <f t="shared" si="45"/>
        <v>23799.495251240442</v>
      </c>
    </row>
    <row r="183" spans="1:16" x14ac:dyDescent="0.25">
      <c r="A183">
        <f>Input!G184</f>
        <v>280</v>
      </c>
      <c r="B183">
        <f t="shared" si="37"/>
        <v>180</v>
      </c>
      <c r="C183" s="4">
        <f>Input!I184</f>
        <v>38450.936143571431</v>
      </c>
      <c r="D183">
        <f t="shared" si="38"/>
        <v>34894.782383285718</v>
      </c>
      <c r="E183">
        <f t="shared" si="39"/>
        <v>3850.3866430493972</v>
      </c>
      <c r="F183">
        <f t="shared" si="40"/>
        <v>963754506.87640297</v>
      </c>
      <c r="G183">
        <f t="shared" si="41"/>
        <v>344.28366238621004</v>
      </c>
      <c r="L183">
        <f>Input!J184</f>
        <v>430.44918042857171</v>
      </c>
      <c r="M183">
        <f t="shared" si="42"/>
        <v>428.7902585714296</v>
      </c>
      <c r="N183">
        <f t="shared" si="43"/>
        <v>9.5981865165796521</v>
      </c>
      <c r="O183">
        <f t="shared" si="44"/>
        <v>177115.55907671159</v>
      </c>
      <c r="P183">
        <f t="shared" si="45"/>
        <v>23890.710199931076</v>
      </c>
    </row>
    <row r="184" spans="1:16" x14ac:dyDescent="0.25">
      <c r="A184">
        <f>Input!G185</f>
        <v>281</v>
      </c>
      <c r="B184">
        <f t="shared" si="37"/>
        <v>181</v>
      </c>
      <c r="C184" s="4">
        <f>Input!I185</f>
        <v>38881.385323999995</v>
      </c>
      <c r="D184">
        <f t="shared" si="38"/>
        <v>35325.231563714282</v>
      </c>
      <c r="E184">
        <f t="shared" si="39"/>
        <v>3858.1821466098322</v>
      </c>
      <c r="F184">
        <f t="shared" si="40"/>
        <v>990175199.01849341</v>
      </c>
      <c r="G184">
        <f t="shared" si="41"/>
        <v>115.76423388794005</v>
      </c>
      <c r="L184">
        <f>Input!J185</f>
        <v>430.44918042856443</v>
      </c>
      <c r="M184">
        <f t="shared" si="42"/>
        <v>428.79025857142233</v>
      </c>
      <c r="N184">
        <f t="shared" si="43"/>
        <v>9.3122093809967765</v>
      </c>
      <c r="O184">
        <f t="shared" si="44"/>
        <v>177356.34838311985</v>
      </c>
      <c r="P184">
        <f t="shared" si="45"/>
        <v>23979.196781153372</v>
      </c>
    </row>
    <row r="185" spans="1:16" x14ac:dyDescent="0.25">
      <c r="A185">
        <f>Input!G186</f>
        <v>282</v>
      </c>
      <c r="B185">
        <f t="shared" si="37"/>
        <v>182</v>
      </c>
      <c r="C185" s="4">
        <f>Input!I186</f>
        <v>39328.702948285718</v>
      </c>
      <c r="D185">
        <f t="shared" si="38"/>
        <v>35772.549188000005</v>
      </c>
      <c r="E185">
        <f t="shared" si="39"/>
        <v>3865.6962737797821</v>
      </c>
      <c r="F185">
        <f t="shared" si="40"/>
        <v>1018047262.8896836</v>
      </c>
      <c r="G185">
        <f t="shared" si="41"/>
        <v>10.531658662955369</v>
      </c>
      <c r="L185">
        <f>Input!J186</f>
        <v>447.31762428572256</v>
      </c>
      <c r="M185">
        <f t="shared" si="42"/>
        <v>445.65870242858045</v>
      </c>
      <c r="N185">
        <f t="shared" si="43"/>
        <v>9.0353992004408532</v>
      </c>
      <c r="O185">
        <f t="shared" si="44"/>
        <v>192091.30882570555</v>
      </c>
      <c r="P185">
        <f t="shared" si="45"/>
        <v>24065.002723285517</v>
      </c>
    </row>
    <row r="186" spans="1:16" x14ac:dyDescent="0.25">
      <c r="A186">
        <f>Input!G187</f>
        <v>283</v>
      </c>
      <c r="B186">
        <f t="shared" si="37"/>
        <v>183</v>
      </c>
      <c r="C186" s="4">
        <f>Input!I187</f>
        <v>39783.576058571423</v>
      </c>
      <c r="D186">
        <f t="shared" si="38"/>
        <v>36227.42229828571</v>
      </c>
      <c r="E186">
        <f t="shared" si="39"/>
        <v>3872.9380874818971</v>
      </c>
      <c r="F186">
        <f t="shared" si="40"/>
        <v>1046812648.5471532</v>
      </c>
      <c r="G186">
        <f t="shared" si="41"/>
        <v>15.972507754727763</v>
      </c>
      <c r="L186">
        <f>Input!J187</f>
        <v>454.87311028570548</v>
      </c>
      <c r="M186">
        <f t="shared" si="42"/>
        <v>453.21418842856338</v>
      </c>
      <c r="N186">
        <f t="shared" si="43"/>
        <v>8.7675475082868406</v>
      </c>
      <c r="O186">
        <f t="shared" si="44"/>
        <v>199010.1731409574</v>
      </c>
      <c r="P186">
        <f t="shared" si="45"/>
        <v>24148.17759135435</v>
      </c>
    </row>
    <row r="187" spans="1:16" x14ac:dyDescent="0.25">
      <c r="A187">
        <f>Input!G188</f>
        <v>284</v>
      </c>
      <c r="B187">
        <f t="shared" si="37"/>
        <v>184</v>
      </c>
      <c r="C187" s="4">
        <f>Input!I188</f>
        <v>40243.376659857146</v>
      </c>
      <c r="D187">
        <f t="shared" si="38"/>
        <v>36687.222899571432</v>
      </c>
      <c r="E187">
        <f t="shared" si="39"/>
        <v>3879.9164410886747</v>
      </c>
      <c r="F187">
        <f t="shared" si="40"/>
        <v>1076319357.0608046</v>
      </c>
      <c r="G187">
        <f t="shared" si="41"/>
        <v>120.44877239707435</v>
      </c>
      <c r="L187">
        <f>Input!J188</f>
        <v>459.80060128572222</v>
      </c>
      <c r="M187">
        <f t="shared" si="42"/>
        <v>458.14167942858012</v>
      </c>
      <c r="N187">
        <f t="shared" si="43"/>
        <v>8.5084437910059361</v>
      </c>
      <c r="O187">
        <f t="shared" si="44"/>
        <v>203664.6114162358</v>
      </c>
      <c r="P187">
        <f t="shared" si="45"/>
        <v>24228.772523401483</v>
      </c>
    </row>
    <row r="188" spans="1:16" x14ac:dyDescent="0.25">
      <c r="A188">
        <f>Input!G189</f>
        <v>285</v>
      </c>
      <c r="B188">
        <f t="shared" si="37"/>
        <v>185</v>
      </c>
      <c r="C188" s="4">
        <f>Input!I189</f>
        <v>40712.802293285713</v>
      </c>
      <c r="D188">
        <f t="shared" si="38"/>
        <v>37156.648533</v>
      </c>
      <c r="E188">
        <f t="shared" si="39"/>
        <v>3886.639976726437</v>
      </c>
      <c r="F188">
        <f t="shared" si="40"/>
        <v>1106893469.334516</v>
      </c>
      <c r="G188">
        <f t="shared" si="41"/>
        <v>313.23517616699291</v>
      </c>
      <c r="L188">
        <f>Input!J189</f>
        <v>469.42563342856738</v>
      </c>
      <c r="M188">
        <f t="shared" si="42"/>
        <v>467.76671157142528</v>
      </c>
      <c r="N188">
        <f t="shared" si="43"/>
        <v>8.2578761804428762</v>
      </c>
      <c r="O188">
        <f t="shared" si="44"/>
        <v>212675.70032526512</v>
      </c>
      <c r="P188">
        <f t="shared" si="45"/>
        <v>24306.839982834674</v>
      </c>
    </row>
    <row r="189" spans="1:16" x14ac:dyDescent="0.25">
      <c r="A189">
        <f>Input!G190</f>
        <v>286</v>
      </c>
      <c r="B189">
        <f t="shared" si="37"/>
        <v>186</v>
      </c>
      <c r="C189" s="4">
        <f>Input!I190</f>
        <v>41194.612353857141</v>
      </c>
      <c r="D189">
        <f t="shared" si="38"/>
        <v>37638.458593571428</v>
      </c>
      <c r="E189">
        <f t="shared" si="39"/>
        <v>3893.1171242435798</v>
      </c>
      <c r="F189">
        <f t="shared" si="40"/>
        <v>1138748070.8815377</v>
      </c>
      <c r="G189">
        <f t="shared" si="41"/>
        <v>584.45957509198001</v>
      </c>
      <c r="L189">
        <f>Input!J190</f>
        <v>481.81006057142804</v>
      </c>
      <c r="M189">
        <f t="shared" si="42"/>
        <v>480.15113871428593</v>
      </c>
      <c r="N189">
        <f t="shared" si="43"/>
        <v>8.0156320905171583</v>
      </c>
      <c r="O189">
        <f t="shared" si="44"/>
        <v>224481.16045955298</v>
      </c>
      <c r="P189">
        <f t="shared" si="45"/>
        <v>24382.433526480934</v>
      </c>
    </row>
    <row r="190" spans="1:16" x14ac:dyDescent="0.25">
      <c r="A190">
        <f>Input!G191</f>
        <v>287</v>
      </c>
      <c r="B190">
        <f t="shared" si="37"/>
        <v>187</v>
      </c>
      <c r="C190" s="4">
        <f>Input!I191</f>
        <v>41676.422414428569</v>
      </c>
      <c r="D190">
        <f t="shared" si="38"/>
        <v>38120.268654142856</v>
      </c>
      <c r="E190">
        <f t="shared" si="39"/>
        <v>3899.3561007887965</v>
      </c>
      <c r="F190">
        <f t="shared" si="40"/>
        <v>1171070855.9843054</v>
      </c>
      <c r="G190">
        <f t="shared" si="41"/>
        <v>925.04639060350883</v>
      </c>
      <c r="L190">
        <f>Input!J191</f>
        <v>481.81006057142804</v>
      </c>
      <c r="M190">
        <f t="shared" si="42"/>
        <v>480.15113871428593</v>
      </c>
      <c r="N190">
        <f t="shared" si="43"/>
        <v>7.7814988009094792</v>
      </c>
      <c r="O190">
        <f t="shared" si="44"/>
        <v>224703.0773742263</v>
      </c>
      <c r="P190">
        <f t="shared" si="45"/>
        <v>24455.607587988565</v>
      </c>
    </row>
    <row r="191" spans="1:16" x14ac:dyDescent="0.25">
      <c r="A191">
        <f>Input!G192</f>
        <v>288</v>
      </c>
      <c r="B191">
        <f t="shared" si="37"/>
        <v>188</v>
      </c>
      <c r="C191" s="4">
        <f>Input!I192</f>
        <v>42158.232475000004</v>
      </c>
      <c r="D191">
        <f t="shared" si="38"/>
        <v>38602.078714714291</v>
      </c>
      <c r="E191">
        <f t="shared" si="39"/>
        <v>3905.3649109475668</v>
      </c>
      <c r="F191">
        <f t="shared" si="40"/>
        <v>1203861948.7804964</v>
      </c>
      <c r="G191">
        <f t="shared" si="41"/>
        <v>1326.6630081873111</v>
      </c>
      <c r="L191">
        <f>Input!J192</f>
        <v>481.81006057143532</v>
      </c>
      <c r="M191">
        <f t="shared" si="42"/>
        <v>480.15113871429321</v>
      </c>
      <c r="N191">
        <f t="shared" si="43"/>
        <v>7.555263990320471</v>
      </c>
      <c r="O191">
        <f t="shared" si="44"/>
        <v>224917.61208019461</v>
      </c>
      <c r="P191">
        <f t="shared" si="45"/>
        <v>24526.417276167122</v>
      </c>
    </row>
    <row r="192" spans="1:16" x14ac:dyDescent="0.25">
      <c r="A192">
        <f>Input!G193</f>
        <v>289</v>
      </c>
      <c r="B192">
        <f t="shared" si="37"/>
        <v>189</v>
      </c>
      <c r="C192" s="4">
        <f>Input!I193</f>
        <v>42655.104232714286</v>
      </c>
      <c r="D192">
        <f t="shared" si="38"/>
        <v>39098.950472428573</v>
      </c>
      <c r="E192">
        <f t="shared" si="39"/>
        <v>3911.1513473877658</v>
      </c>
      <c r="F192">
        <f t="shared" si="40"/>
        <v>1238181207.2642226</v>
      </c>
      <c r="G192">
        <f t="shared" si="41"/>
        <v>1781.669064637422</v>
      </c>
      <c r="L192">
        <f>Input!J193</f>
        <v>496.87175771428156</v>
      </c>
      <c r="M192">
        <f t="shared" si="42"/>
        <v>495.21283585713945</v>
      </c>
      <c r="N192">
        <f t="shared" si="43"/>
        <v>7.3367162218927975</v>
      </c>
      <c r="O192">
        <f t="shared" si="44"/>
        <v>239644.55684895479</v>
      </c>
      <c r="P192">
        <f t="shared" si="45"/>
        <v>24594.918187805997</v>
      </c>
    </row>
    <row r="193" spans="1:16" x14ac:dyDescent="0.25">
      <c r="A193">
        <f>Input!G194</f>
        <v>290</v>
      </c>
      <c r="B193">
        <f t="shared" si="37"/>
        <v>190</v>
      </c>
      <c r="C193" s="4">
        <f>Input!I194</f>
        <v>43152.123815285719</v>
      </c>
      <c r="D193">
        <f t="shared" si="38"/>
        <v>39595.970055000005</v>
      </c>
      <c r="E193">
        <f t="shared" si="39"/>
        <v>3916.7229919678507</v>
      </c>
      <c r="F193">
        <f t="shared" si="40"/>
        <v>1273008670.9848886</v>
      </c>
      <c r="G193">
        <f t="shared" si="41"/>
        <v>2283.0685387697981</v>
      </c>
      <c r="L193">
        <f>Input!J194</f>
        <v>497.01958257143269</v>
      </c>
      <c r="M193">
        <f t="shared" si="42"/>
        <v>495.36066071429059</v>
      </c>
      <c r="N193">
        <f t="shared" si="43"/>
        <v>7.1256453833729276</v>
      </c>
      <c r="O193">
        <f t="shared" si="44"/>
        <v>239996.06969361863</v>
      </c>
      <c r="P193">
        <f t="shared" si="45"/>
        <v>24661.166234473192</v>
      </c>
    </row>
    <row r="194" spans="1:16" x14ac:dyDescent="0.25">
      <c r="A194">
        <f>Input!G195</f>
        <v>291</v>
      </c>
      <c r="B194">
        <f t="shared" si="37"/>
        <v>191</v>
      </c>
      <c r="C194" s="4">
        <f>Input!I195</f>
        <v>43657.996456428569</v>
      </c>
      <c r="D194">
        <f t="shared" si="38"/>
        <v>40101.842696142856</v>
      </c>
      <c r="E194">
        <f t="shared" si="39"/>
        <v>3922.0872172636427</v>
      </c>
      <c r="F194">
        <f t="shared" si="40"/>
        <v>1308974706.5114903</v>
      </c>
      <c r="G194">
        <f t="shared" si="41"/>
        <v>2824.464554094397</v>
      </c>
      <c r="L194">
        <f>Input!J195</f>
        <v>505.87264114285063</v>
      </c>
      <c r="M194">
        <f t="shared" si="42"/>
        <v>504.21371928570852</v>
      </c>
      <c r="N194">
        <f t="shared" si="43"/>
        <v>6.9218430845580565</v>
      </c>
      <c r="O194">
        <f t="shared" si="44"/>
        <v>248951.89888300703</v>
      </c>
      <c r="P194">
        <f t="shared" si="45"/>
        <v>24725.21748276514</v>
      </c>
    </row>
    <row r="195" spans="1:16" x14ac:dyDescent="0.25">
      <c r="A195">
        <f>Input!G196</f>
        <v>292</v>
      </c>
      <c r="B195">
        <f t="shared" si="37"/>
        <v>192</v>
      </c>
      <c r="C195" s="4">
        <f>Input!I196</f>
        <v>44164.148322000001</v>
      </c>
      <c r="D195">
        <f t="shared" si="38"/>
        <v>40607.994561714288</v>
      </c>
      <c r="E195">
        <f t="shared" si="39"/>
        <v>3927.2511884722453</v>
      </c>
      <c r="F195">
        <f t="shared" si="40"/>
        <v>1345476934.4136398</v>
      </c>
      <c r="G195">
        <f t="shared" si="41"/>
        <v>3400.0167970979369</v>
      </c>
      <c r="L195">
        <f>Input!J196</f>
        <v>506.1518655714317</v>
      </c>
      <c r="M195">
        <f t="shared" si="42"/>
        <v>504.49294371428959</v>
      </c>
      <c r="N195">
        <f t="shared" si="43"/>
        <v>6.7251030145289343</v>
      </c>
      <c r="O195">
        <f t="shared" si="44"/>
        <v>249427.09115806891</v>
      </c>
      <c r="P195">
        <f t="shared" si="45"/>
        <v>24787.1280074553</v>
      </c>
    </row>
    <row r="196" spans="1:16" x14ac:dyDescent="0.25">
      <c r="A196">
        <f>Input!G197</f>
        <v>293</v>
      </c>
      <c r="B196">
        <f t="shared" si="37"/>
        <v>193</v>
      </c>
      <c r="C196" s="4">
        <f>Input!I197</f>
        <v>44659.492557571437</v>
      </c>
      <c r="D196">
        <f t="shared" si="38"/>
        <v>41103.338797285724</v>
      </c>
      <c r="E196">
        <f t="shared" si="39"/>
        <v>3932.2218656541017</v>
      </c>
      <c r="F196">
        <f t="shared" si="40"/>
        <v>1381691933.9450312</v>
      </c>
      <c r="G196">
        <f t="shared" si="41"/>
        <v>4004.4014512789031</v>
      </c>
      <c r="L196">
        <f>Input!J197</f>
        <v>495.344235571436</v>
      </c>
      <c r="M196">
        <f t="shared" si="42"/>
        <v>493.6853137142939</v>
      </c>
      <c r="N196">
        <f t="shared" si="43"/>
        <v>6.5352212611131373</v>
      </c>
      <c r="O196">
        <f t="shared" si="44"/>
        <v>238934.25247102944</v>
      </c>
      <c r="P196">
        <f t="shared" si="45"/>
        <v>24846.95375697286</v>
      </c>
    </row>
    <row r="197" spans="1:16" x14ac:dyDescent="0.25">
      <c r="A197">
        <f>Input!G198</f>
        <v>294</v>
      </c>
      <c r="B197">
        <f t="shared" si="37"/>
        <v>194</v>
      </c>
      <c r="C197" s="4">
        <f>Input!I198</f>
        <v>45154.836793142858</v>
      </c>
      <c r="D197">
        <f t="shared" si="38"/>
        <v>41598.683032857145</v>
      </c>
      <c r="E197">
        <f t="shared" si="39"/>
        <v>3937.0060062766352</v>
      </c>
      <c r="F197">
        <f t="shared" si="40"/>
        <v>1418401916.4544621</v>
      </c>
      <c r="G197">
        <f t="shared" si="41"/>
        <v>4632.7735447482837</v>
      </c>
      <c r="L197">
        <f>Input!J198</f>
        <v>495.34423557142145</v>
      </c>
      <c r="M197">
        <f t="shared" si="42"/>
        <v>493.68531371427935</v>
      </c>
      <c r="N197">
        <f t="shared" si="43"/>
        <v>6.3519965949575328</v>
      </c>
      <c r="O197">
        <f t="shared" si="44"/>
        <v>239113.4097792152</v>
      </c>
      <c r="P197">
        <f t="shared" si="45"/>
        <v>24904.750430632521</v>
      </c>
    </row>
    <row r="198" spans="1:16" x14ac:dyDescent="0.25">
      <c r="A198">
        <f>Input!G199</f>
        <v>295</v>
      </c>
      <c r="B198">
        <f t="shared" si="37"/>
        <v>195</v>
      </c>
      <c r="C198" s="4">
        <f>Input!I199</f>
        <v>45650.181028714287</v>
      </c>
      <c r="D198">
        <f t="shared" si="38"/>
        <v>42094.027268428574</v>
      </c>
      <c r="E198">
        <f t="shared" si="39"/>
        <v>3941.6101680252218</v>
      </c>
      <c r="F198">
        <f t="shared" si="40"/>
        <v>1455606930.6031499</v>
      </c>
      <c r="G198">
        <f t="shared" si="41"/>
        <v>5280.7316079055036</v>
      </c>
      <c r="L198">
        <f>Input!J199</f>
        <v>495.34423557142873</v>
      </c>
      <c r="M198">
        <f t="shared" si="42"/>
        <v>493.68531371428662</v>
      </c>
      <c r="N198">
        <f t="shared" si="43"/>
        <v>6.1752307205151302</v>
      </c>
      <c r="O198">
        <f t="shared" si="44"/>
        <v>239286.31530683313</v>
      </c>
      <c r="P198">
        <f t="shared" si="45"/>
        <v>24960.573367031582</v>
      </c>
    </row>
    <row r="199" spans="1:16" x14ac:dyDescent="0.25">
      <c r="A199">
        <f>Input!G200</f>
        <v>296</v>
      </c>
      <c r="B199">
        <f t="shared" si="37"/>
        <v>196</v>
      </c>
      <c r="C199" s="4">
        <f>Input!I200</f>
        <v>46133.633586285709</v>
      </c>
      <c r="D199">
        <f t="shared" si="38"/>
        <v>42577.479825999995</v>
      </c>
      <c r="E199">
        <f t="shared" si="39"/>
        <v>3946.0407118495418</v>
      </c>
      <c r="F199">
        <f t="shared" si="40"/>
        <v>1492388088.0303135</v>
      </c>
      <c r="G199">
        <f t="shared" si="41"/>
        <v>5944.2845372966276</v>
      </c>
      <c r="L199">
        <f>Input!J200</f>
        <v>483.45255757142149</v>
      </c>
      <c r="M199">
        <f t="shared" si="42"/>
        <v>481.79363571427939</v>
      </c>
      <c r="N199">
        <f t="shared" si="43"/>
        <v>6.0047284961717668</v>
      </c>
      <c r="O199">
        <f t="shared" si="44"/>
        <v>227956.42948866889</v>
      </c>
      <c r="P199">
        <f t="shared" si="45"/>
        <v>25014.477443030097</v>
      </c>
    </row>
    <row r="200" spans="1:16" x14ac:dyDescent="0.25">
      <c r="A200">
        <f>Input!G201</f>
        <v>297</v>
      </c>
      <c r="B200">
        <f t="shared" si="37"/>
        <v>197</v>
      </c>
      <c r="C200" s="4">
        <f>Input!I201</f>
        <v>46617.151843714288</v>
      </c>
      <c r="D200">
        <f t="shared" si="38"/>
        <v>43060.998083428574</v>
      </c>
      <c r="E200">
        <f t="shared" si="39"/>
        <v>3950.3038052155225</v>
      </c>
      <c r="F200">
        <f t="shared" si="40"/>
        <v>1529646406.923847</v>
      </c>
      <c r="G200">
        <f t="shared" si="41"/>
        <v>6619.8205621270681</v>
      </c>
      <c r="L200">
        <f>Input!J201</f>
        <v>483.51825742857909</v>
      </c>
      <c r="M200">
        <f t="shared" si="42"/>
        <v>481.85933557143699</v>
      </c>
      <c r="N200">
        <f t="shared" si="43"/>
        <v>5.8402981256536552</v>
      </c>
      <c r="O200">
        <f t="shared" si="44"/>
        <v>228176.2328038073</v>
      </c>
      <c r="P200">
        <f t="shared" si="45"/>
        <v>25066.51698273408</v>
      </c>
    </row>
    <row r="201" spans="1:16" x14ac:dyDescent="0.25">
      <c r="A201">
        <f>Input!G202</f>
        <v>298</v>
      </c>
      <c r="B201">
        <f t="shared" si="37"/>
        <v>198</v>
      </c>
      <c r="C201" s="4">
        <f>Input!I202</f>
        <v>47090.946518999997</v>
      </c>
      <c r="D201">
        <f t="shared" si="38"/>
        <v>43534.792758714284</v>
      </c>
      <c r="E201">
        <f t="shared" si="39"/>
        <v>3954.4054255351889</v>
      </c>
      <c r="F201">
        <f t="shared" si="40"/>
        <v>1566607061.4444842</v>
      </c>
      <c r="G201">
        <f t="shared" si="41"/>
        <v>7304.0782109265765</v>
      </c>
      <c r="L201">
        <f>Input!J202</f>
        <v>473.79467528570967</v>
      </c>
      <c r="M201">
        <f t="shared" si="42"/>
        <v>472.13575342856757</v>
      </c>
      <c r="N201">
        <f t="shared" si="43"/>
        <v>5.6817513227690251</v>
      </c>
      <c r="O201">
        <f t="shared" si="44"/>
        <v>219129.70958113388</v>
      </c>
      <c r="P201">
        <f t="shared" si="45"/>
        <v>25116.745675908733</v>
      </c>
    </row>
    <row r="202" spans="1:16" x14ac:dyDescent="0.25">
      <c r="A202">
        <f>Input!G203</f>
        <v>299</v>
      </c>
      <c r="B202">
        <f t="shared" si="37"/>
        <v>199</v>
      </c>
      <c r="C202" s="4">
        <f>Input!I203</f>
        <v>47562.113199285712</v>
      </c>
      <c r="D202">
        <f t="shared" si="38"/>
        <v>44005.959438999998</v>
      </c>
      <c r="E202">
        <f t="shared" si="39"/>
        <v>3958.3513637487436</v>
      </c>
      <c r="F202">
        <f t="shared" si="40"/>
        <v>1603810912.5489297</v>
      </c>
      <c r="G202">
        <f t="shared" si="41"/>
        <v>7994.1191774468753</v>
      </c>
      <c r="L202">
        <f>Input!J203</f>
        <v>471.16668028571439</v>
      </c>
      <c r="M202">
        <f t="shared" si="42"/>
        <v>469.50775842857229</v>
      </c>
      <c r="N202">
        <f t="shared" si="43"/>
        <v>5.5289034514468014</v>
      </c>
      <c r="O202">
        <f t="shared" si="44"/>
        <v>216818.5392151592</v>
      </c>
      <c r="P202">
        <f t="shared" si="45"/>
        <v>25165.216505259617</v>
      </c>
    </row>
    <row r="203" spans="1:16" x14ac:dyDescent="0.25">
      <c r="A203">
        <f>Input!G204</f>
        <v>300</v>
      </c>
      <c r="B203">
        <f t="shared" si="37"/>
        <v>200</v>
      </c>
      <c r="C203" s="4">
        <f>Input!I204</f>
        <v>47959.728865285717</v>
      </c>
      <c r="D203">
        <f t="shared" si="38"/>
        <v>44403.575105000004</v>
      </c>
      <c r="E203">
        <f t="shared" si="39"/>
        <v>3962.1472280351181</v>
      </c>
      <c r="F203">
        <f t="shared" si="40"/>
        <v>1635509088.7277527</v>
      </c>
      <c r="G203">
        <f t="shared" si="41"/>
        <v>8687.3029869209022</v>
      </c>
      <c r="L203">
        <f>Input!J204</f>
        <v>397.61566600000515</v>
      </c>
      <c r="M203">
        <f t="shared" si="42"/>
        <v>395.95674414286304</v>
      </c>
      <c r="N203">
        <f t="shared" si="43"/>
        <v>5.381573642943934</v>
      </c>
      <c r="O203">
        <f t="shared" si="44"/>
        <v>153847.58320716763</v>
      </c>
      <c r="P203">
        <f t="shared" si="45"/>
        <v>25211.981682032252</v>
      </c>
    </row>
    <row r="204" spans="1:16" x14ac:dyDescent="0.25">
      <c r="A204">
        <f>Input!G205</f>
        <v>301</v>
      </c>
      <c r="B204">
        <f t="shared" si="37"/>
        <v>201</v>
      </c>
      <c r="C204" s="4">
        <f>Input!I205</f>
        <v>48357.344531285715</v>
      </c>
      <c r="D204">
        <f t="shared" si="38"/>
        <v>44801.190771000001</v>
      </c>
      <c r="E204">
        <f t="shared" si="39"/>
        <v>3965.7984476290626</v>
      </c>
      <c r="F204">
        <f t="shared" si="40"/>
        <v>1667529266.2036219</v>
      </c>
      <c r="G204">
        <f t="shared" si="41"/>
        <v>9381.2633662439766</v>
      </c>
      <c r="L204">
        <f>Input!J205</f>
        <v>397.61566599999787</v>
      </c>
      <c r="M204">
        <f t="shared" si="42"/>
        <v>395.95674414285577</v>
      </c>
      <c r="N204">
        <f t="shared" si="43"/>
        <v>5.2395848920009875</v>
      </c>
      <c r="O204">
        <f t="shared" si="44"/>
        <v>153958.98902566935</v>
      </c>
      <c r="P204">
        <f t="shared" si="45"/>
        <v>25257.092589395994</v>
      </c>
    </row>
    <row r="205" spans="1:16" x14ac:dyDescent="0.25">
      <c r="A205">
        <f>Input!G206</f>
        <v>302</v>
      </c>
      <c r="B205">
        <f t="shared" si="37"/>
        <v>202</v>
      </c>
      <c r="C205" s="4">
        <f>Input!I206</f>
        <v>48754.960197285713</v>
      </c>
      <c r="D205">
        <f t="shared" si="38"/>
        <v>45198.806436999999</v>
      </c>
      <c r="E205">
        <f t="shared" si="39"/>
        <v>3969.3102767245696</v>
      </c>
      <c r="F205">
        <f t="shared" si="40"/>
        <v>1699871353.6301661</v>
      </c>
      <c r="G205">
        <f t="shared" si="41"/>
        <v>10073.886224378148</v>
      </c>
      <c r="L205">
        <f>Input!J206</f>
        <v>397.61566599999787</v>
      </c>
      <c r="M205">
        <f t="shared" si="42"/>
        <v>395.95674414285577</v>
      </c>
      <c r="N205">
        <f t="shared" si="43"/>
        <v>5.1027641336339347</v>
      </c>
      <c r="O205">
        <f t="shared" si="44"/>
        <v>154066.37813155385</v>
      </c>
      <c r="P205">
        <f t="shared" si="45"/>
        <v>25300.599733094608</v>
      </c>
    </row>
    <row r="206" spans="1:16" x14ac:dyDescent="0.25">
      <c r="A206">
        <f>Input!G207</f>
        <v>303</v>
      </c>
      <c r="B206">
        <f t="shared" si="37"/>
        <v>203</v>
      </c>
      <c r="C206" s="4">
        <f>Input!I207</f>
        <v>49153.971985714292</v>
      </c>
      <c r="D206">
        <f t="shared" si="38"/>
        <v>45597.818225428578</v>
      </c>
      <c r="E206">
        <f t="shared" si="39"/>
        <v>3972.6877984460793</v>
      </c>
      <c r="F206">
        <f t="shared" si="40"/>
        <v>1732651483.0633042</v>
      </c>
      <c r="G206">
        <f t="shared" si="41"/>
        <v>10763.28915226826</v>
      </c>
      <c r="L206">
        <f>Input!J207</f>
        <v>399.01178842857917</v>
      </c>
      <c r="M206">
        <f t="shared" si="42"/>
        <v>397.35286657143706</v>
      </c>
      <c r="N206">
        <f t="shared" si="43"/>
        <v>4.9709423021594343</v>
      </c>
      <c r="O206">
        <f t="shared" si="44"/>
        <v>155268.18841602482</v>
      </c>
      <c r="P206">
        <f t="shared" si="45"/>
        <v>25342.552698864427</v>
      </c>
    </row>
    <row r="207" spans="1:16" x14ac:dyDescent="0.25">
      <c r="A207">
        <f>Input!G208</f>
        <v>304</v>
      </c>
      <c r="B207">
        <f t="shared" si="37"/>
        <v>204</v>
      </c>
      <c r="C207" s="4">
        <f>Input!I208</f>
        <v>49551.702626428567</v>
      </c>
      <c r="D207">
        <f t="shared" si="38"/>
        <v>45995.548866142854</v>
      </c>
      <c r="E207">
        <f t="shared" si="39"/>
        <v>3975.9359288704568</v>
      </c>
      <c r="F207">
        <f t="shared" si="40"/>
        <v>1765647871.3981895</v>
      </c>
      <c r="G207">
        <f t="shared" si="41"/>
        <v>11447.802354730562</v>
      </c>
      <c r="L207">
        <f>Input!J208</f>
        <v>397.73064071427507</v>
      </c>
      <c r="M207">
        <f t="shared" si="42"/>
        <v>396.07171885713296</v>
      </c>
      <c r="N207">
        <f t="shared" si="43"/>
        <v>4.8439543739615685</v>
      </c>
      <c r="O207">
        <f t="shared" si="44"/>
        <v>154359.94830347187</v>
      </c>
      <c r="P207">
        <f t="shared" si="45"/>
        <v>25383.000116139654</v>
      </c>
    </row>
    <row r="208" spans="1:16" x14ac:dyDescent="0.25">
      <c r="A208">
        <f>Input!G209</f>
        <v>305</v>
      </c>
      <c r="B208">
        <f t="shared" si="37"/>
        <v>205</v>
      </c>
      <c r="C208" s="4">
        <f>Input!I209</f>
        <v>49955.855430428572</v>
      </c>
      <c r="D208">
        <f t="shared" si="38"/>
        <v>46399.701670142858</v>
      </c>
      <c r="E208">
        <f t="shared" si="39"/>
        <v>3979.0594210842055</v>
      </c>
      <c r="F208">
        <f t="shared" si="40"/>
        <v>1799510888.8226202</v>
      </c>
      <c r="G208">
        <f t="shared" si="41"/>
        <v>12125.950930086727</v>
      </c>
      <c r="L208">
        <f>Input!J209</f>
        <v>404.15280400000483</v>
      </c>
      <c r="M208">
        <f t="shared" si="42"/>
        <v>402.49388214286273</v>
      </c>
      <c r="N208">
        <f t="shared" si="43"/>
        <v>4.7216393954205875</v>
      </c>
      <c r="O208">
        <f t="shared" si="44"/>
        <v>159545.25525737446</v>
      </c>
      <c r="P208">
        <f t="shared" si="45"/>
        <v>25421.989627584793</v>
      </c>
    </row>
    <row r="209" spans="1:16" x14ac:dyDescent="0.25">
      <c r="A209">
        <f>Input!G210</f>
        <v>306</v>
      </c>
      <c r="B209">
        <f t="shared" si="37"/>
        <v>206</v>
      </c>
      <c r="C209" s="4">
        <f>Input!I210</f>
        <v>50351.680774714281</v>
      </c>
      <c r="D209">
        <f t="shared" si="38"/>
        <v>46795.527014428568</v>
      </c>
      <c r="E209">
        <f t="shared" si="39"/>
        <v>3982.0628692617452</v>
      </c>
      <c r="F209">
        <f t="shared" si="40"/>
        <v>1832992712.1094849</v>
      </c>
      <c r="G209">
        <f t="shared" si="41"/>
        <v>12796.438416715471</v>
      </c>
      <c r="L209">
        <f>Input!J210</f>
        <v>395.82534428570943</v>
      </c>
      <c r="M209">
        <f t="shared" si="42"/>
        <v>394.16642242856733</v>
      </c>
      <c r="N209">
        <f t="shared" si="43"/>
        <v>4.603840497339144</v>
      </c>
      <c r="O209">
        <f t="shared" si="44"/>
        <v>153054.26502643383</v>
      </c>
      <c r="P209">
        <f t="shared" si="45"/>
        <v>25459.567864014418</v>
      </c>
    </row>
    <row r="210" spans="1:16" x14ac:dyDescent="0.25">
      <c r="C210" s="4"/>
    </row>
    <row r="211" spans="1:16" x14ac:dyDescent="0.25">
      <c r="C211" s="4"/>
    </row>
    <row r="212" spans="1:16" x14ac:dyDescent="0.25">
      <c r="C212" s="4"/>
    </row>
    <row r="213" spans="1:16" x14ac:dyDescent="0.25">
      <c r="C213" s="4"/>
    </row>
    <row r="214" spans="1:16" x14ac:dyDescent="0.25">
      <c r="C214" s="4"/>
    </row>
    <row r="215" spans="1:16" x14ac:dyDescent="0.25">
      <c r="C215" s="4"/>
    </row>
    <row r="216" spans="1:16" x14ac:dyDescent="0.25">
      <c r="C216" s="4"/>
    </row>
    <row r="217" spans="1:16" x14ac:dyDescent="0.25">
      <c r="C217" s="4"/>
    </row>
    <row r="218" spans="1:16" x14ac:dyDescent="0.25">
      <c r="C218" s="4"/>
    </row>
    <row r="219" spans="1:16" x14ac:dyDescent="0.25">
      <c r="C219" s="4"/>
    </row>
    <row r="220" spans="1:16" x14ac:dyDescent="0.25">
      <c r="C220" s="4"/>
    </row>
    <row r="221" spans="1:16" x14ac:dyDescent="0.25">
      <c r="C221" s="4"/>
    </row>
    <row r="222" spans="1:16" x14ac:dyDescent="0.25">
      <c r="C222" s="4"/>
    </row>
    <row r="223" spans="1:16" x14ac:dyDescent="0.25">
      <c r="C223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A61" zoomScale="80" zoomScaleNormal="80" workbookViewId="0">
      <selection activeCell="Z13" sqref="Z1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 s="3"/>
      <c r="D3" s="3"/>
      <c r="E3" s="15">
        <f>Input!I4</f>
        <v>3556.1537602857138</v>
      </c>
      <c r="F3" s="3"/>
      <c r="G3" s="3"/>
      <c r="H3" s="3"/>
      <c r="I3" s="3"/>
      <c r="J3" s="2" t="s">
        <v>11</v>
      </c>
      <c r="K3" s="23">
        <f>SUM(H4:H161)</f>
        <v>6254.7243501672347</v>
      </c>
      <c r="L3">
        <f>1-(K3/K5)</f>
        <v>0.99864957070164395</v>
      </c>
      <c r="N3" s="15">
        <f>Input!J4</f>
        <v>1.6589218571421043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433.76818236989902</v>
      </c>
      <c r="U3">
        <f>1-(T3/T5)</f>
        <v>0.95942260841456295</v>
      </c>
      <c r="W3">
        <f>COUNT(B4:B500)</f>
        <v>73</v>
      </c>
      <c r="Y3">
        <v>92280.631590989316</v>
      </c>
      <c r="Z3">
        <v>8.623726938940278</v>
      </c>
      <c r="AA3">
        <v>1.6018122758293991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>LN(B4)</f>
        <v>0</v>
      </c>
      <c r="D4">
        <f>((C4-$Z$3)/$AA$3)</f>
        <v>-5.3837313329834586</v>
      </c>
      <c r="E4" s="4">
        <f>Input!I5</f>
        <v>3558.0262068571428</v>
      </c>
      <c r="F4">
        <f>E4-$E$4</f>
        <v>0</v>
      </c>
      <c r="G4">
        <f>P4</f>
        <v>2.9971904617392565E-2</v>
      </c>
      <c r="H4">
        <f>(F4-G4)^2</f>
        <v>8.9831506639407774E-4</v>
      </c>
      <c r="I4">
        <f>(G4-$J$4)^2</f>
        <v>80308.024467318624</v>
      </c>
      <c r="J4">
        <f>AVERAGE(F3:F161)</f>
        <v>283.41667672211344</v>
      </c>
      <c r="K4" t="s">
        <v>5</v>
      </c>
      <c r="L4" t="s">
        <v>6</v>
      </c>
      <c r="N4" s="4">
        <f>Input!J5</f>
        <v>1.8724465714290091</v>
      </c>
      <c r="O4">
        <f>N4-$N$4</f>
        <v>0</v>
      </c>
      <c r="P4">
        <f>$Y$3*((1/B4*$AA$3)*(1/SQRT(2*PI()))*EXP(-1*D4*D4/2))</f>
        <v>2.9971904617392565E-2</v>
      </c>
      <c r="Q4">
        <f>(O4-P4)^2</f>
        <v>8.9831506639407774E-4</v>
      </c>
      <c r="R4">
        <f>(O4-S4)^2</f>
        <v>95.245048136710238</v>
      </c>
      <c r="S4">
        <f>AVERAGE(O3:O167)</f>
        <v>9.7593569530328299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-4.9510044828904647</v>
      </c>
      <c r="E5" s="4">
        <f>Input!I6</f>
        <v>3559.9643532857144</v>
      </c>
      <c r="F5">
        <f t="shared" ref="F5:F68" si="3">E5-$E$4</f>
        <v>1.9381464285715992</v>
      </c>
      <c r="G5">
        <f>G4+P5</f>
        <v>0.17018622159365696</v>
      </c>
      <c r="H5">
        <f t="shared" ref="H5:H68" si="4">(F5-G5)^2</f>
        <v>3.1256832934574885</v>
      </c>
      <c r="I5">
        <f t="shared" ref="I5:I68" si="5">(G5-$J$4)^2</f>
        <v>80228.574380861042</v>
      </c>
      <c r="K5">
        <f>SUM(I4:I161)</f>
        <v>4631656.2872128598</v>
      </c>
      <c r="L5">
        <f>1-((1-L3)*(W3-1)/(W3-1-1))</f>
        <v>0.99863055057068117</v>
      </c>
      <c r="N5" s="4">
        <f>Input!J6</f>
        <v>1.9381464285715992</v>
      </c>
      <c r="O5">
        <f t="shared" ref="O5:O68" si="6">N5-$N$4</f>
        <v>6.569985714259019E-2</v>
      </c>
      <c r="P5">
        <f t="shared" ref="P5:P68" si="7">$Y$3*((1/B5*$AA$3)*(1/SQRT(2*PI()))*EXP(-1*D5*D5/2))</f>
        <v>0.14021431697626438</v>
      </c>
      <c r="Q5">
        <f t="shared" ref="Q5:Q68" si="8">(O5-P5)^2</f>
        <v>5.5524047243042446E-3</v>
      </c>
      <c r="R5">
        <f t="shared" ref="R5:R68" si="9">(O5-S5)^2</f>
        <v>4.3164712285567591E-3</v>
      </c>
      <c r="T5">
        <f>SUM(R4:R167)</f>
        <v>10689.898128532612</v>
      </c>
      <c r="U5">
        <f>1-((1-U3)*(Y3-1)/(Y3-1-1))</f>
        <v>0.95942216868771735</v>
      </c>
    </row>
    <row r="6" spans="1:27" ht="14.45" x14ac:dyDescent="0.3">
      <c r="A6">
        <f>Input!G7</f>
        <v>103</v>
      </c>
      <c r="B6">
        <f t="shared" si="0"/>
        <v>3</v>
      </c>
      <c r="C6">
        <f t="shared" si="1"/>
        <v>1.0986122886681098</v>
      </c>
      <c r="D6">
        <f t="shared" si="2"/>
        <v>-4.697875502530878</v>
      </c>
      <c r="E6" s="4">
        <f>Input!I7</f>
        <v>3562.116024285715</v>
      </c>
      <c r="F6">
        <f t="shared" si="3"/>
        <v>4.0898174285721325</v>
      </c>
      <c r="G6">
        <f t="shared" ref="G6:G69" si="10">G5+P6</f>
        <v>0.48718963944115468</v>
      </c>
      <c r="H6">
        <f t="shared" si="4"/>
        <v>12.978926987018758</v>
      </c>
      <c r="I6">
        <f t="shared" si="5"/>
        <v>80049.094660864008</v>
      </c>
      <c r="N6" s="4">
        <f>Input!J7</f>
        <v>2.1516710000005332</v>
      </c>
      <c r="O6">
        <f t="shared" si="6"/>
        <v>0.27922442857152419</v>
      </c>
      <c r="P6">
        <f t="shared" si="7"/>
        <v>0.31700341784749769</v>
      </c>
      <c r="Q6">
        <f t="shared" si="8"/>
        <v>1.4272520307141213E-3</v>
      </c>
      <c r="R6">
        <f t="shared" si="9"/>
        <v>7.7966281511094207E-2</v>
      </c>
    </row>
    <row r="7" spans="1:27" ht="14.45" x14ac:dyDescent="0.3">
      <c r="A7">
        <f>Input!G8</f>
        <v>104</v>
      </c>
      <c r="B7">
        <f t="shared" si="0"/>
        <v>4</v>
      </c>
      <c r="C7">
        <f t="shared" si="1"/>
        <v>1.3862943611198906</v>
      </c>
      <c r="D7">
        <f t="shared" si="2"/>
        <v>-4.5182776327974707</v>
      </c>
      <c r="E7" s="4">
        <f>Input!I8</f>
        <v>3564.2019954285715</v>
      </c>
      <c r="F7">
        <f t="shared" si="3"/>
        <v>6.1757885714287113</v>
      </c>
      <c r="G7">
        <f t="shared" si="10"/>
        <v>1.0311254357183608</v>
      </c>
      <c r="H7">
        <f t="shared" si="4"/>
        <v>26.467558779937061</v>
      </c>
      <c r="I7">
        <f t="shared" si="5"/>
        <v>79741.599575321263</v>
      </c>
      <c r="N7" s="4">
        <f>Input!J8</f>
        <v>2.0859711428565788</v>
      </c>
      <c r="O7">
        <f t="shared" si="6"/>
        <v>0.21352457142756975</v>
      </c>
      <c r="P7">
        <f t="shared" si="7"/>
        <v>0.54393579627720623</v>
      </c>
      <c r="Q7">
        <f t="shared" si="8"/>
        <v>0.10917157750663703</v>
      </c>
      <c r="R7">
        <f t="shared" si="9"/>
        <v>4.5592742603327338E-2</v>
      </c>
      <c r="T7" s="17"/>
      <c r="U7" s="18"/>
    </row>
    <row r="8" spans="1:27" ht="14.45" x14ac:dyDescent="0.3">
      <c r="A8">
        <f>Input!G9</f>
        <v>105</v>
      </c>
      <c r="B8">
        <f t="shared" si="0"/>
        <v>5</v>
      </c>
      <c r="C8">
        <f t="shared" si="1"/>
        <v>1.6094379124341003</v>
      </c>
      <c r="D8">
        <f t="shared" si="2"/>
        <v>-4.3789707023404247</v>
      </c>
      <c r="E8" s="4">
        <f>Input!I9</f>
        <v>3566.468641142857</v>
      </c>
      <c r="F8">
        <f t="shared" si="3"/>
        <v>8.442434285714171</v>
      </c>
      <c r="G8">
        <f t="shared" si="10"/>
        <v>1.839812354670356</v>
      </c>
      <c r="H8">
        <f t="shared" si="4"/>
        <v>43.594616364300762</v>
      </c>
      <c r="I8">
        <f t="shared" si="5"/>
        <v>79285.530547001443</v>
      </c>
      <c r="N8" s="4">
        <f>Input!J9</f>
        <v>2.2666457142854597</v>
      </c>
      <c r="O8">
        <f t="shared" si="6"/>
        <v>0.39419914285645064</v>
      </c>
      <c r="P8">
        <f t="shared" si="7"/>
        <v>0.80868691895199518</v>
      </c>
      <c r="Q8">
        <f t="shared" si="8"/>
        <v>0.17180011653263028</v>
      </c>
      <c r="R8">
        <f t="shared" si="9"/>
        <v>0.15539296422876037</v>
      </c>
      <c r="T8" s="19" t="s">
        <v>28</v>
      </c>
      <c r="U8" s="24">
        <f>SQRT((U5-L5)^2)</f>
        <v>3.9208381882963828E-2</v>
      </c>
    </row>
    <row r="9" spans="1:27" ht="14.45" x14ac:dyDescent="0.3">
      <c r="A9">
        <f>Input!G10</f>
        <v>106</v>
      </c>
      <c r="B9">
        <f t="shared" si="0"/>
        <v>6</v>
      </c>
      <c r="C9">
        <f t="shared" si="1"/>
        <v>1.791759469228055</v>
      </c>
      <c r="D9">
        <f t="shared" si="2"/>
        <v>-4.265148652437885</v>
      </c>
      <c r="E9" s="4">
        <f>Input!I10</f>
        <v>3568.9652365714287</v>
      </c>
      <c r="F9">
        <f t="shared" si="3"/>
        <v>10.93902971428588</v>
      </c>
      <c r="G9">
        <f t="shared" si="10"/>
        <v>2.9419820650950861</v>
      </c>
      <c r="H9">
        <f t="shared" si="4"/>
        <v>63.952771103427999</v>
      </c>
      <c r="I9">
        <f t="shared" si="5"/>
        <v>78666.054342947682</v>
      </c>
      <c r="N9" s="4">
        <f>Input!J10</f>
        <v>2.4965954285717089</v>
      </c>
      <c r="O9">
        <f t="shared" si="6"/>
        <v>0.62414885714269985</v>
      </c>
      <c r="P9">
        <f t="shared" si="7"/>
        <v>1.1021697104247303</v>
      </c>
      <c r="Q9">
        <f t="shared" si="8"/>
        <v>0.22850393617248052</v>
      </c>
      <c r="R9">
        <f t="shared" si="9"/>
        <v>0.38956179587253836</v>
      </c>
      <c r="T9" s="21"/>
      <c r="U9" s="22"/>
    </row>
    <row r="10" spans="1:27" ht="14.45" x14ac:dyDescent="0.3">
      <c r="A10">
        <f>Input!G11</f>
        <v>107</v>
      </c>
      <c r="B10">
        <f t="shared" si="0"/>
        <v>7</v>
      </c>
      <c r="C10">
        <f t="shared" si="1"/>
        <v>1.9459101490553132</v>
      </c>
      <c r="D10">
        <f t="shared" si="2"/>
        <v>-4.1689134804684098</v>
      </c>
      <c r="E10" s="4">
        <f>Input!I11</f>
        <v>3571.5768068571429</v>
      </c>
      <c r="F10">
        <f t="shared" si="3"/>
        <v>13.550600000000031</v>
      </c>
      <c r="G10">
        <f t="shared" si="10"/>
        <v>4.3595699166818758</v>
      </c>
      <c r="H10">
        <f t="shared" si="4"/>
        <v>84.475033992459345</v>
      </c>
      <c r="I10">
        <f t="shared" si="5"/>
        <v>77872.868858618021</v>
      </c>
      <c r="N10" s="4">
        <f>Input!J11</f>
        <v>2.6115702857141514</v>
      </c>
      <c r="O10">
        <f t="shared" si="6"/>
        <v>0.73912371428514234</v>
      </c>
      <c r="P10">
        <f t="shared" si="7"/>
        <v>1.4175878515867901</v>
      </c>
      <c r="Q10">
        <f t="shared" si="8"/>
        <v>0.46031358560446917</v>
      </c>
      <c r="R10">
        <f t="shared" si="9"/>
        <v>0.54630386501866468</v>
      </c>
    </row>
    <row r="11" spans="1:27" ht="14.45" x14ac:dyDescent="0.3">
      <c r="A11">
        <f>Input!G12</f>
        <v>108</v>
      </c>
      <c r="B11">
        <f t="shared" si="0"/>
        <v>8</v>
      </c>
      <c r="C11">
        <f t="shared" si="1"/>
        <v>2.0794415416798357</v>
      </c>
      <c r="D11">
        <f t="shared" si="2"/>
        <v>-4.0855507827044777</v>
      </c>
      <c r="E11" s="4">
        <f>Input!I12</f>
        <v>3574.3033518571428</v>
      </c>
      <c r="F11">
        <f t="shared" si="3"/>
        <v>16.277145000000019</v>
      </c>
      <c r="G11">
        <f t="shared" si="10"/>
        <v>6.1093367540863683</v>
      </c>
      <c r="H11">
        <f t="shared" si="4"/>
        <v>103.38432452566964</v>
      </c>
      <c r="I11">
        <f t="shared" si="5"/>
        <v>76899.360800142938</v>
      </c>
      <c r="N11" s="4">
        <f>Input!J12</f>
        <v>2.7265449999999873</v>
      </c>
      <c r="O11">
        <f t="shared" si="6"/>
        <v>0.85409842857097829</v>
      </c>
      <c r="P11">
        <f t="shared" si="7"/>
        <v>1.7497668374044928</v>
      </c>
      <c r="Q11">
        <f t="shared" si="8"/>
        <v>0.8022218985823597</v>
      </c>
      <c r="R11">
        <f t="shared" si="9"/>
        <v>0.7294841256874145</v>
      </c>
    </row>
    <row r="12" spans="1:27" ht="14.45" x14ac:dyDescent="0.3">
      <c r="A12">
        <f>Input!G13</f>
        <v>109</v>
      </c>
      <c r="B12">
        <f t="shared" si="0"/>
        <v>9</v>
      </c>
      <c r="C12">
        <f t="shared" si="1"/>
        <v>2.1972245773362196</v>
      </c>
      <c r="D12">
        <f t="shared" si="2"/>
        <v>-4.0120196720782983</v>
      </c>
      <c r="E12" s="4">
        <f>Input!I13</f>
        <v>3577.1941465714285</v>
      </c>
      <c r="F12">
        <f t="shared" si="3"/>
        <v>19.167939714285694</v>
      </c>
      <c r="G12">
        <f t="shared" si="10"/>
        <v>8.2040385074785238</v>
      </c>
      <c r="H12">
        <f t="shared" si="4"/>
        <v>120.20712967262773</v>
      </c>
      <c r="I12">
        <f t="shared" si="5"/>
        <v>75741.99623305953</v>
      </c>
      <c r="N12" s="4">
        <f>Input!J13</f>
        <v>2.8907947142856756</v>
      </c>
      <c r="O12">
        <f t="shared" si="6"/>
        <v>1.0183481428566665</v>
      </c>
      <c r="P12">
        <f t="shared" si="7"/>
        <v>2.0947017533921559</v>
      </c>
      <c r="Q12">
        <f t="shared" si="8"/>
        <v>1.158537094912784</v>
      </c>
      <c r="R12">
        <f t="shared" si="9"/>
        <v>1.0370329400596217</v>
      </c>
    </row>
    <row r="13" spans="1:27" ht="14.45" x14ac:dyDescent="0.3">
      <c r="A13">
        <f>Input!G14</f>
        <v>110</v>
      </c>
      <c r="B13">
        <f t="shared" si="0"/>
        <v>10</v>
      </c>
      <c r="C13">
        <f t="shared" si="1"/>
        <v>2.3025850929940459</v>
      </c>
      <c r="D13">
        <f t="shared" si="2"/>
        <v>-3.9462438522474308</v>
      </c>
      <c r="E13" s="4">
        <f>Input!I14</f>
        <v>3579.7564418571428</v>
      </c>
      <c r="F13">
        <f t="shared" si="3"/>
        <v>21.730234999999993</v>
      </c>
      <c r="G13">
        <f t="shared" si="10"/>
        <v>10.653287197280331</v>
      </c>
      <c r="H13">
        <f t="shared" si="4"/>
        <v>122.69877262417594</v>
      </c>
      <c r="I13">
        <f t="shared" si="5"/>
        <v>74399.866665075824</v>
      </c>
      <c r="N13" s="4">
        <f>Input!J14</f>
        <v>2.5622952857142991</v>
      </c>
      <c r="O13">
        <f t="shared" si="6"/>
        <v>0.68984871428529004</v>
      </c>
      <c r="P13">
        <f t="shared" si="7"/>
        <v>2.4492486898018075</v>
      </c>
      <c r="Q13">
        <f t="shared" si="8"/>
        <v>3.0954882738475225</v>
      </c>
      <c r="R13">
        <f t="shared" si="9"/>
        <v>0.47589124860106774</v>
      </c>
      <c r="Z13">
        <f>Z3+AA3</f>
        <v>10.225539214769677</v>
      </c>
      <c r="AA13">
        <f>EXP(Z13)</f>
        <v>27599.121314565826</v>
      </c>
    </row>
    <row r="14" spans="1:27" ht="14.45" x14ac:dyDescent="0.3">
      <c r="A14">
        <f>Input!G15</f>
        <v>111</v>
      </c>
      <c r="B14">
        <f t="shared" si="0"/>
        <v>11</v>
      </c>
      <c r="C14">
        <f t="shared" si="1"/>
        <v>2.3978952727983707</v>
      </c>
      <c r="D14">
        <f t="shared" si="2"/>
        <v>-3.8867423855384344</v>
      </c>
      <c r="E14" s="4">
        <f>Input!I15</f>
        <v>3582.5815365714288</v>
      </c>
      <c r="F14">
        <f t="shared" si="3"/>
        <v>24.555329714286017</v>
      </c>
      <c r="G14">
        <f t="shared" si="10"/>
        <v>13.464197059808214</v>
      </c>
      <c r="H14">
        <f t="shared" si="4"/>
        <v>123.01322355922385</v>
      </c>
      <c r="I14">
        <f t="shared" si="5"/>
        <v>72874.341275827319</v>
      </c>
      <c r="N14" s="4">
        <f>Input!J15</f>
        <v>2.8250947142860241</v>
      </c>
      <c r="O14">
        <f t="shared" si="6"/>
        <v>0.95264814285701505</v>
      </c>
      <c r="P14">
        <f t="shared" si="7"/>
        <v>2.8109098625278834</v>
      </c>
      <c r="Q14">
        <f t="shared" si="8"/>
        <v>3.453136618794133</v>
      </c>
      <c r="R14">
        <f t="shared" si="9"/>
        <v>0.90753848408891979</v>
      </c>
      <c r="Z14">
        <f>Z3+AA3*2</f>
        <v>11.827351490599076</v>
      </c>
      <c r="AA14">
        <f>EXP(Z14)</f>
        <v>136947.30429011173</v>
      </c>
    </row>
    <row r="15" spans="1:27" ht="14.45" x14ac:dyDescent="0.3">
      <c r="A15">
        <f>Input!G16</f>
        <v>112</v>
      </c>
      <c r="B15">
        <f t="shared" si="0"/>
        <v>12</v>
      </c>
      <c r="C15">
        <f t="shared" si="1"/>
        <v>2.4849066497880004</v>
      </c>
      <c r="D15">
        <f t="shared" si="2"/>
        <v>-3.8324218023448915</v>
      </c>
      <c r="E15" s="4">
        <f>Input!I16</f>
        <v>3585.0288571428573</v>
      </c>
      <c r="F15">
        <f t="shared" si="3"/>
        <v>27.002650285714481</v>
      </c>
      <c r="G15">
        <f t="shared" si="10"/>
        <v>16.641877783940046</v>
      </c>
      <c r="H15">
        <f t="shared" si="4"/>
        <v>107.34560683352527</v>
      </c>
      <c r="I15">
        <f t="shared" si="5"/>
        <v>71168.793348502833</v>
      </c>
      <c r="N15" s="4">
        <f>Input!J16</f>
        <v>2.4473205714284632</v>
      </c>
      <c r="O15">
        <f t="shared" si="6"/>
        <v>0.5748739999994541</v>
      </c>
      <c r="P15">
        <f t="shared" si="7"/>
        <v>3.1776807241318337</v>
      </c>
      <c r="Q15">
        <f t="shared" si="8"/>
        <v>6.7746028431887293</v>
      </c>
      <c r="R15">
        <f t="shared" si="9"/>
        <v>0.33048011587537235</v>
      </c>
    </row>
    <row r="16" spans="1:27" ht="14.45" x14ac:dyDescent="0.3">
      <c r="A16">
        <f>Input!G17</f>
        <v>113</v>
      </c>
      <c r="B16">
        <f t="shared" si="0"/>
        <v>13</v>
      </c>
      <c r="C16">
        <f t="shared" si="1"/>
        <v>2.5649493574615367</v>
      </c>
      <c r="D16">
        <f t="shared" si="2"/>
        <v>-3.7824517097932588</v>
      </c>
      <c r="E16" s="4">
        <f>Input!I17</f>
        <v>3587.9032267142857</v>
      </c>
      <c r="F16">
        <f t="shared" si="3"/>
        <v>29.877019857142841</v>
      </c>
      <c r="G16">
        <f t="shared" si="10"/>
        <v>20.189816736266145</v>
      </c>
      <c r="H16">
        <f t="shared" si="4"/>
        <v>93.841904305123194</v>
      </c>
      <c r="I16">
        <f t="shared" si="5"/>
        <v>69288.379818008849</v>
      </c>
      <c r="N16" s="4">
        <f>Input!J17</f>
        <v>2.8743695714283604</v>
      </c>
      <c r="O16">
        <f t="shared" si="6"/>
        <v>1.0019229999993513</v>
      </c>
      <c r="P16">
        <f t="shared" si="7"/>
        <v>3.5479389523260996</v>
      </c>
      <c r="Q16">
        <f t="shared" si="8"/>
        <v>6.4821972295022787</v>
      </c>
      <c r="R16">
        <f t="shared" si="9"/>
        <v>1.0038496979277001</v>
      </c>
    </row>
    <row r="17" spans="1:18" ht="14.45" x14ac:dyDescent="0.3">
      <c r="A17">
        <f>Input!G18</f>
        <v>114</v>
      </c>
      <c r="B17">
        <f t="shared" si="0"/>
        <v>14</v>
      </c>
      <c r="C17">
        <f t="shared" si="1"/>
        <v>2.6390573296152584</v>
      </c>
      <c r="D17">
        <f t="shared" si="2"/>
        <v>-3.7361866303754159</v>
      </c>
      <c r="E17" s="4">
        <f>Input!I18</f>
        <v>3590.8432962857146</v>
      </c>
      <c r="F17">
        <f t="shared" si="3"/>
        <v>32.817089428571762</v>
      </c>
      <c r="G17">
        <f t="shared" si="10"/>
        <v>24.110179086776387</v>
      </c>
      <c r="H17">
        <f t="shared" si="4"/>
        <v>75.810287700063256</v>
      </c>
      <c r="I17">
        <f t="shared" si="5"/>
        <v>67239.859715905055</v>
      </c>
      <c r="N17" s="4">
        <f>Input!J18</f>
        <v>2.9400695714289213</v>
      </c>
      <c r="O17">
        <f t="shared" si="6"/>
        <v>1.0676229999999123</v>
      </c>
      <c r="P17">
        <f t="shared" si="7"/>
        <v>3.9203623505102421</v>
      </c>
      <c r="Q17">
        <f t="shared" si="8"/>
        <v>8.1381218019500974</v>
      </c>
      <c r="R17">
        <f t="shared" si="9"/>
        <v>1.1398188701288128</v>
      </c>
    </row>
    <row r="18" spans="1:18" ht="14.45" x14ac:dyDescent="0.3">
      <c r="A18">
        <f>Input!G19</f>
        <v>115</v>
      </c>
      <c r="B18">
        <f t="shared" si="0"/>
        <v>15</v>
      </c>
      <c r="C18">
        <f t="shared" si="1"/>
        <v>2.7080502011022101</v>
      </c>
      <c r="D18">
        <f t="shared" si="2"/>
        <v>-3.6931148718878442</v>
      </c>
      <c r="E18" s="4">
        <f>Input!I19</f>
        <v>3593.7669408571433</v>
      </c>
      <c r="F18">
        <f t="shared" si="3"/>
        <v>35.74073400000043</v>
      </c>
      <c r="G18">
        <f t="shared" si="10"/>
        <v>28.404046210830248</v>
      </c>
      <c r="H18">
        <f t="shared" si="4"/>
        <v>53.82698771575884</v>
      </c>
      <c r="I18">
        <f t="shared" si="5"/>
        <v>65031.441720284245</v>
      </c>
      <c r="N18" s="4">
        <f>Input!J19</f>
        <v>2.9236445714286674</v>
      </c>
      <c r="O18">
        <f t="shared" si="6"/>
        <v>1.0511979999996584</v>
      </c>
      <c r="P18">
        <f t="shared" si="7"/>
        <v>4.2938671240538602</v>
      </c>
      <c r="Q18">
        <f t="shared" si="8"/>
        <v>10.514903048094444</v>
      </c>
      <c r="R18">
        <f t="shared" si="9"/>
        <v>1.1050172352032817</v>
      </c>
    </row>
    <row r="19" spans="1:18" ht="14.45" x14ac:dyDescent="0.3">
      <c r="A19">
        <f>Input!G20</f>
        <v>116</v>
      </c>
      <c r="B19">
        <f t="shared" si="0"/>
        <v>16</v>
      </c>
      <c r="C19">
        <f t="shared" si="1"/>
        <v>2.7725887222397811</v>
      </c>
      <c r="D19">
        <f t="shared" si="2"/>
        <v>-3.6528239326114837</v>
      </c>
      <c r="E19" s="4">
        <f>Input!I20</f>
        <v>3596.8712601428574</v>
      </c>
      <c r="F19">
        <f t="shared" si="3"/>
        <v>38.845053285714584</v>
      </c>
      <c r="G19">
        <f t="shared" si="10"/>
        <v>33.071607000723588</v>
      </c>
      <c r="H19">
        <f t="shared" si="4"/>
        <v>33.332682005676332</v>
      </c>
      <c r="I19">
        <f t="shared" si="5"/>
        <v>62672.653933807545</v>
      </c>
      <c r="N19" s="4">
        <f>Input!J20</f>
        <v>3.1043192857141548</v>
      </c>
      <c r="O19">
        <f t="shared" si="6"/>
        <v>1.2318727142851458</v>
      </c>
      <c r="P19">
        <f t="shared" si="7"/>
        <v>4.6675607898933391</v>
      </c>
      <c r="Q19">
        <f t="shared" si="8"/>
        <v>11.80395255287633</v>
      </c>
      <c r="R19">
        <f t="shared" si="9"/>
        <v>1.5175103842002524</v>
      </c>
    </row>
    <row r="20" spans="1:18" ht="14.45" x14ac:dyDescent="0.3">
      <c r="A20">
        <f>Input!G21</f>
        <v>117</v>
      </c>
      <c r="B20">
        <f t="shared" si="0"/>
        <v>17</v>
      </c>
      <c r="C20">
        <f t="shared" si="1"/>
        <v>2.8332133440562162</v>
      </c>
      <c r="D20">
        <f t="shared" si="2"/>
        <v>-3.614976412817041</v>
      </c>
      <c r="E20" s="4">
        <f>Input!I21</f>
        <v>3600.6161532857141</v>
      </c>
      <c r="F20">
        <f t="shared" si="3"/>
        <v>42.589946428571238</v>
      </c>
      <c r="G20">
        <f t="shared" si="10"/>
        <v>38.112312777380765</v>
      </c>
      <c r="H20">
        <f t="shared" si="4"/>
        <v>20.049203114273325</v>
      </c>
      <c r="I20">
        <f t="shared" si="5"/>
        <v>60174.23097032986</v>
      </c>
      <c r="N20" s="4">
        <f>Input!J21</f>
        <v>3.7448931428566539</v>
      </c>
      <c r="O20">
        <f t="shared" si="6"/>
        <v>1.8724465714276448</v>
      </c>
      <c r="P20">
        <f t="shared" si="7"/>
        <v>5.0407057766571794</v>
      </c>
      <c r="Q20">
        <f t="shared" si="8"/>
        <v>10.037866391521682</v>
      </c>
      <c r="R20">
        <f t="shared" si="9"/>
        <v>3.506056162851142</v>
      </c>
    </row>
    <row r="21" spans="1:18" ht="14.45" x14ac:dyDescent="0.3">
      <c r="A21">
        <f>Input!G22</f>
        <v>118</v>
      </c>
      <c r="B21">
        <f t="shared" si="0"/>
        <v>18</v>
      </c>
      <c r="C21">
        <f t="shared" si="1"/>
        <v>2.8903717578961645</v>
      </c>
      <c r="D21">
        <f t="shared" si="2"/>
        <v>-3.5792928219853049</v>
      </c>
      <c r="E21" s="4">
        <f>Input!I22</f>
        <v>3604.7388207142853</v>
      </c>
      <c r="F21">
        <f t="shared" si="3"/>
        <v>46.712613857142514</v>
      </c>
      <c r="G21">
        <f t="shared" si="10"/>
        <v>43.525003733834588</v>
      </c>
      <c r="H21">
        <f t="shared" si="4"/>
        <v>10.160858298215176</v>
      </c>
      <c r="I21">
        <f t="shared" si="5"/>
        <v>57548.014769115318</v>
      </c>
      <c r="N21" s="4">
        <f>Input!J22</f>
        <v>4.1226674285712761</v>
      </c>
      <c r="O21">
        <f t="shared" si="6"/>
        <v>2.2502208571422671</v>
      </c>
      <c r="P21">
        <f t="shared" si="7"/>
        <v>5.4126909564538241</v>
      </c>
      <c r="Q21">
        <f t="shared" si="8"/>
        <v>10.001217129039651</v>
      </c>
      <c r="R21">
        <f t="shared" si="9"/>
        <v>5.0634939059180786</v>
      </c>
    </row>
    <row r="22" spans="1:18" ht="14.45" x14ac:dyDescent="0.3">
      <c r="A22">
        <f>Input!G23</f>
        <v>119</v>
      </c>
      <c r="B22">
        <f t="shared" si="0"/>
        <v>19</v>
      </c>
      <c r="C22">
        <f t="shared" si="1"/>
        <v>2.9444389791664403</v>
      </c>
      <c r="D22">
        <f t="shared" si="2"/>
        <v>-3.545539040667653</v>
      </c>
      <c r="E22" s="4">
        <f>Input!I23</f>
        <v>3609.8634112857139</v>
      </c>
      <c r="F22">
        <f t="shared" si="3"/>
        <v>51.837204428571113</v>
      </c>
      <c r="G22">
        <f t="shared" si="10"/>
        <v>49.308012877959221</v>
      </c>
      <c r="H22">
        <f t="shared" si="4"/>
        <v>6.3968098996865823</v>
      </c>
      <c r="I22">
        <f t="shared" si="5"/>
        <v>54806.866486895204</v>
      </c>
      <c r="N22" s="4">
        <f>Input!J23</f>
        <v>5.1245905714285982</v>
      </c>
      <c r="O22">
        <f t="shared" si="6"/>
        <v>3.2521439999995891</v>
      </c>
      <c r="P22">
        <f t="shared" si="7"/>
        <v>5.7830091441246321</v>
      </c>
      <c r="Q22">
        <f t="shared" si="8"/>
        <v>6.4052783777470745</v>
      </c>
      <c r="R22">
        <f t="shared" si="9"/>
        <v>10.576440596733327</v>
      </c>
    </row>
    <row r="23" spans="1:18" ht="14.45" x14ac:dyDescent="0.3">
      <c r="A23">
        <f>Input!G24</f>
        <v>120</v>
      </c>
      <c r="B23">
        <f t="shared" si="0"/>
        <v>20</v>
      </c>
      <c r="C23">
        <f t="shared" si="1"/>
        <v>2.9957322735539909</v>
      </c>
      <c r="D23">
        <f t="shared" si="2"/>
        <v>-3.5135170021544377</v>
      </c>
      <c r="E23" s="4">
        <f>Input!I24</f>
        <v>3615.2015264285719</v>
      </c>
      <c r="F23">
        <f t="shared" si="3"/>
        <v>57.1753195714291</v>
      </c>
      <c r="G23">
        <f t="shared" si="10"/>
        <v>55.459252021210091</v>
      </c>
      <c r="H23">
        <f t="shared" si="4"/>
        <v>2.9448878369146705</v>
      </c>
      <c r="I23">
        <f t="shared" si="5"/>
        <v>51964.587476268018</v>
      </c>
      <c r="N23" s="4">
        <f>Input!J24</f>
        <v>5.3381151428579869</v>
      </c>
      <c r="O23">
        <f t="shared" si="6"/>
        <v>3.4656685714289779</v>
      </c>
      <c r="P23">
        <f t="shared" si="7"/>
        <v>6.1512391432508693</v>
      </c>
      <c r="Q23">
        <f t="shared" si="8"/>
        <v>7.2122892962357605</v>
      </c>
      <c r="R23">
        <f t="shared" si="9"/>
        <v>12.010858646990572</v>
      </c>
    </row>
    <row r="24" spans="1:18" x14ac:dyDescent="0.25">
      <c r="A24">
        <f>Input!G25</f>
        <v>121</v>
      </c>
      <c r="B24">
        <f t="shared" si="0"/>
        <v>21</v>
      </c>
      <c r="C24">
        <f t="shared" si="1"/>
        <v>3.044522437723423</v>
      </c>
      <c r="D24">
        <f t="shared" si="2"/>
        <v>-3.4830576500158301</v>
      </c>
      <c r="E24" s="4">
        <f>Input!I25</f>
        <v>3620.8188660000005</v>
      </c>
      <c r="F24">
        <f t="shared" si="3"/>
        <v>62.792659142857701</v>
      </c>
      <c r="G24">
        <f t="shared" si="10"/>
        <v>61.976283317598956</v>
      </c>
      <c r="H24">
        <f t="shared" si="4"/>
        <v>0.66646948806689799</v>
      </c>
      <c r="I24">
        <f t="shared" si="5"/>
        <v>49035.847831146144</v>
      </c>
      <c r="N24" s="4">
        <f>Input!J25</f>
        <v>5.6173395714286016</v>
      </c>
      <c r="O24">
        <f t="shared" si="6"/>
        <v>3.7448929999995926</v>
      </c>
      <c r="P24">
        <f t="shared" si="7"/>
        <v>6.5170312963888666</v>
      </c>
      <c r="Q24">
        <f t="shared" si="8"/>
        <v>7.6847507343080261</v>
      </c>
      <c r="R24">
        <f t="shared" si="9"/>
        <v>14.024223581445948</v>
      </c>
    </row>
    <row r="25" spans="1:18" x14ac:dyDescent="0.25">
      <c r="A25">
        <f>Input!G26</f>
        <v>122</v>
      </c>
      <c r="B25">
        <f t="shared" si="0"/>
        <v>22</v>
      </c>
      <c r="C25">
        <f t="shared" si="1"/>
        <v>3.0910424533583161</v>
      </c>
      <c r="D25">
        <f t="shared" si="2"/>
        <v>-3.4540155354454405</v>
      </c>
      <c r="E25" s="4">
        <f>Input!I26</f>
        <v>3627.0932044285719</v>
      </c>
      <c r="F25">
        <f t="shared" si="3"/>
        <v>69.066997571429056</v>
      </c>
      <c r="G25">
        <f t="shared" si="10"/>
        <v>68.856379081986574</v>
      </c>
      <c r="H25">
        <f t="shared" si="4"/>
        <v>4.436014809503265E-2</v>
      </c>
      <c r="I25">
        <f t="shared" si="5"/>
        <v>46036.121323419829</v>
      </c>
      <c r="N25" s="4">
        <f>Input!J26</f>
        <v>6.2743384285713546</v>
      </c>
      <c r="O25">
        <f t="shared" si="6"/>
        <v>4.4018918571423455</v>
      </c>
      <c r="P25">
        <f t="shared" si="7"/>
        <v>6.8800957643876206</v>
      </c>
      <c r="Q25">
        <f t="shared" si="8"/>
        <v>6.1414946058857476</v>
      </c>
      <c r="R25">
        <f t="shared" si="9"/>
        <v>19.376651921976087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3.1354942159291497</v>
      </c>
      <c r="D26">
        <f t="shared" si="2"/>
        <v>-3.4262646165384063</v>
      </c>
      <c r="E26" s="4">
        <f>Input!I27</f>
        <v>3634.8950650000002</v>
      </c>
      <c r="F26">
        <f t="shared" si="3"/>
        <v>76.868858142857334</v>
      </c>
      <c r="G26">
        <f t="shared" si="10"/>
        <v>76.096572033453668</v>
      </c>
      <c r="H26">
        <f t="shared" si="4"/>
        <v>0.59642583477785105</v>
      </c>
      <c r="I26">
        <f t="shared" si="5"/>
        <v>42981.625808116849</v>
      </c>
      <c r="N26" s="4">
        <f>Input!J27</f>
        <v>7.8018605714282785</v>
      </c>
      <c r="O26">
        <f t="shared" si="6"/>
        <v>5.9294139999992694</v>
      </c>
      <c r="P26">
        <f t="shared" si="7"/>
        <v>7.2401929514670895</v>
      </c>
      <c r="Q26">
        <f t="shared" si="8"/>
        <v>1.7181414596110778</v>
      </c>
      <c r="R26">
        <f t="shared" si="9"/>
        <v>35.157950383387337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3.1780538303479458</v>
      </c>
      <c r="D27">
        <f t="shared" si="2"/>
        <v>-3.3996949522518976</v>
      </c>
      <c r="E27" s="4">
        <f>Input!I28</f>
        <v>3643.7481235714286</v>
      </c>
      <c r="F27">
        <f t="shared" si="3"/>
        <v>85.721916714285726</v>
      </c>
      <c r="G27">
        <f t="shared" si="10"/>
        <v>83.693697665669418</v>
      </c>
      <c r="H27">
        <f t="shared" si="4"/>
        <v>4.1136725091700388</v>
      </c>
      <c r="I27">
        <f t="shared" si="5"/>
        <v>39889.268363180774</v>
      </c>
      <c r="N27" s="4">
        <f>Input!J28</f>
        <v>8.8530585714283916</v>
      </c>
      <c r="O27">
        <f t="shared" si="6"/>
        <v>6.9806119999993825</v>
      </c>
      <c r="P27">
        <f t="shared" si="7"/>
        <v>7.5971256322157474</v>
      </c>
      <c r="Q27">
        <f t="shared" si="8"/>
        <v>0.38008905870861526</v>
      </c>
      <c r="R27">
        <f t="shared" si="9"/>
        <v>48.728943894535377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3.2188758248682006</v>
      </c>
      <c r="D28">
        <f t="shared" si="2"/>
        <v>-3.3742100716973904</v>
      </c>
      <c r="E28" s="4">
        <f>Input!I29</f>
        <v>3653.8494799999999</v>
      </c>
      <c r="F28">
        <f t="shared" si="3"/>
        <v>95.823273142857033</v>
      </c>
      <c r="G28">
        <f t="shared" si="10"/>
        <v>91.644430105017349</v>
      </c>
      <c r="H28">
        <f t="shared" si="4"/>
        <v>17.462729134901199</v>
      </c>
      <c r="I28">
        <f t="shared" si="5"/>
        <v>36776.59457256832</v>
      </c>
      <c r="N28" s="4">
        <f>Input!J29</f>
        <v>10.101356428571307</v>
      </c>
      <c r="O28">
        <f t="shared" si="6"/>
        <v>8.2289098571422983</v>
      </c>
      <c r="P28">
        <f t="shared" si="7"/>
        <v>7.9507324393479362</v>
      </c>
      <c r="Q28">
        <f t="shared" si="8"/>
        <v>7.7382675770739096E-2</v>
      </c>
      <c r="R28">
        <f t="shared" si="9"/>
        <v>67.714957436973677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3.2580965380214821</v>
      </c>
      <c r="D29">
        <f t="shared" si="2"/>
        <v>-3.3497248597002649</v>
      </c>
      <c r="E29" s="4">
        <f>Input!I30</f>
        <v>3664.4107354285711</v>
      </c>
      <c r="F29">
        <f t="shared" si="3"/>
        <v>106.38452857142829</v>
      </c>
      <c r="G29">
        <f t="shared" si="10"/>
        <v>99.945312552541026</v>
      </c>
      <c r="H29">
        <f t="shared" si="4"/>
        <v>41.463502937894361</v>
      </c>
      <c r="I29">
        <f t="shared" si="5"/>
        <v>33661.741470243862</v>
      </c>
      <c r="N29" s="4">
        <f>Input!J30</f>
        <v>10.561255428571258</v>
      </c>
      <c r="O29">
        <f t="shared" si="6"/>
        <v>8.6888088571422486</v>
      </c>
      <c r="P29">
        <f t="shared" si="7"/>
        <v>8.3008824475236835</v>
      </c>
      <c r="Q29">
        <f t="shared" si="8"/>
        <v>0.15048689927955072</v>
      </c>
      <c r="R29">
        <f t="shared" si="9"/>
        <v>75.495399355953595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3.2958368660043291</v>
      </c>
      <c r="D30">
        <f t="shared" si="2"/>
        <v>-3.3261638416257182</v>
      </c>
      <c r="E30" s="4">
        <f>Input!I31</f>
        <v>3675.1033907142855</v>
      </c>
      <c r="F30">
        <f t="shared" si="3"/>
        <v>117.0771838571427</v>
      </c>
      <c r="G30">
        <f t="shared" si="10"/>
        <v>108.59278319861419</v>
      </c>
      <c r="H30">
        <f t="shared" si="4"/>
        <v>71.985054534439087</v>
      </c>
      <c r="I30">
        <f t="shared" si="5"/>
        <v>30563.393746715799</v>
      </c>
      <c r="N30" s="4">
        <f>Input!J31</f>
        <v>10.692655285714409</v>
      </c>
      <c r="O30">
        <f t="shared" si="6"/>
        <v>8.8202087142853998</v>
      </c>
      <c r="P30">
        <f t="shared" si="7"/>
        <v>8.6474706460731543</v>
      </c>
      <c r="Q30">
        <f t="shared" si="8"/>
        <v>2.9838440209698367E-2</v>
      </c>
      <c r="R30">
        <f t="shared" si="9"/>
        <v>77.796081763556103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3.3322045101752038</v>
      </c>
      <c r="D31">
        <f t="shared" si="2"/>
        <v>-3.3034597802824224</v>
      </c>
      <c r="E31" s="4">
        <f>Input!I32</f>
        <v>3685.9931455714286</v>
      </c>
      <c r="F31">
        <f t="shared" si="3"/>
        <v>127.96693871428579</v>
      </c>
      <c r="G31">
        <f t="shared" si="10"/>
        <v>117.58319733580916</v>
      </c>
      <c r="H31">
        <f t="shared" si="4"/>
        <v>107.82208501508771</v>
      </c>
      <c r="I31">
        <f t="shared" si="5"/>
        <v>27500.742885367807</v>
      </c>
      <c r="N31" s="4">
        <f>Input!J32</f>
        <v>10.889754857143089</v>
      </c>
      <c r="O31">
        <f t="shared" si="6"/>
        <v>9.0173082857140798</v>
      </c>
      <c r="P31">
        <f t="shared" si="7"/>
        <v>8.9904141371949695</v>
      </c>
      <c r="Q31">
        <f t="shared" si="8"/>
        <v>7.2329522456796361E-4</v>
      </c>
      <c r="R31">
        <f t="shared" si="9"/>
        <v>81.311848719607795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3.3672958299864741</v>
      </c>
      <c r="D32">
        <f t="shared" si="2"/>
        <v>-3.281552519150277</v>
      </c>
      <c r="E32" s="4">
        <f>Input!I33</f>
        <v>3696.7515007142856</v>
      </c>
      <c r="F32">
        <f t="shared" si="3"/>
        <v>138.72529385714279</v>
      </c>
      <c r="G32">
        <f t="shared" si="10"/>
        <v>126.91284626554074</v>
      </c>
      <c r="H32">
        <f t="shared" si="4"/>
        <v>139.5339181043451</v>
      </c>
      <c r="I32">
        <f t="shared" si="5"/>
        <v>24493.448947579654</v>
      </c>
      <c r="N32" s="4">
        <f>Input!J33</f>
        <v>10.758355142856999</v>
      </c>
      <c r="O32">
        <f t="shared" si="6"/>
        <v>8.88590857142799</v>
      </c>
      <c r="P32">
        <f t="shared" si="7"/>
        <v>9.329648929731583</v>
      </c>
      <c r="Q32">
        <f t="shared" si="8"/>
        <v>0.19690550558740114</v>
      </c>
      <c r="R32">
        <f t="shared" si="9"/>
        <v>78.959371139777417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3.4011973816621555</v>
      </c>
      <c r="D33">
        <f t="shared" si="2"/>
        <v>-3.2603880217948507</v>
      </c>
      <c r="E33" s="4">
        <f>Input!I34</f>
        <v>3707.3784559999995</v>
      </c>
      <c r="F33">
        <f t="shared" si="3"/>
        <v>149.35224914285664</v>
      </c>
      <c r="G33">
        <f t="shared" si="10"/>
        <v>136.57797349009968</v>
      </c>
      <c r="H33">
        <f t="shared" si="4"/>
        <v>163.18211845261914</v>
      </c>
      <c r="I33">
        <f t="shared" si="5"/>
        <v>21561.604766859407</v>
      </c>
      <c r="N33" s="4">
        <f>Input!J34</f>
        <v>10.626955285713848</v>
      </c>
      <c r="O33">
        <f t="shared" si="6"/>
        <v>8.7545087142848388</v>
      </c>
      <c r="P33">
        <f t="shared" si="7"/>
        <v>9.6651272245589421</v>
      </c>
      <c r="Q33">
        <f t="shared" si="8"/>
        <v>0.8292260712538273</v>
      </c>
      <c r="R33">
        <f t="shared" si="9"/>
        <v>76.641422828489183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3.4339872044851463</v>
      </c>
      <c r="D34">
        <f t="shared" si="2"/>
        <v>-3.2399175688474151</v>
      </c>
      <c r="E34" s="4">
        <f>Input!I35</f>
        <v>3717.5455122857138</v>
      </c>
      <c r="F34">
        <f t="shared" si="3"/>
        <v>159.51930542857099</v>
      </c>
      <c r="G34">
        <f t="shared" si="10"/>
        <v>146.57478859794475</v>
      </c>
      <c r="H34">
        <f t="shared" si="4"/>
        <v>167.56051597836606</v>
      </c>
      <c r="I34">
        <f t="shared" si="5"/>
        <v>18725.702345387501</v>
      </c>
      <c r="N34" s="4">
        <f>Input!J35</f>
        <v>10.167056285714352</v>
      </c>
      <c r="O34">
        <f t="shared" si="6"/>
        <v>8.2946097142853432</v>
      </c>
      <c r="P34">
        <f t="shared" si="7"/>
        <v>9.9968151078450607</v>
      </c>
      <c r="Q34">
        <f t="shared" si="8"/>
        <v>2.8975032018637927</v>
      </c>
      <c r="R34">
        <f t="shared" si="9"/>
        <v>68.800550312316787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3.4657359027997265</v>
      </c>
      <c r="D35">
        <f t="shared" si="2"/>
        <v>-3.2200970825184903</v>
      </c>
      <c r="E35" s="4">
        <f>Input!I36</f>
        <v>3727.2198194285711</v>
      </c>
      <c r="F35">
        <f t="shared" si="3"/>
        <v>169.19361257142828</v>
      </c>
      <c r="G35">
        <f t="shared" si="10"/>
        <v>156.89947918225255</v>
      </c>
      <c r="H35">
        <f t="shared" si="4"/>
        <v>151.14571579084543</v>
      </c>
      <c r="I35">
        <f t="shared" si="5"/>
        <v>16006.601273340182</v>
      </c>
      <c r="N35" s="4">
        <f>Input!J36</f>
        <v>9.6743071428572875</v>
      </c>
      <c r="O35">
        <f t="shared" si="6"/>
        <v>7.8018605714282785</v>
      </c>
      <c r="P35">
        <f t="shared" si="7"/>
        <v>10.324690584307788</v>
      </c>
      <c r="Q35">
        <f t="shared" si="8"/>
        <v>6.3646712738856275</v>
      </c>
      <c r="R35">
        <f t="shared" si="9"/>
        <v>60.869028376007186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3.4965075614664802</v>
      </c>
      <c r="D36">
        <f t="shared" si="2"/>
        <v>-3.2008865550858547</v>
      </c>
      <c r="E36" s="4">
        <f>Input!I37</f>
        <v>3737.3868757142855</v>
      </c>
      <c r="F36">
        <f t="shared" si="3"/>
        <v>179.36066885714263</v>
      </c>
      <c r="G36">
        <f t="shared" si="10"/>
        <v>167.54822107740918</v>
      </c>
      <c r="H36">
        <f t="shared" si="4"/>
        <v>139.53392254892964</v>
      </c>
      <c r="I36">
        <f t="shared" si="5"/>
        <v>13425.499013488798</v>
      </c>
      <c r="N36" s="4">
        <f>Input!J37</f>
        <v>10.167056285714352</v>
      </c>
      <c r="O36">
        <f t="shared" si="6"/>
        <v>8.2946097142853432</v>
      </c>
      <c r="P36">
        <f t="shared" si="7"/>
        <v>10.64874189515662</v>
      </c>
      <c r="Q36">
        <f t="shared" si="8"/>
        <v>5.5419383250137546</v>
      </c>
      <c r="R36">
        <f t="shared" si="9"/>
        <v>68.800550312316787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3.5263605246161616</v>
      </c>
      <c r="D37">
        <f t="shared" si="2"/>
        <v>-3.1822495627240475</v>
      </c>
      <c r="E37" s="4">
        <f>Input!I38</f>
        <v>3747.4882321428568</v>
      </c>
      <c r="F37">
        <f t="shared" si="3"/>
        <v>189.46202528571393</v>
      </c>
      <c r="G37">
        <f t="shared" si="10"/>
        <v>178.5171871528045</v>
      </c>
      <c r="H37">
        <f t="shared" si="4"/>
        <v>119.78948175558857</v>
      </c>
      <c r="I37">
        <f t="shared" si="5"/>
        <v>11003.902911901556</v>
      </c>
      <c r="N37" s="4">
        <f>Input!J38</f>
        <v>10.101356428571307</v>
      </c>
      <c r="O37">
        <f t="shared" si="6"/>
        <v>8.2289098571422983</v>
      </c>
      <c r="P37">
        <f t="shared" si="7"/>
        <v>10.96896607539531</v>
      </c>
      <c r="Q37">
        <f t="shared" si="8"/>
        <v>7.5079080791869934</v>
      </c>
      <c r="R37">
        <f t="shared" si="9"/>
        <v>67.714957436973677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3.5553480614894135</v>
      </c>
      <c r="D38">
        <f t="shared" si="2"/>
        <v>-3.1641528498253764</v>
      </c>
      <c r="E38" s="4">
        <f>Input!I39</f>
        <v>3757.8523879999998</v>
      </c>
      <c r="F38">
        <f t="shared" si="3"/>
        <v>199.82618114285697</v>
      </c>
      <c r="G38">
        <f t="shared" si="10"/>
        <v>189.80255486596673</v>
      </c>
      <c r="H38">
        <f t="shared" si="4"/>
        <v>100.4730837387645</v>
      </c>
      <c r="I38">
        <f t="shared" si="5"/>
        <v>8763.6038108974844</v>
      </c>
      <c r="N38" s="4">
        <f>Input!J39</f>
        <v>10.364155857143032</v>
      </c>
      <c r="O38">
        <f t="shared" si="6"/>
        <v>8.4917092857140233</v>
      </c>
      <c r="P38">
        <f t="shared" si="7"/>
        <v>11.285367713162231</v>
      </c>
      <c r="Q38">
        <f t="shared" si="8"/>
        <v>7.8045274092523904</v>
      </c>
      <c r="R38">
        <f t="shared" si="9"/>
        <v>72.109126593081768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3.5835189384561099</v>
      </c>
      <c r="D39">
        <f t="shared" si="2"/>
        <v>-3.1465659718923114</v>
      </c>
      <c r="E39" s="4">
        <f>Input!I40</f>
        <v>3768.4793432857145</v>
      </c>
      <c r="F39">
        <f t="shared" si="3"/>
        <v>210.45313642857172</v>
      </c>
      <c r="G39">
        <f t="shared" si="10"/>
        <v>201.40051274619722</v>
      </c>
      <c r="H39">
        <f t="shared" si="4"/>
        <v>81.949995534687687</v>
      </c>
      <c r="I39">
        <f t="shared" si="5"/>
        <v>6726.6511533243765</v>
      </c>
      <c r="N39" s="4">
        <f>Input!J40</f>
        <v>10.626955285714757</v>
      </c>
      <c r="O39">
        <f t="shared" si="6"/>
        <v>8.7545087142857483</v>
      </c>
      <c r="P39">
        <f t="shared" si="7"/>
        <v>11.597957880230483</v>
      </c>
      <c r="Q39">
        <f t="shared" si="8"/>
        <v>8.0852031593118081</v>
      </c>
      <c r="R39">
        <f t="shared" si="9"/>
        <v>76.6414228285051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3.6109179126442243</v>
      </c>
      <c r="D40">
        <f t="shared" si="2"/>
        <v>-3.1294609873684993</v>
      </c>
      <c r="E40" s="4">
        <f>Input!I41</f>
        <v>3779.1555735714287</v>
      </c>
      <c r="F40">
        <f t="shared" si="3"/>
        <v>221.12936671428588</v>
      </c>
      <c r="G40">
        <f t="shared" si="10"/>
        <v>213.3072659542035</v>
      </c>
      <c r="H40">
        <f t="shared" si="4"/>
        <v>61.185260300881318</v>
      </c>
      <c r="I40">
        <f t="shared" si="5"/>
        <v>4915.3294782235253</v>
      </c>
      <c r="N40" s="4">
        <f>Input!J41</f>
        <v>10.676230285714155</v>
      </c>
      <c r="O40">
        <f t="shared" si="6"/>
        <v>8.8037837142851458</v>
      </c>
      <c r="P40">
        <f t="shared" si="7"/>
        <v>11.906753208006286</v>
      </c>
      <c r="Q40">
        <f t="shared" si="8"/>
        <v>9.6284196789640291</v>
      </c>
      <c r="R40">
        <f t="shared" si="9"/>
        <v>77.506607687912364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3.6375861597263857</v>
      </c>
      <c r="D41">
        <f t="shared" si="2"/>
        <v>-3.1128121905746595</v>
      </c>
      <c r="E41" s="4">
        <f>Input!I42</f>
        <v>3790.7187521428573</v>
      </c>
      <c r="F41">
        <f t="shared" si="3"/>
        <v>232.69254528571446</v>
      </c>
      <c r="G41">
        <f t="shared" si="10"/>
        <v>225.5190410418158</v>
      </c>
      <c r="H41">
        <f t="shared" si="4"/>
        <v>51.459163137232125</v>
      </c>
      <c r="I41">
        <f t="shared" si="5"/>
        <v>3352.1362173684743</v>
      </c>
      <c r="N41" s="4">
        <f>Input!J42</f>
        <v>11.56317857142858</v>
      </c>
      <c r="O41">
        <f t="shared" si="6"/>
        <v>9.6907319999995707</v>
      </c>
      <c r="P41">
        <f t="shared" si="7"/>
        <v>12.211775087612301</v>
      </c>
      <c r="Q41">
        <f t="shared" si="8"/>
        <v>6.3556582495999274</v>
      </c>
      <c r="R41">
        <f t="shared" si="9"/>
        <v>93.910286695815685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3.6635616461296463</v>
      </c>
      <c r="D42">
        <f t="shared" si="2"/>
        <v>-3.0965958793406787</v>
      </c>
      <c r="E42" s="4">
        <f>Input!I43</f>
        <v>3802.0848311428572</v>
      </c>
      <c r="F42">
        <f t="shared" si="3"/>
        <v>244.05862428571436</v>
      </c>
      <c r="G42">
        <f t="shared" si="10"/>
        <v>238.03209001793016</v>
      </c>
      <c r="H42">
        <f t="shared" si="4"/>
        <v>36.319115280777247</v>
      </c>
      <c r="I42">
        <f t="shared" si="5"/>
        <v>2059.7607103095297</v>
      </c>
      <c r="N42" s="4">
        <f>Input!J43</f>
        <v>11.3660789999999</v>
      </c>
      <c r="O42">
        <f t="shared" si="6"/>
        <v>9.4936324285708906</v>
      </c>
      <c r="P42">
        <f t="shared" si="7"/>
        <v>12.51304897611435</v>
      </c>
      <c r="Q42">
        <f t="shared" si="8"/>
        <v>9.1168762875792613</v>
      </c>
      <c r="R42">
        <f t="shared" si="9"/>
        <v>90.129056688812824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3.6888794541139363</v>
      </c>
      <c r="D43">
        <f t="shared" si="2"/>
        <v>-3.0807901520614438</v>
      </c>
      <c r="E43" s="4">
        <f>Input!I44</f>
        <v>3813.1716855714285</v>
      </c>
      <c r="F43">
        <f t="shared" si="3"/>
        <v>255.14547871428567</v>
      </c>
      <c r="G43">
        <f t="shared" si="10"/>
        <v>250.84269381173524</v>
      </c>
      <c r="H43">
        <f t="shared" si="4"/>
        <v>18.513957917615897</v>
      </c>
      <c r="I43">
        <f t="shared" si="5"/>
        <v>1061.0643626456106</v>
      </c>
      <c r="N43" s="4">
        <f>Input!J44</f>
        <v>11.086854428571314</v>
      </c>
      <c r="O43">
        <f t="shared" si="6"/>
        <v>9.2144078571423051</v>
      </c>
      <c r="P43">
        <f t="shared" si="7"/>
        <v>12.810603793805086</v>
      </c>
      <c r="Q43">
        <f t="shared" si="8"/>
        <v>12.932625214869896</v>
      </c>
      <c r="R43">
        <f t="shared" si="9"/>
        <v>84.905312157765849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3.713572066704308</v>
      </c>
      <c r="D44">
        <f t="shared" si="2"/>
        <v>-3.0653747298156713</v>
      </c>
      <c r="E44" s="4">
        <f>Input!I45</f>
        <v>3824.8005639999997</v>
      </c>
      <c r="F44">
        <f t="shared" si="3"/>
        <v>266.77435714285684</v>
      </c>
      <c r="G44">
        <f t="shared" si="10"/>
        <v>263.94716521154658</v>
      </c>
      <c r="H44">
        <f t="shared" si="4"/>
        <v>7.9930142164658786</v>
      </c>
      <c r="I44">
        <f t="shared" si="5"/>
        <v>379.0618784600955</v>
      </c>
      <c r="N44" s="4">
        <f>Input!J45</f>
        <v>11.62887842857117</v>
      </c>
      <c r="O44">
        <f t="shared" si="6"/>
        <v>9.7564318571421609</v>
      </c>
      <c r="P44">
        <f t="shared" si="7"/>
        <v>13.104471399811354</v>
      </c>
      <c r="Q44">
        <f t="shared" si="8"/>
        <v>11.20936877927654</v>
      </c>
      <c r="R44">
        <f t="shared" si="9"/>
        <v>95.187962583058436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3.7376696182833684</v>
      </c>
      <c r="D45">
        <f t="shared" si="2"/>
        <v>-3.0503307999228362</v>
      </c>
      <c r="E45" s="4">
        <f>Input!I46</f>
        <v>3836.100943142857</v>
      </c>
      <c r="F45">
        <f t="shared" si="3"/>
        <v>278.07473628571415</v>
      </c>
      <c r="G45">
        <f t="shared" si="10"/>
        <v>277.34185134679086</v>
      </c>
      <c r="H45">
        <f t="shared" si="4"/>
        <v>0.53712033370059664</v>
      </c>
      <c r="I45">
        <f t="shared" si="5"/>
        <v>36.903503340663072</v>
      </c>
      <c r="N45" s="4">
        <f>Input!J46</f>
        <v>11.300379142857309</v>
      </c>
      <c r="O45">
        <f t="shared" si="6"/>
        <v>9.4279325714283004</v>
      </c>
      <c r="P45">
        <f t="shared" si="7"/>
        <v>13.394686135244296</v>
      </c>
      <c r="Q45">
        <f t="shared" si="8"/>
        <v>15.7351338360469</v>
      </c>
      <c r="R45">
        <f t="shared" si="9"/>
        <v>88.885912571398649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3.7612001156935624</v>
      </c>
      <c r="D46">
        <f t="shared" si="2"/>
        <v>-3.0356408779105895</v>
      </c>
      <c r="E46" s="4">
        <f>Input!I47</f>
        <v>3848.0254711428574</v>
      </c>
      <c r="F46">
        <f t="shared" si="3"/>
        <v>289.99926428571462</v>
      </c>
      <c r="G46">
        <f t="shared" si="10"/>
        <v>291.02313577152461</v>
      </c>
      <c r="H46">
        <f t="shared" si="4"/>
        <v>1.0483128194547588</v>
      </c>
      <c r="I46">
        <f t="shared" si="5"/>
        <v>57.858219270369098</v>
      </c>
      <c r="N46" s="4">
        <f>Input!J47</f>
        <v>11.924528000000464</v>
      </c>
      <c r="O46">
        <f t="shared" si="6"/>
        <v>10.052081428571455</v>
      </c>
      <c r="P46">
        <f t="shared" si="7"/>
        <v>13.681284424733741</v>
      </c>
      <c r="Q46">
        <f t="shared" si="8"/>
        <v>13.171114387353315</v>
      </c>
      <c r="R46">
        <f t="shared" si="9"/>
        <v>101.04434104663115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3.784189633918261</v>
      </c>
      <c r="D47">
        <f t="shared" si="2"/>
        <v>-3.021288685352447</v>
      </c>
      <c r="E47" s="4">
        <f>Input!I48</f>
        <v>3860.0978238571429</v>
      </c>
      <c r="F47">
        <f t="shared" si="3"/>
        <v>302.07161700000006</v>
      </c>
      <c r="G47">
        <f t="shared" si="10"/>
        <v>304.98744020006774</v>
      </c>
      <c r="H47">
        <f t="shared" si="4"/>
        <v>8.5020249340529119</v>
      </c>
      <c r="I47">
        <f t="shared" si="5"/>
        <v>465.29783702184716</v>
      </c>
      <c r="N47" s="4">
        <f>Input!J48</f>
        <v>12.072352714285444</v>
      </c>
      <c r="O47">
        <f t="shared" si="6"/>
        <v>10.199906142856435</v>
      </c>
      <c r="P47">
        <f t="shared" si="7"/>
        <v>13.964304428543118</v>
      </c>
      <c r="Q47">
        <f t="shared" si="8"/>
        <v>14.170694453280838</v>
      </c>
      <c r="R47">
        <f t="shared" si="9"/>
        <v>104.03808532308042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3.8066624897703196</v>
      </c>
      <c r="D48">
        <f t="shared" si="2"/>
        <v>-3.0072590414352645</v>
      </c>
      <c r="E48" s="4">
        <f>Input!I49</f>
        <v>3871.7595524285712</v>
      </c>
      <c r="F48">
        <f t="shared" si="3"/>
        <v>313.73334557142834</v>
      </c>
      <c r="G48">
        <f t="shared" si="10"/>
        <v>319.23122593866498</v>
      </c>
      <c r="H48">
        <f t="shared" si="4"/>
        <v>30.226688532446008</v>
      </c>
      <c r="I48">
        <f t="shared" si="5"/>
        <v>1282.6819355847927</v>
      </c>
      <c r="N48" s="4">
        <f>Input!J49</f>
        <v>11.661728571428284</v>
      </c>
      <c r="O48">
        <f t="shared" si="6"/>
        <v>9.7892819999992753</v>
      </c>
      <c r="P48">
        <f t="shared" si="7"/>
        <v>14.243785738597252</v>
      </c>
      <c r="Q48">
        <f t="shared" si="8"/>
        <v>19.842603557183349</v>
      </c>
      <c r="R48">
        <f t="shared" si="9"/>
        <v>95.830042075509809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3.8286413964890951</v>
      </c>
      <c r="D49">
        <f t="shared" si="2"/>
        <v>-2.9935377664454128</v>
      </c>
      <c r="E49" s="4">
        <f>Input!I50</f>
        <v>3884.4396290000004</v>
      </c>
      <c r="F49">
        <f t="shared" si="3"/>
        <v>326.4134221428576</v>
      </c>
      <c r="G49">
        <f t="shared" si="10"/>
        <v>333.75099505137513</v>
      </c>
      <c r="H49">
        <f t="shared" si="4"/>
        <v>53.839976187810393</v>
      </c>
      <c r="I49">
        <f t="shared" si="5"/>
        <v>2533.5436016714493</v>
      </c>
      <c r="N49" s="4">
        <f>Input!J50</f>
        <v>12.680076571429254</v>
      </c>
      <c r="O49">
        <f t="shared" si="6"/>
        <v>10.807630000000245</v>
      </c>
      <c r="P49">
        <f t="shared" si="7"/>
        <v>14.519769112710126</v>
      </c>
      <c r="Q49">
        <f t="shared" si="8"/>
        <v>13.779976792110503</v>
      </c>
      <c r="R49">
        <f t="shared" si="9"/>
        <v>116.8048662169053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3.8501476017100584</v>
      </c>
      <c r="D50">
        <f t="shared" si="2"/>
        <v>-2.9801115956353361</v>
      </c>
      <c r="E50" s="4">
        <f>Input!I51</f>
        <v>3897.743854571429</v>
      </c>
      <c r="F50">
        <f t="shared" si="3"/>
        <v>339.71764771428616</v>
      </c>
      <c r="G50">
        <f t="shared" si="10"/>
        <v>348.543291293479</v>
      </c>
      <c r="H50">
        <f t="shared" si="4"/>
        <v>77.891984586947842</v>
      </c>
      <c r="I50">
        <f t="shared" si="5"/>
        <v>4241.4759255272056</v>
      </c>
      <c r="N50" s="4">
        <f>Input!J51</f>
        <v>13.30422557142856</v>
      </c>
      <c r="O50">
        <f t="shared" si="6"/>
        <v>11.431778999999551</v>
      </c>
      <c r="P50">
        <f t="shared" si="7"/>
        <v>14.792296242103859</v>
      </c>
      <c r="Q50">
        <f t="shared" si="8"/>
        <v>11.293076134480344</v>
      </c>
      <c r="R50">
        <f t="shared" si="9"/>
        <v>130.68557110483073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3.8712010109078911</v>
      </c>
      <c r="D51">
        <f t="shared" si="2"/>
        <v>-2.9669681021589041</v>
      </c>
      <c r="E51" s="4">
        <f>Input!I52</f>
        <v>3911.2287547142864</v>
      </c>
      <c r="F51">
        <f t="shared" si="3"/>
        <v>353.2025478571436</v>
      </c>
      <c r="G51">
        <f t="shared" si="10"/>
        <v>363.60470084147181</v>
      </c>
      <c r="H51">
        <f t="shared" si="4"/>
        <v>108.20478670936831</v>
      </c>
      <c r="I51">
        <f t="shared" si="5"/>
        <v>6430.1192121668</v>
      </c>
      <c r="N51" s="4">
        <f>Input!J52</f>
        <v>13.484900142857441</v>
      </c>
      <c r="O51">
        <f t="shared" si="6"/>
        <v>11.612453571428432</v>
      </c>
      <c r="P51">
        <f t="shared" si="7"/>
        <v>15.061409547992815</v>
      </c>
      <c r="Q51">
        <f t="shared" si="8"/>
        <v>11.895297328279176</v>
      </c>
      <c r="R51">
        <f t="shared" si="9"/>
        <v>134.84907794858094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3.8918202981106265</v>
      </c>
      <c r="D52">
        <f t="shared" si="2"/>
        <v>-2.954095627953361</v>
      </c>
      <c r="E52" s="4">
        <f>Input!I53</f>
        <v>3925.0750041428573</v>
      </c>
      <c r="F52">
        <f t="shared" si="3"/>
        <v>367.0487972857145</v>
      </c>
      <c r="G52">
        <f t="shared" si="10"/>
        <v>378.93185284505557</v>
      </c>
      <c r="H52">
        <f t="shared" si="4"/>
        <v>141.2070094263868</v>
      </c>
      <c r="I52">
        <f t="shared" si="5"/>
        <v>9123.1488697966561</v>
      </c>
      <c r="N52" s="4">
        <f>Input!J53</f>
        <v>13.8462494285709</v>
      </c>
      <c r="O52">
        <f t="shared" si="6"/>
        <v>11.973802857141891</v>
      </c>
      <c r="P52">
        <f t="shared" si="7"/>
        <v>15.32715200358375</v>
      </c>
      <c r="Q52">
        <f t="shared" si="8"/>
        <v>11.244950497942346</v>
      </c>
      <c r="R52">
        <f t="shared" si="9"/>
        <v>143.37195486169932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3.912023005428146</v>
      </c>
      <c r="D53">
        <f t="shared" si="2"/>
        <v>-2.9414832216043969</v>
      </c>
      <c r="E53" s="4">
        <f>Input!I54</f>
        <v>3939.3154528571426</v>
      </c>
      <c r="F53">
        <f t="shared" si="3"/>
        <v>381.28924599999982</v>
      </c>
      <c r="G53">
        <f t="shared" si="10"/>
        <v>394.52141982339134</v>
      </c>
      <c r="H53">
        <f t="shared" si="4"/>
        <v>175.09042409244776</v>
      </c>
      <c r="I53">
        <f t="shared" si="5"/>
        <v>12344.26393960096</v>
      </c>
      <c r="N53" s="4">
        <f>Input!J54</f>
        <v>14.240448714285321</v>
      </c>
      <c r="O53">
        <f t="shared" si="6"/>
        <v>12.368002142856312</v>
      </c>
      <c r="P53">
        <f t="shared" si="7"/>
        <v>15.589566978335776</v>
      </c>
      <c r="Q53">
        <f t="shared" si="8"/>
        <v>10.378479989197826</v>
      </c>
      <c r="R53">
        <f t="shared" si="9"/>
        <v>152.96747700569833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3.9318256327243257</v>
      </c>
      <c r="D54">
        <f t="shared" si="2"/>
        <v>-2.9291205823644608</v>
      </c>
      <c r="E54" s="4">
        <f>Input!I55</f>
        <v>3954.41</v>
      </c>
      <c r="F54">
        <f t="shared" si="3"/>
        <v>396.38379314285703</v>
      </c>
      <c r="G54">
        <f t="shared" si="10"/>
        <v>410.37011792513425</v>
      </c>
      <c r="H54">
        <f t="shared" si="4"/>
        <v>195.61728091534198</v>
      </c>
      <c r="I54">
        <f t="shared" si="5"/>
        <v>16117.176233288863</v>
      </c>
      <c r="N54" s="4">
        <f>Input!J55</f>
        <v>15.094547142857209</v>
      </c>
      <c r="O54">
        <f t="shared" si="6"/>
        <v>13.2221005714282</v>
      </c>
      <c r="P54">
        <f t="shared" si="7"/>
        <v>15.848698101742928</v>
      </c>
      <c r="Q54">
        <f t="shared" si="8"/>
        <v>6.8990145862554257</v>
      </c>
      <c r="R54">
        <f t="shared" si="9"/>
        <v>174.82394352096193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3.9512437185814275</v>
      </c>
      <c r="D55">
        <f t="shared" si="2"/>
        <v>-2.9169980096072714</v>
      </c>
      <c r="E55" s="4">
        <f>Input!I56</f>
        <v>3971.1963189999997</v>
      </c>
      <c r="F55">
        <f t="shared" si="3"/>
        <v>413.17011214285685</v>
      </c>
      <c r="G55">
        <f t="shared" si="10"/>
        <v>426.47470706939606</v>
      </c>
      <c r="H55">
        <f t="shared" si="4"/>
        <v>177.01224615929289</v>
      </c>
      <c r="I55">
        <f t="shared" si="5"/>
        <v>20465.600046844036</v>
      </c>
      <c r="N55" s="4">
        <f>Input!J56</f>
        <v>16.786318999999821</v>
      </c>
      <c r="O55">
        <f t="shared" si="6"/>
        <v>14.913872428570812</v>
      </c>
      <c r="P55">
        <f t="shared" si="7"/>
        <v>16.104589144261794</v>
      </c>
      <c r="Q55">
        <f t="shared" si="8"/>
        <v>1.4178062970259191</v>
      </c>
      <c r="R55">
        <f t="shared" si="9"/>
        <v>222.42359081568466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3.970291913552122</v>
      </c>
      <c r="D56">
        <f t="shared" si="2"/>
        <v>-2.9051063570970967</v>
      </c>
      <c r="E56" s="4">
        <f>Input!I57</f>
        <v>3988.902436285714</v>
      </c>
      <c r="F56">
        <f t="shared" si="3"/>
        <v>430.87622942857115</v>
      </c>
      <c r="G56">
        <f t="shared" si="10"/>
        <v>442.83199098271052</v>
      </c>
      <c r="H56">
        <f t="shared" si="4"/>
        <v>142.94023433943707</v>
      </c>
      <c r="I56">
        <f t="shared" si="5"/>
        <v>25413.242420804927</v>
      </c>
      <c r="N56" s="4">
        <f>Input!J57</f>
        <v>17.706117285714299</v>
      </c>
      <c r="O56">
        <f t="shared" si="6"/>
        <v>15.83367071428529</v>
      </c>
      <c r="P56">
        <f t="shared" si="7"/>
        <v>16.357283913314433</v>
      </c>
      <c r="Q56">
        <f t="shared" si="8"/>
        <v>0.27417078219753249</v>
      </c>
      <c r="R56">
        <f t="shared" si="9"/>
        <v>250.70512828841566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3.9889840465642745</v>
      </c>
      <c r="D57">
        <f t="shared" si="2"/>
        <v>-2.8934369915327247</v>
      </c>
      <c r="E57" s="4">
        <f>Input!I58</f>
        <v>4007.1341525714292</v>
      </c>
      <c r="F57">
        <f t="shared" si="3"/>
        <v>449.10794571428642</v>
      </c>
      <c r="G57">
        <f t="shared" si="10"/>
        <v>459.43881714527174</v>
      </c>
      <c r="H57">
        <f t="shared" si="4"/>
        <v>106.7269045235488</v>
      </c>
      <c r="I57">
        <f t="shared" si="5"/>
        <v>30983.793919150063</v>
      </c>
      <c r="N57" s="4">
        <f>Input!J58</f>
        <v>18.231716285715265</v>
      </c>
      <c r="O57">
        <f t="shared" si="6"/>
        <v>16.359269714286256</v>
      </c>
      <c r="P57">
        <f t="shared" si="7"/>
        <v>16.606826162561227</v>
      </c>
      <c r="Q57">
        <f t="shared" si="8"/>
        <v>6.1284195082518075E-2</v>
      </c>
      <c r="R57">
        <f t="shared" si="9"/>
        <v>267.62570558476352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4.0073331852324712</v>
      </c>
      <c r="D58">
        <f t="shared" si="2"/>
        <v>-2.8819817548954005</v>
      </c>
      <c r="E58" s="4">
        <f>Input!I59</f>
        <v>4025.8257681428577</v>
      </c>
      <c r="F58">
        <f t="shared" si="3"/>
        <v>467.79956128571484</v>
      </c>
      <c r="G58">
        <f t="shared" si="10"/>
        <v>476.29207665813919</v>
      </c>
      <c r="H58">
        <f t="shared" si="4"/>
        <v>72.122817350863897</v>
      </c>
      <c r="I58">
        <f t="shared" si="5"/>
        <v>37200.919900481887</v>
      </c>
      <c r="N58" s="4">
        <f>Input!J59</f>
        <v>18.691615571428429</v>
      </c>
      <c r="O58">
        <f t="shared" si="6"/>
        <v>16.81916899999942</v>
      </c>
      <c r="P58">
        <f t="shared" si="7"/>
        <v>16.853259512867467</v>
      </c>
      <c r="Q58">
        <f t="shared" si="8"/>
        <v>1.1621630676065149E-3</v>
      </c>
      <c r="R58">
        <f t="shared" si="9"/>
        <v>282.88444585054145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4.0253516907351496</v>
      </c>
      <c r="D59">
        <f t="shared" si="2"/>
        <v>-2.8707329301894289</v>
      </c>
      <c r="E59" s="4">
        <f>Input!I60</f>
        <v>4044.5338087142854</v>
      </c>
      <c r="F59">
        <f t="shared" si="3"/>
        <v>486.50760185714262</v>
      </c>
      <c r="G59">
        <f t="shared" si="10"/>
        <v>493.38870404172201</v>
      </c>
      <c r="H59">
        <f t="shared" si="4"/>
        <v>47.349567274623254</v>
      </c>
      <c r="I59">
        <f t="shared" si="5"/>
        <v>44088.252256706452</v>
      </c>
      <c r="N59" s="4">
        <f>Input!J60</f>
        <v>18.708040571427773</v>
      </c>
      <c r="O59">
        <f t="shared" si="6"/>
        <v>16.835593999998764</v>
      </c>
      <c r="P59">
        <f t="shared" si="7"/>
        <v>17.096627383582835</v>
      </c>
      <c r="Q59">
        <f t="shared" si="8"/>
        <v>6.8138427345348529E-2</v>
      </c>
      <c r="R59">
        <f t="shared" si="9"/>
        <v>283.43722533279441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4.0430512678345503</v>
      </c>
      <c r="D60">
        <f t="shared" si="2"/>
        <v>-2.8596832102150729</v>
      </c>
      <c r="E60" s="4">
        <f>Input!I61</f>
        <v>4063.2089992857141</v>
      </c>
      <c r="F60">
        <f t="shared" si="3"/>
        <v>505.18279242857125</v>
      </c>
      <c r="G60">
        <f t="shared" si="10"/>
        <v>510.72567697464689</v>
      </c>
      <c r="H60">
        <f t="shared" si="4"/>
        <v>30.723569091124162</v>
      </c>
      <c r="I60">
        <f t="shared" si="5"/>
        <v>51669.381595806255</v>
      </c>
      <c r="N60" s="4">
        <f>Input!J61</f>
        <v>18.675190571428629</v>
      </c>
      <c r="O60">
        <f t="shared" si="6"/>
        <v>16.80274399999962</v>
      </c>
      <c r="P60">
        <f t="shared" si="7"/>
        <v>17.336972932924894</v>
      </c>
      <c r="Q60">
        <f t="shared" si="8"/>
        <v>0.28540055277447651</v>
      </c>
      <c r="R60">
        <f t="shared" si="9"/>
        <v>282.33220592952324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4.0604430105464191</v>
      </c>
      <c r="D61">
        <f t="shared" si="2"/>
        <v>-2.848825669057284</v>
      </c>
      <c r="E61" s="4">
        <f>Input!I62</f>
        <v>4081.687090285714</v>
      </c>
      <c r="F61">
        <f t="shared" si="3"/>
        <v>523.6608834285712</v>
      </c>
      <c r="G61">
        <f t="shared" si="10"/>
        <v>528.30001598105139</v>
      </c>
      <c r="H61">
        <f t="shared" si="4"/>
        <v>21.521550839481375</v>
      </c>
      <c r="I61">
        <f t="shared" si="5"/>
        <v>59967.8498466081</v>
      </c>
      <c r="N61" s="4">
        <f>Input!J62</f>
        <v>18.478090999999949</v>
      </c>
      <c r="O61">
        <f t="shared" si="6"/>
        <v>16.60564442857094</v>
      </c>
      <c r="P61">
        <f t="shared" si="7"/>
        <v>17.574339006404518</v>
      </c>
      <c r="Q61">
        <f t="shared" si="8"/>
        <v>0.93836918512417311</v>
      </c>
      <c r="R61">
        <f t="shared" si="9"/>
        <v>275.7474268881291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4.0775374439057197</v>
      </c>
      <c r="D62">
        <f t="shared" si="2"/>
        <v>-2.838153736011666</v>
      </c>
      <c r="E62" s="4">
        <f>Input!I63</f>
        <v>4099.5246072857135</v>
      </c>
      <c r="F62">
        <f t="shared" si="3"/>
        <v>541.49840042857068</v>
      </c>
      <c r="G62">
        <f t="shared" si="10"/>
        <v>546.10878407341136</v>
      </c>
      <c r="H62">
        <f t="shared" si="4"/>
        <v>21.255637352614443</v>
      </c>
      <c r="I62">
        <f t="shared" si="5"/>
        <v>69007.143264665836</v>
      </c>
      <c r="N62" s="4">
        <f>Input!J63</f>
        <v>17.83751699999948</v>
      </c>
      <c r="O62">
        <f t="shared" si="6"/>
        <v>15.965070428570471</v>
      </c>
      <c r="P62">
        <f t="shared" si="7"/>
        <v>17.808768092359919</v>
      </c>
      <c r="Q62">
        <f t="shared" si="8"/>
        <v>3.3992210754626715</v>
      </c>
      <c r="R62">
        <f t="shared" si="9"/>
        <v>254.88347378921532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4.0943445622221004</v>
      </c>
      <c r="D63">
        <f t="shared" si="2"/>
        <v>-2.8276611717018576</v>
      </c>
      <c r="E63" s="4">
        <f>Input!I64</f>
        <v>4116.5573008571428</v>
      </c>
      <c r="F63">
        <f t="shared" si="3"/>
        <v>558.53109399999994</v>
      </c>
      <c r="G63">
        <f t="shared" si="10"/>
        <v>564.14908635718882</v>
      </c>
      <c r="H63">
        <f t="shared" si="4"/>
        <v>31.561838125432693</v>
      </c>
      <c r="I63">
        <f t="shared" si="5"/>
        <v>78810.685819515769</v>
      </c>
      <c r="N63" s="4">
        <f>Input!J64</f>
        <v>17.032693571429263</v>
      </c>
      <c r="O63">
        <f t="shared" si="6"/>
        <v>15.160247000000254</v>
      </c>
      <c r="P63">
        <f t="shared" si="7"/>
        <v>18.040302283777475</v>
      </c>
      <c r="Q63">
        <f t="shared" si="8"/>
        <v>8.2947184376130885</v>
      </c>
      <c r="R63">
        <f t="shared" si="9"/>
        <v>229.8330891010167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4.1108738641733114</v>
      </c>
      <c r="D64">
        <f t="shared" si="2"/>
        <v>-2.8173420461709631</v>
      </c>
      <c r="E64" s="4">
        <f>Input!I65</f>
        <v>4133.6228442857137</v>
      </c>
      <c r="F64">
        <f t="shared" si="3"/>
        <v>575.59663742857083</v>
      </c>
      <c r="G64">
        <f t="shared" si="10"/>
        <v>582.41806960286419</v>
      </c>
      <c r="H64">
        <f t="shared" si="4"/>
        <v>46.531936908484681</v>
      </c>
      <c r="I64">
        <f t="shared" si="5"/>
        <v>89401.832944629074</v>
      </c>
      <c r="N64" s="4">
        <f>Input!J65</f>
        <v>17.065543428570891</v>
      </c>
      <c r="O64">
        <f t="shared" si="6"/>
        <v>15.193096857141882</v>
      </c>
      <c r="P64">
        <f t="shared" si="7"/>
        <v>18.268983245675322</v>
      </c>
      <c r="Q64">
        <f t="shared" si="8"/>
        <v>9.4610770751652922</v>
      </c>
      <c r="R64">
        <f t="shared" si="9"/>
        <v>230.83019211049452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4.1271343850450917</v>
      </c>
      <c r="D65">
        <f t="shared" si="2"/>
        <v>-2.8071907187544212</v>
      </c>
      <c r="E65" s="4">
        <f>Input!I66</f>
        <v>4150.9183372857142</v>
      </c>
      <c r="F65">
        <f t="shared" si="3"/>
        <v>592.89213042857136</v>
      </c>
      <c r="G65">
        <f t="shared" si="10"/>
        <v>600.91292179027403</v>
      </c>
      <c r="H65">
        <f t="shared" si="4"/>
        <v>64.333094067964069</v>
      </c>
      <c r="I65">
        <f t="shared" si="5"/>
        <v>100803.86563238149</v>
      </c>
      <c r="N65" s="4">
        <f>Input!J66</f>
        <v>17.295493000000533</v>
      </c>
      <c r="O65">
        <f t="shared" si="6"/>
        <v>15.423046428571524</v>
      </c>
      <c r="P65">
        <f t="shared" si="7"/>
        <v>18.494852187409862</v>
      </c>
      <c r="Q65">
        <f t="shared" si="8"/>
        <v>9.4359906200323742</v>
      </c>
      <c r="R65">
        <f t="shared" si="9"/>
        <v>237.87036113787286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4.1431347263915326</v>
      </c>
      <c r="D66">
        <f t="shared" si="2"/>
        <v>-2.79720181956325</v>
      </c>
      <c r="E66" s="4">
        <f>Input!I67</f>
        <v>4168.8544041428568</v>
      </c>
      <c r="F66">
        <f t="shared" si="3"/>
        <v>610.82819728571394</v>
      </c>
      <c r="G66">
        <f t="shared" si="10"/>
        <v>619.63087162961529</v>
      </c>
      <c r="H66">
        <f t="shared" si="4"/>
        <v>77.487075604778965</v>
      </c>
      <c r="I66">
        <f t="shared" si="5"/>
        <v>113039.98485729964</v>
      </c>
      <c r="N66" s="4">
        <f>Input!J67</f>
        <v>17.936066857142578</v>
      </c>
      <c r="O66">
        <f t="shared" si="6"/>
        <v>16.063620285713569</v>
      </c>
      <c r="P66">
        <f t="shared" si="7"/>
        <v>18.717949839341209</v>
      </c>
      <c r="Q66">
        <f t="shared" si="8"/>
        <v>7.0454653792611088</v>
      </c>
      <c r="R66">
        <f t="shared" si="9"/>
        <v>258.03989668358849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4.1588830833596715</v>
      </c>
      <c r="D67">
        <f t="shared" si="2"/>
        <v>-2.7873702324254972</v>
      </c>
      <c r="E67" s="4">
        <f>Input!I68</f>
        <v>4187.726694285715</v>
      </c>
      <c r="F67">
        <f t="shared" si="3"/>
        <v>629.70048742857216</v>
      </c>
      <c r="G67">
        <f t="shared" si="10"/>
        <v>638.56918806297244</v>
      </c>
      <c r="H67">
        <f t="shared" si="4"/>
        <v>78.653850942611996</v>
      </c>
      <c r="I67">
        <f t="shared" si="5"/>
        <v>126133.30631171899</v>
      </c>
      <c r="N67" s="4">
        <f>Input!J68</f>
        <v>18.872290142858219</v>
      </c>
      <c r="O67">
        <f t="shared" si="6"/>
        <v>16.99984357142921</v>
      </c>
      <c r="P67">
        <f t="shared" si="7"/>
        <v>18.938316433357205</v>
      </c>
      <c r="Q67">
        <f t="shared" si="8"/>
        <v>3.7576770364313106</v>
      </c>
      <c r="R67">
        <f t="shared" si="9"/>
        <v>288.99468145306304</v>
      </c>
    </row>
    <row r="68" spans="1:18" x14ac:dyDescent="0.25">
      <c r="A68">
        <f>Input!G69</f>
        <v>165</v>
      </c>
      <c r="B68">
        <f t="shared" ref="B68:B76" si="11">A68-$A$3</f>
        <v>65</v>
      </c>
      <c r="C68">
        <f t="shared" si="1"/>
        <v>4.1743872698956368</v>
      </c>
      <c r="D68">
        <f t="shared" si="2"/>
        <v>-2.777691079150225</v>
      </c>
      <c r="E68" s="4">
        <f>Input!I69</f>
        <v>4208.1265065714288</v>
      </c>
      <c r="F68">
        <f t="shared" si="3"/>
        <v>650.10029971428594</v>
      </c>
      <c r="G68">
        <f t="shared" si="10"/>
        <v>657.72517974978632</v>
      </c>
      <c r="H68">
        <f t="shared" si="4"/>
        <v>58.138795555772312</v>
      </c>
      <c r="I68">
        <f t="shared" si="5"/>
        <v>140106.85543881741</v>
      </c>
      <c r="N68" s="4">
        <f>Input!J69</f>
        <v>20.399812285713779</v>
      </c>
      <c r="O68">
        <f t="shared" si="6"/>
        <v>18.52736571428477</v>
      </c>
      <c r="P68">
        <f t="shared" si="7"/>
        <v>19.155991686813845</v>
      </c>
      <c r="Q68">
        <f t="shared" si="8"/>
        <v>0.39517061333812598</v>
      </c>
      <c r="R68">
        <f t="shared" si="9"/>
        <v>343.26328031085478</v>
      </c>
    </row>
    <row r="69" spans="1:18" x14ac:dyDescent="0.25">
      <c r="A69">
        <f>Input!G70</f>
        <v>166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-2.7681597049928612</v>
      </c>
      <c r="E69" s="4">
        <f>Input!I70</f>
        <v>4229.3968422857142</v>
      </c>
      <c r="F69">
        <f t="shared" ref="F69:F76" si="14">E69-$E$4</f>
        <v>671.3706354285714</v>
      </c>
      <c r="G69">
        <f t="shared" si="10"/>
        <v>677.09619453928633</v>
      </c>
      <c r="H69">
        <f t="shared" ref="H69:H76" si="15">(F69-G69)^2</f>
        <v>32.782027130290693</v>
      </c>
      <c r="I69">
        <f t="shared" ref="I69:I76" si="16">(G69-$J$4)^2</f>
        <v>154983.56274876176</v>
      </c>
      <c r="N69" s="4">
        <f>Input!J70</f>
        <v>21.270335714285466</v>
      </c>
      <c r="O69">
        <f t="shared" ref="O69:O76" si="17">N69-$N$4</f>
        <v>19.397889142856457</v>
      </c>
      <c r="P69">
        <f t="shared" ref="P69:P76" si="18">$Y$3*((1/B69*$AA$3)*(1/SQRT(2*PI()))*EXP(-1*D69*D69/2))</f>
        <v>19.371014789499959</v>
      </c>
      <c r="Q69">
        <f t="shared" ref="Q69:Q76" si="19">(O69-P69)^2</f>
        <v>7.222308683298744E-4</v>
      </c>
      <c r="R69">
        <f t="shared" ref="R69:R76" si="20">(O69-S69)^2</f>
        <v>376.27810319854842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4.2046926193909657</v>
      </c>
      <c r="D70">
        <f t="shared" si="13"/>
        <v>-2.758771665213509</v>
      </c>
      <c r="E70" s="4">
        <f>Input!I71</f>
        <v>4252.4246497142867</v>
      </c>
      <c r="F70">
        <f t="shared" si="14"/>
        <v>694.39844285714389</v>
      </c>
      <c r="G70">
        <f t="shared" ref="G70:G76" si="21">G69+P70</f>
        <v>696.67961893256472</v>
      </c>
      <c r="H70">
        <f t="shared" si="15"/>
        <v>5.2037642870723841</v>
      </c>
      <c r="I70">
        <f t="shared" si="16"/>
        <v>170786.25940443881</v>
      </c>
      <c r="N70" s="4">
        <f>Input!J71</f>
        <v>23.027807428572487</v>
      </c>
      <c r="O70">
        <f t="shared" si="17"/>
        <v>21.155360857143478</v>
      </c>
      <c r="P70">
        <f t="shared" si="18"/>
        <v>19.58342439327842</v>
      </c>
      <c r="Q70">
        <f t="shared" si="19"/>
        <v>2.4709842464285812</v>
      </c>
      <c r="R70">
        <f t="shared" si="20"/>
        <v>447.54929299595841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4.219507705176107</v>
      </c>
      <c r="D71">
        <f t="shared" si="13"/>
        <v>-2.7495227126310535</v>
      </c>
      <c r="E71" s="4">
        <f>Input!I72</f>
        <v>4276.6186301428579</v>
      </c>
      <c r="F71">
        <f t="shared" si="14"/>
        <v>718.59242328571509</v>
      </c>
      <c r="G71">
        <f t="shared" si="21"/>
        <v>716.47287753665921</v>
      </c>
      <c r="H71">
        <f t="shared" si="15"/>
        <v>4.4924741823408247</v>
      </c>
      <c r="I71">
        <f t="shared" si="16"/>
        <v>187537.6730639282</v>
      </c>
      <c r="N71" s="4">
        <f>Input!J72</f>
        <v>24.193980428571194</v>
      </c>
      <c r="O71">
        <f t="shared" si="17"/>
        <v>22.321533857142185</v>
      </c>
      <c r="P71">
        <f t="shared" si="18"/>
        <v>19.793258604094447</v>
      </c>
      <c r="Q71">
        <f t="shared" si="19"/>
        <v>6.3921757551736045</v>
      </c>
      <c r="R71">
        <f t="shared" si="20"/>
        <v>498.25087373554487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4.2341065045972597</v>
      </c>
      <c r="D72">
        <f t="shared" si="13"/>
        <v>-2.7404087860858262</v>
      </c>
      <c r="E72" s="4">
        <f>Input!I73</f>
        <v>4301.601009</v>
      </c>
      <c r="F72">
        <f t="shared" si="14"/>
        <v>743.57480214285715</v>
      </c>
      <c r="G72">
        <f t="shared" si="21"/>
        <v>736.47343251273628</v>
      </c>
      <c r="H72">
        <f t="shared" si="15"/>
        <v>50.429450623603039</v>
      </c>
      <c r="I72">
        <f t="shared" si="16"/>
        <v>205260.42396752405</v>
      </c>
      <c r="N72" s="4">
        <f>Input!J73</f>
        <v>24.982378857142066</v>
      </c>
      <c r="O72">
        <f t="shared" si="17"/>
        <v>23.109932285713057</v>
      </c>
      <c r="P72">
        <f t="shared" si="18"/>
        <v>20.000554976077083</v>
      </c>
      <c r="Q72">
        <f t="shared" si="19"/>
        <v>9.6682272536790475</v>
      </c>
      <c r="R72">
        <f t="shared" si="20"/>
        <v>534.06897025024273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4.2484952420493594</v>
      </c>
      <c r="D73">
        <f t="shared" si="13"/>
        <v>-2.731425999732382</v>
      </c>
      <c r="E73" s="4">
        <f>Input!I74</f>
        <v>4326.9611621428576</v>
      </c>
      <c r="F73">
        <f t="shared" si="14"/>
        <v>768.93495528571475</v>
      </c>
      <c r="G73">
        <f t="shared" si="21"/>
        <v>756.67878302022564</v>
      </c>
      <c r="H73">
        <f t="shared" si="15"/>
        <v>150.21375860134452</v>
      </c>
      <c r="I73">
        <f t="shared" si="16"/>
        <v>223977.02125772566</v>
      </c>
      <c r="N73" s="4">
        <f>Input!J74</f>
        <v>25.360153142857598</v>
      </c>
      <c r="O73">
        <f t="shared" si="17"/>
        <v>23.487706571428589</v>
      </c>
      <c r="P73">
        <f t="shared" si="18"/>
        <v>20.205350507489385</v>
      </c>
      <c r="Q73">
        <f t="shared" si="19"/>
        <v>10.773861330478466</v>
      </c>
      <c r="R73">
        <f t="shared" si="20"/>
        <v>551.67235998552974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4.2626798770413155</v>
      </c>
      <c r="D74">
        <f t="shared" si="13"/>
        <v>-2.7225706330917365</v>
      </c>
      <c r="E74" s="4">
        <f>Input!I75</f>
        <v>4352.485565</v>
      </c>
      <c r="F74">
        <f t="shared" si="14"/>
        <v>794.45935814285713</v>
      </c>
      <c r="G74">
        <f t="shared" si="21"/>
        <v>777.08646465853565</v>
      </c>
      <c r="H74">
        <f t="shared" si="15"/>
        <v>301.81742801757974</v>
      </c>
      <c r="I74">
        <f t="shared" si="16"/>
        <v>243709.85952119206</v>
      </c>
      <c r="N74" s="4">
        <f>Input!J75</f>
        <v>25.524402857142377</v>
      </c>
      <c r="O74">
        <f t="shared" si="17"/>
        <v>23.651956285713368</v>
      </c>
      <c r="P74">
        <f t="shared" si="18"/>
        <v>20.407681638310034</v>
      </c>
      <c r="Q74">
        <f t="shared" si="19"/>
        <v>10.525317987784025</v>
      </c>
      <c r="R74">
        <f t="shared" si="20"/>
        <v>559.41503614129613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4.2766661190160553</v>
      </c>
      <c r="D75">
        <f t="shared" si="13"/>
        <v>-2.7138391217993174</v>
      </c>
      <c r="E75" s="4">
        <f>Input!I76</f>
        <v>4378.6176917142857</v>
      </c>
      <c r="F75">
        <f t="shared" si="14"/>
        <v>820.59148485714286</v>
      </c>
      <c r="G75">
        <f t="shared" si="21"/>
        <v>797.69404890778878</v>
      </c>
      <c r="H75">
        <f t="shared" si="15"/>
        <v>524.29257305477245</v>
      </c>
      <c r="I75">
        <f t="shared" si="16"/>
        <v>264481.21554220369</v>
      </c>
      <c r="N75" s="4">
        <f>Input!J76</f>
        <v>26.132126714285732</v>
      </c>
      <c r="O75">
        <f t="shared" si="17"/>
        <v>24.259680142856723</v>
      </c>
      <c r="P75">
        <f t="shared" si="18"/>
        <v>20.607584249253179</v>
      </c>
      <c r="Q75">
        <f t="shared" si="19"/>
        <v>13.337804416075869</v>
      </c>
      <c r="R75">
        <f t="shared" si="20"/>
        <v>588.53208063371676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4.290459441148391</v>
      </c>
      <c r="D76">
        <f t="shared" si="13"/>
        <v>-2.7052280489910552</v>
      </c>
      <c r="E76" s="4">
        <f>Input!I77</f>
        <v>4405.2754175714281</v>
      </c>
      <c r="F76">
        <f t="shared" si="14"/>
        <v>847.24921071428525</v>
      </c>
      <c r="G76">
        <f t="shared" si="21"/>
        <v>818.49914256984266</v>
      </c>
      <c r="H76">
        <f t="shared" si="15"/>
        <v>826.56641831009279</v>
      </c>
      <c r="I76">
        <f t="shared" si="16"/>
        <v>286313.24525768636</v>
      </c>
      <c r="N76" s="4">
        <f>Input!J77</f>
        <v>26.657725857142395</v>
      </c>
      <c r="O76">
        <f t="shared" si="17"/>
        <v>24.785279285713386</v>
      </c>
      <c r="P76">
        <f t="shared" si="18"/>
        <v>20.805093662053878</v>
      </c>
      <c r="Q76">
        <f t="shared" si="19"/>
        <v>15.841877598785832</v>
      </c>
      <c r="R76">
        <f t="shared" si="20"/>
        <v>614.31006927081307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100</v>
      </c>
      <c r="B3">
        <f>A3-$A$3</f>
        <v>0</v>
      </c>
      <c r="C3" s="4">
        <f t="shared" ref="C3:C34" si="0">((B3-$Y$3)/$Z$3)</f>
        <v>-3.3746007128405742</v>
      </c>
      <c r="D3" s="4">
        <f>Input!I4</f>
        <v>3556.1537602857138</v>
      </c>
      <c r="E3">
        <f>D3-$D$3</f>
        <v>0</v>
      </c>
      <c r="F3">
        <f>O3</f>
        <v>0</v>
      </c>
      <c r="G3">
        <f>(E3-F3)^2</f>
        <v>0</v>
      </c>
      <c r="H3">
        <f>(F3-$I$4)^2</f>
        <v>122218.94940641272</v>
      </c>
      <c r="I3" s="2" t="s">
        <v>11</v>
      </c>
      <c r="J3" s="23">
        <f>SUM(G3:G161)</f>
        <v>2404808.6184467105</v>
      </c>
      <c r="K3">
        <f>1-(J3/J5)</f>
        <v>0.48261116783374813</v>
      </c>
      <c r="M3" s="4">
        <f>Input!J4</f>
        <v>1.6589218571421043</v>
      </c>
      <c r="N3">
        <f>M3-$M$3</f>
        <v>0</v>
      </c>
      <c r="O3" s="4">
        <v>0</v>
      </c>
      <c r="P3">
        <f>(N3-O3)^2</f>
        <v>0</v>
      </c>
      <c r="Q3">
        <f>(N3-$R$4)^2</f>
        <v>135.71108267184866</v>
      </c>
      <c r="R3" s="2" t="s">
        <v>11</v>
      </c>
      <c r="S3" s="23">
        <f>SUM(P4:P167)</f>
        <v>17147.173708954004</v>
      </c>
      <c r="T3">
        <f>1-(S3/S5)</f>
        <v>-1.8009501964153176</v>
      </c>
      <c r="V3">
        <f>COUNT(B4:B500)</f>
        <v>81</v>
      </c>
      <c r="X3">
        <v>571.76536563210573</v>
      </c>
      <c r="Y3">
        <v>32.910918114868579</v>
      </c>
      <c r="Z3">
        <v>9.7525369415233047</v>
      </c>
    </row>
    <row r="4" spans="1:26" ht="14.45" x14ac:dyDescent="0.3">
      <c r="A4">
        <f>Input!G5</f>
        <v>101</v>
      </c>
      <c r="B4">
        <f t="shared" ref="B4:B67" si="1">A4-$A$3</f>
        <v>1</v>
      </c>
      <c r="C4">
        <f t="shared" si="0"/>
        <v>-3.2720632904246378</v>
      </c>
      <c r="D4" s="4">
        <f>Input!I5</f>
        <v>3558.0262068571428</v>
      </c>
      <c r="E4">
        <f t="shared" ref="E4:E67" si="2">D4-$D$3</f>
        <v>1.8724465714290091</v>
      </c>
      <c r="F4">
        <f>O4</f>
        <v>0.1106994547791684</v>
      </c>
      <c r="G4">
        <f>(E4-F4)^2</f>
        <v>3.1037529030240272</v>
      </c>
      <c r="H4">
        <f t="shared" ref="H4:H67" si="3">(F4-$I$4)^2</f>
        <v>122141.56098533102</v>
      </c>
      <c r="I4">
        <f>AVERAGE(E3:E161)</f>
        <v>349.59826859756146</v>
      </c>
      <c r="J4" t="s">
        <v>5</v>
      </c>
      <c r="K4" t="s">
        <v>6</v>
      </c>
      <c r="M4" s="4">
        <f>Input!J5</f>
        <v>1.8724465714290091</v>
      </c>
      <c r="N4">
        <f>M4-$M$3</f>
        <v>0.21352471428690478</v>
      </c>
      <c r="O4">
        <f>$X$3*((1/$Z$3)*(1/SQRT(2*PI()))*EXP(-1*C4*C4/2))</f>
        <v>0.1106994547791684</v>
      </c>
      <c r="P4">
        <f>(N4-O4)^2</f>
        <v>1.0573033992833332E-2</v>
      </c>
      <c r="Q4">
        <f t="shared" ref="Q4:Q67" si="4">(N4-$R$4)^2</f>
        <v>130.78175889721061</v>
      </c>
      <c r="R4">
        <f>AVERAGE(N3:N167)</f>
        <v>11.649509975610504</v>
      </c>
      <c r="S4" t="s">
        <v>5</v>
      </c>
      <c r="T4" t="s">
        <v>6</v>
      </c>
    </row>
    <row r="5" spans="1:26" ht="14.45" x14ac:dyDescent="0.3">
      <c r="A5">
        <f>Input!G6</f>
        <v>102</v>
      </c>
      <c r="B5">
        <f t="shared" si="1"/>
        <v>2</v>
      </c>
      <c r="C5">
        <f t="shared" si="0"/>
        <v>-3.1695258680087015</v>
      </c>
      <c r="D5" s="4">
        <f>Input!I6</f>
        <v>3559.9643532857144</v>
      </c>
      <c r="E5">
        <f t="shared" si="2"/>
        <v>3.8105930000006083</v>
      </c>
      <c r="F5">
        <f>F4+O5</f>
        <v>0.26471767195634255</v>
      </c>
      <c r="G5">
        <f t="shared" ref="G5:G68" si="5">(E5-F5)^2</f>
        <v>12.573231842033028</v>
      </c>
      <c r="H5">
        <f t="shared" si="3"/>
        <v>122033.92980229233</v>
      </c>
      <c r="J5">
        <f>SUM(H3:H161)</f>
        <v>4647971.6393916607</v>
      </c>
      <c r="K5">
        <f>1-((1-K3)*(V3-1)/(V3-1-1))</f>
        <v>0.47606194211012465</v>
      </c>
      <c r="M5" s="4">
        <f>Input!J6</f>
        <v>1.9381464285715992</v>
      </c>
      <c r="N5">
        <f t="shared" ref="N5:N68" si="6">M5-$M$3</f>
        <v>0.27922457142949497</v>
      </c>
      <c r="O5">
        <f t="shared" ref="O5:O68" si="7">$X$3*((1/$Z$3)*(1/SQRT(2*PI()))*EXP(-1*C5*C5/2))</f>
        <v>0.15401821717717418</v>
      </c>
      <c r="P5">
        <f t="shared" ref="P5:P68" si="8">(N5-O5)^2</f>
        <v>1.567663114515765E-2</v>
      </c>
      <c r="Q5">
        <f t="shared" si="4"/>
        <v>129.28339017253171</v>
      </c>
      <c r="S5">
        <f>SUM(Q4:Q167)</f>
        <v>6121.9131032387213</v>
      </c>
      <c r="T5">
        <f>1-((1-T3)*(X3-1)/(X3-1-1))</f>
        <v>-1.8058661677350343</v>
      </c>
    </row>
    <row r="6" spans="1:26" ht="14.45" x14ac:dyDescent="0.3">
      <c r="A6">
        <f>Input!G7</f>
        <v>103</v>
      </c>
      <c r="B6">
        <f t="shared" si="1"/>
        <v>3</v>
      </c>
      <c r="C6">
        <f t="shared" si="0"/>
        <v>-3.0669884455927652</v>
      </c>
      <c r="D6" s="4">
        <f>Input!I7</f>
        <v>3562.116024285715</v>
      </c>
      <c r="E6">
        <f t="shared" si="2"/>
        <v>5.9622640000011415</v>
      </c>
      <c r="F6">
        <f t="shared" ref="F6:F69" si="9">F5+O6</f>
        <v>0.47676488227534097</v>
      </c>
      <c r="G6">
        <f t="shared" si="5"/>
        <v>30.090700570570537</v>
      </c>
      <c r="H6">
        <f t="shared" si="3"/>
        <v>121885.82435642253</v>
      </c>
      <c r="M6" s="4">
        <f>Input!J7</f>
        <v>2.1516710000005332</v>
      </c>
      <c r="N6">
        <f t="shared" si="6"/>
        <v>0.49274914285842897</v>
      </c>
      <c r="O6">
        <f t="shared" si="7"/>
        <v>0.2120472103189984</v>
      </c>
      <c r="P6">
        <f t="shared" si="8"/>
        <v>7.8793574931371013E-2</v>
      </c>
      <c r="Q6">
        <f t="shared" si="4"/>
        <v>124.47331227923078</v>
      </c>
    </row>
    <row r="7" spans="1:26" ht="14.45" x14ac:dyDescent="0.3">
      <c r="A7">
        <f>Input!G8</f>
        <v>104</v>
      </c>
      <c r="B7">
        <f t="shared" si="1"/>
        <v>4</v>
      </c>
      <c r="C7">
        <f t="shared" si="0"/>
        <v>-2.9644510231768284</v>
      </c>
      <c r="D7" s="4">
        <f>Input!I8</f>
        <v>3564.2019954285715</v>
      </c>
      <c r="E7">
        <f t="shared" si="2"/>
        <v>8.0482351428577203</v>
      </c>
      <c r="F7">
        <f t="shared" si="9"/>
        <v>0.76565114855137495</v>
      </c>
      <c r="G7">
        <f t="shared" si="5"/>
        <v>53.036029634126969</v>
      </c>
      <c r="H7">
        <f t="shared" si="3"/>
        <v>121684.19499632739</v>
      </c>
      <c r="M7" s="4">
        <f>Input!J8</f>
        <v>2.0859711428565788</v>
      </c>
      <c r="N7">
        <f t="shared" si="6"/>
        <v>0.42704928571447454</v>
      </c>
      <c r="O7">
        <f t="shared" si="7"/>
        <v>0.28888626627603398</v>
      </c>
      <c r="P7">
        <f t="shared" si="8"/>
        <v>1.9089019940346903E-2</v>
      </c>
      <c r="Q7">
        <f t="shared" si="4"/>
        <v>125.94362393626167</v>
      </c>
      <c r="S7" s="17"/>
      <c r="T7" s="18"/>
    </row>
    <row r="8" spans="1:26" ht="14.45" x14ac:dyDescent="0.3">
      <c r="A8">
        <f>Input!G9</f>
        <v>105</v>
      </c>
      <c r="B8">
        <f t="shared" si="1"/>
        <v>5</v>
      </c>
      <c r="C8">
        <f t="shared" si="0"/>
        <v>-2.8619136007608921</v>
      </c>
      <c r="D8" s="4">
        <f>Input!I9</f>
        <v>3566.468641142857</v>
      </c>
      <c r="E8">
        <f t="shared" si="2"/>
        <v>10.31488085714318</v>
      </c>
      <c r="F8">
        <f t="shared" si="9"/>
        <v>1.1551041809330056</v>
      </c>
      <c r="G8">
        <f t="shared" si="5"/>
        <v>83.901508758043917</v>
      </c>
      <c r="H8">
        <f t="shared" si="3"/>
        <v>121412.63882867357</v>
      </c>
      <c r="M8" s="4">
        <f>Input!J9</f>
        <v>2.2666457142854597</v>
      </c>
      <c r="N8">
        <f t="shared" si="6"/>
        <v>0.60772385714335542</v>
      </c>
      <c r="O8">
        <f t="shared" si="7"/>
        <v>0.38945303238163059</v>
      </c>
      <c r="P8">
        <f t="shared" si="8"/>
        <v>4.7642152942163583E-2</v>
      </c>
      <c r="Q8">
        <f t="shared" si="4"/>
        <v>121.92104068597384</v>
      </c>
      <c r="S8" s="19" t="s">
        <v>28</v>
      </c>
      <c r="T8" s="24">
        <f>SQRT((T5-K5)^2)</f>
        <v>2.2819281098451589</v>
      </c>
    </row>
    <row r="9" spans="1:26" ht="14.45" x14ac:dyDescent="0.3">
      <c r="A9">
        <f>Input!G10</f>
        <v>106</v>
      </c>
      <c r="B9">
        <f t="shared" si="1"/>
        <v>6</v>
      </c>
      <c r="C9">
        <f t="shared" si="0"/>
        <v>-2.7593761783449557</v>
      </c>
      <c r="D9" s="4">
        <f>Input!I10</f>
        <v>3568.9652365714287</v>
      </c>
      <c r="E9">
        <f t="shared" si="2"/>
        <v>12.811476285714889</v>
      </c>
      <c r="F9">
        <f t="shared" si="9"/>
        <v>1.6746419735511495</v>
      </c>
      <c r="G9">
        <f t="shared" si="5"/>
        <v>124.02907849658757</v>
      </c>
      <c r="H9">
        <f t="shared" si="3"/>
        <v>121050.84996320373</v>
      </c>
      <c r="M9" s="4">
        <f>Input!J10</f>
        <v>2.4965954285717089</v>
      </c>
      <c r="N9">
        <f t="shared" si="6"/>
        <v>0.83767357142960464</v>
      </c>
      <c r="O9">
        <f t="shared" si="7"/>
        <v>0.51953779261814392</v>
      </c>
      <c r="P9">
        <f t="shared" si="8"/>
        <v>0.10121037375997466</v>
      </c>
      <c r="Q9">
        <f t="shared" si="4"/>
        <v>116.89580643077137</v>
      </c>
      <c r="S9" s="21"/>
      <c r="T9" s="22"/>
    </row>
    <row r="10" spans="1:26" ht="14.45" x14ac:dyDescent="0.3">
      <c r="A10">
        <f>Input!G11</f>
        <v>107</v>
      </c>
      <c r="B10">
        <f t="shared" si="1"/>
        <v>7</v>
      </c>
      <c r="C10">
        <f t="shared" si="0"/>
        <v>-2.6568387559290194</v>
      </c>
      <c r="D10" s="4">
        <f>Input!I11</f>
        <v>3571.5768068571429</v>
      </c>
      <c r="E10">
        <f t="shared" si="2"/>
        <v>15.42304657142904</v>
      </c>
      <c r="F10">
        <f t="shared" si="9"/>
        <v>2.3604665772265165</v>
      </c>
      <c r="G10">
        <f t="shared" si="5"/>
        <v>170.63099610494001</v>
      </c>
      <c r="H10">
        <f t="shared" si="3"/>
        <v>120574.09115191331</v>
      </c>
      <c r="M10" s="4">
        <f>Input!J11</f>
        <v>2.6115702857141514</v>
      </c>
      <c r="N10">
        <f t="shared" si="6"/>
        <v>0.95264842857204712</v>
      </c>
      <c r="O10">
        <f t="shared" si="7"/>
        <v>0.68582460367536691</v>
      </c>
      <c r="P10">
        <f t="shared" si="8"/>
        <v>7.1194953532494262E-2</v>
      </c>
      <c r="Q10">
        <f t="shared" si="4"/>
        <v>114.42284695650999</v>
      </c>
    </row>
    <row r="11" spans="1:26" ht="14.45" x14ac:dyDescent="0.3">
      <c r="A11">
        <f>Input!G12</f>
        <v>108</v>
      </c>
      <c r="B11">
        <f t="shared" si="1"/>
        <v>8</v>
      </c>
      <c r="C11">
        <f t="shared" si="0"/>
        <v>-2.5543013335130826</v>
      </c>
      <c r="D11" s="4">
        <f>Input!I12</f>
        <v>3574.3033518571428</v>
      </c>
      <c r="E11">
        <f t="shared" si="2"/>
        <v>18.149591571429028</v>
      </c>
      <c r="F11">
        <f t="shared" si="9"/>
        <v>3.2563321322959822</v>
      </c>
      <c r="G11">
        <f t="shared" si="5"/>
        <v>221.80917672132554</v>
      </c>
      <c r="H11">
        <f t="shared" si="3"/>
        <v>119952.73695450998</v>
      </c>
      <c r="M11" s="4">
        <f>Input!J12</f>
        <v>2.7265449999999873</v>
      </c>
      <c r="N11">
        <f t="shared" si="6"/>
        <v>1.0676231428578831</v>
      </c>
      <c r="O11">
        <f t="shared" si="7"/>
        <v>0.89586555506946564</v>
      </c>
      <c r="P11">
        <f t="shared" si="8"/>
        <v>2.950066896289592E-2</v>
      </c>
      <c r="Q11">
        <f t="shared" si="4"/>
        <v>111.97632894118331</v>
      </c>
    </row>
    <row r="12" spans="1:26" ht="14.45" x14ac:dyDescent="0.3">
      <c r="A12">
        <f>Input!G13</f>
        <v>109</v>
      </c>
      <c r="B12">
        <f t="shared" si="1"/>
        <v>9</v>
      </c>
      <c r="C12">
        <f t="shared" si="0"/>
        <v>-2.4517639110971463</v>
      </c>
      <c r="D12" s="4">
        <f>Input!I13</f>
        <v>3577.1941465714285</v>
      </c>
      <c r="E12">
        <f t="shared" si="2"/>
        <v>21.040386285714703</v>
      </c>
      <c r="F12">
        <f t="shared" si="9"/>
        <v>4.414326581727896</v>
      </c>
      <c r="G12">
        <f t="shared" si="5"/>
        <v>276.42586128053392</v>
      </c>
      <c r="H12">
        <f t="shared" si="3"/>
        <v>119151.95382559035</v>
      </c>
      <c r="M12" s="4">
        <f>Input!J13</f>
        <v>2.8907947142856756</v>
      </c>
      <c r="N12">
        <f t="shared" si="6"/>
        <v>1.2318728571435713</v>
      </c>
      <c r="O12">
        <f t="shared" si="7"/>
        <v>1.1579944494319141</v>
      </c>
      <c r="P12">
        <f t="shared" si="8"/>
        <v>5.4580191260098516E-3</v>
      </c>
      <c r="Q12">
        <f t="shared" si="4"/>
        <v>108.52716313206002</v>
      </c>
    </row>
    <row r="13" spans="1:26" ht="14.45" x14ac:dyDescent="0.3">
      <c r="A13">
        <f>Input!G14</f>
        <v>110</v>
      </c>
      <c r="B13">
        <f t="shared" si="1"/>
        <v>10</v>
      </c>
      <c r="C13">
        <f t="shared" si="0"/>
        <v>-2.34922648868121</v>
      </c>
      <c r="D13" s="4">
        <f>Input!I14</f>
        <v>3579.7564418571428</v>
      </c>
      <c r="E13">
        <f t="shared" si="2"/>
        <v>23.602681571429002</v>
      </c>
      <c r="F13">
        <f t="shared" si="9"/>
        <v>5.8954934123490688</v>
      </c>
      <c r="G13">
        <f t="shared" si="5"/>
        <v>313.54451250106058</v>
      </c>
      <c r="H13">
        <f t="shared" si="3"/>
        <v>118131.59767001664</v>
      </c>
      <c r="M13" s="4">
        <f>Input!J14</f>
        <v>2.5622952857142991</v>
      </c>
      <c r="N13">
        <f t="shared" si="6"/>
        <v>0.90337342857219483</v>
      </c>
      <c r="O13">
        <f t="shared" si="7"/>
        <v>1.4811668306211723</v>
      </c>
      <c r="P13">
        <f t="shared" si="8"/>
        <v>0.33384521545133128</v>
      </c>
      <c r="Q13">
        <f t="shared" si="4"/>
        <v>115.47945068759245</v>
      </c>
    </row>
    <row r="14" spans="1:26" ht="14.45" x14ac:dyDescent="0.3">
      <c r="A14">
        <f>Input!G15</f>
        <v>111</v>
      </c>
      <c r="B14">
        <f t="shared" si="1"/>
        <v>11</v>
      </c>
      <c r="C14">
        <f t="shared" si="0"/>
        <v>-2.2466890662652736</v>
      </c>
      <c r="D14" s="4">
        <f>Input!I15</f>
        <v>3582.5815365714288</v>
      </c>
      <c r="E14">
        <f t="shared" si="2"/>
        <v>26.427776285715026</v>
      </c>
      <c r="F14">
        <f t="shared" si="9"/>
        <v>7.7702087791833012</v>
      </c>
      <c r="G14">
        <f t="shared" si="5"/>
        <v>348.10482526078852</v>
      </c>
      <c r="H14">
        <f t="shared" si="3"/>
        <v>116846.42247919673</v>
      </c>
      <c r="M14" s="4">
        <f>Input!J15</f>
        <v>2.8250947142860241</v>
      </c>
      <c r="N14">
        <f t="shared" si="6"/>
        <v>1.1661728571439198</v>
      </c>
      <c r="O14">
        <f t="shared" si="7"/>
        <v>1.8747153668342325</v>
      </c>
      <c r="P14">
        <f t="shared" si="8"/>
        <v>0.50203248803824674</v>
      </c>
      <c r="Q14">
        <f t="shared" si="4"/>
        <v>109.90035713941927</v>
      </c>
    </row>
    <row r="15" spans="1:26" ht="14.45" x14ac:dyDescent="0.3">
      <c r="A15">
        <f>Input!G16</f>
        <v>112</v>
      </c>
      <c r="B15">
        <f t="shared" si="1"/>
        <v>12</v>
      </c>
      <c r="C15">
        <f t="shared" si="0"/>
        <v>-2.1441516438493369</v>
      </c>
      <c r="D15" s="4">
        <f>Input!I16</f>
        <v>3585.0288571428573</v>
      </c>
      <c r="E15">
        <f t="shared" si="2"/>
        <v>28.87509685714349</v>
      </c>
      <c r="F15">
        <f t="shared" si="9"/>
        <v>10.118222129726332</v>
      </c>
      <c r="G15">
        <f t="shared" si="5"/>
        <v>351.8203495400204</v>
      </c>
      <c r="H15">
        <f t="shared" si="3"/>
        <v>115246.70194980348</v>
      </c>
      <c r="M15" s="4">
        <f>Input!J16</f>
        <v>2.4473205714284632</v>
      </c>
      <c r="N15">
        <f t="shared" si="6"/>
        <v>0.78839871428635888</v>
      </c>
      <c r="O15">
        <f t="shared" si="7"/>
        <v>2.3480133505430305</v>
      </c>
      <c r="P15">
        <f t="shared" si="8"/>
        <v>2.43239781362603</v>
      </c>
      <c r="Q15">
        <f t="shared" si="4"/>
        <v>117.96373783086217</v>
      </c>
    </row>
    <row r="16" spans="1:26" ht="14.45" x14ac:dyDescent="0.3">
      <c r="A16">
        <f>Input!G17</f>
        <v>113</v>
      </c>
      <c r="B16">
        <f t="shared" si="1"/>
        <v>13</v>
      </c>
      <c r="C16">
        <f t="shared" si="0"/>
        <v>-2.0416142214334005</v>
      </c>
      <c r="D16" s="4">
        <f>Input!I17</f>
        <v>3587.9032267142857</v>
      </c>
      <c r="E16">
        <f t="shared" si="2"/>
        <v>31.74946642857185</v>
      </c>
      <c r="F16">
        <f t="shared" si="9"/>
        <v>13.028266734603061</v>
      </c>
      <c r="G16">
        <f t="shared" si="5"/>
        <v>350.48331798145705</v>
      </c>
      <c r="H16">
        <f t="shared" si="3"/>
        <v>113279.36615403183</v>
      </c>
      <c r="M16" s="4">
        <f>Input!J17</f>
        <v>2.8743695714283604</v>
      </c>
      <c r="N16">
        <f t="shared" si="6"/>
        <v>1.2154477142862561</v>
      </c>
      <c r="O16">
        <f t="shared" si="7"/>
        <v>2.9100446048767283</v>
      </c>
      <c r="P16">
        <f t="shared" si="8"/>
        <v>2.8716586215988968</v>
      </c>
      <c r="Q16">
        <f t="shared" si="4"/>
        <v>108.86965527319089</v>
      </c>
    </row>
    <row r="17" spans="1:17" ht="14.45" x14ac:dyDescent="0.3">
      <c r="A17">
        <f>Input!G18</f>
        <v>114</v>
      </c>
      <c r="B17">
        <f t="shared" si="1"/>
        <v>14</v>
      </c>
      <c r="C17">
        <f t="shared" si="0"/>
        <v>-1.939076799017464</v>
      </c>
      <c r="D17" s="4">
        <f>Input!I18</f>
        <v>3590.8432962857146</v>
      </c>
      <c r="E17">
        <f t="shared" si="2"/>
        <v>34.689536000000771</v>
      </c>
      <c r="F17">
        <f t="shared" si="9"/>
        <v>16.597152039599703</v>
      </c>
      <c r="G17">
        <f t="shared" si="5"/>
        <v>327.33435737057783</v>
      </c>
      <c r="H17">
        <f t="shared" si="3"/>
        <v>110889.74362884925</v>
      </c>
      <c r="M17" s="4">
        <f>Input!J18</f>
        <v>2.9400695714289213</v>
      </c>
      <c r="N17">
        <f t="shared" si="6"/>
        <v>1.2811477142868171</v>
      </c>
      <c r="O17">
        <f t="shared" si="7"/>
        <v>3.5688853049966407</v>
      </c>
      <c r="P17">
        <f t="shared" si="8"/>
        <v>5.2337432839467883</v>
      </c>
      <c r="Q17">
        <f t="shared" si="4"/>
        <v>107.50293598204125</v>
      </c>
    </row>
    <row r="18" spans="1:17" ht="14.45" x14ac:dyDescent="0.3">
      <c r="A18">
        <f>Input!G19</f>
        <v>115</v>
      </c>
      <c r="B18">
        <f t="shared" si="1"/>
        <v>15</v>
      </c>
      <c r="C18">
        <f t="shared" si="0"/>
        <v>-1.8365393766015277</v>
      </c>
      <c r="D18" s="4">
        <f>Input!I19</f>
        <v>3593.7669408571433</v>
      </c>
      <c r="E18">
        <f t="shared" si="2"/>
        <v>37.613180571429439</v>
      </c>
      <c r="F18">
        <f t="shared" si="9"/>
        <v>20.928263870258526</v>
      </c>
      <c r="G18">
        <f t="shared" si="5"/>
        <v>278.38644532501206</v>
      </c>
      <c r="H18">
        <f t="shared" si="3"/>
        <v>108023.97200744532</v>
      </c>
      <c r="M18" s="4">
        <f>Input!J19</f>
        <v>2.9236445714286674</v>
      </c>
      <c r="N18">
        <f t="shared" si="6"/>
        <v>1.2647227142865631</v>
      </c>
      <c r="O18">
        <f t="shared" si="7"/>
        <v>4.3311118306588217</v>
      </c>
      <c r="P18">
        <f t="shared" si="8"/>
        <v>9.4027422130062401</v>
      </c>
      <c r="Q18">
        <f t="shared" si="4"/>
        <v>107.84380646295601</v>
      </c>
    </row>
    <row r="19" spans="1:17" ht="14.45" x14ac:dyDescent="0.3">
      <c r="A19">
        <f>Input!G20</f>
        <v>116</v>
      </c>
      <c r="B19">
        <f t="shared" si="1"/>
        <v>16</v>
      </c>
      <c r="C19">
        <f t="shared" si="0"/>
        <v>-1.7340019541855911</v>
      </c>
      <c r="D19" s="4">
        <f>Input!I20</f>
        <v>3596.8712601428574</v>
      </c>
      <c r="E19">
        <f t="shared" si="2"/>
        <v>40.717499857143594</v>
      </c>
      <c r="F19">
        <f t="shared" si="9"/>
        <v>26.129422089327495</v>
      </c>
      <c r="G19">
        <f t="shared" si="5"/>
        <v>212.81201295985034</v>
      </c>
      <c r="H19">
        <f t="shared" si="3"/>
        <v>104632.09466136743</v>
      </c>
      <c r="M19" s="4">
        <f>Input!J20</f>
        <v>3.1043192857141548</v>
      </c>
      <c r="N19">
        <f t="shared" si="6"/>
        <v>1.4453974285720506</v>
      </c>
      <c r="O19">
        <f t="shared" si="7"/>
        <v>5.2011582190689687</v>
      </c>
      <c r="P19">
        <f t="shared" si="8"/>
        <v>14.105739115434035</v>
      </c>
      <c r="Q19">
        <f t="shared" si="4"/>
        <v>104.1239128726276</v>
      </c>
    </row>
    <row r="20" spans="1:17" ht="14.45" x14ac:dyDescent="0.3">
      <c r="A20">
        <f>Input!G21</f>
        <v>117</v>
      </c>
      <c r="B20">
        <f t="shared" si="1"/>
        <v>17</v>
      </c>
      <c r="C20">
        <f t="shared" si="0"/>
        <v>-1.6314645317696548</v>
      </c>
      <c r="D20" s="4">
        <f>Input!I21</f>
        <v>3600.6161532857141</v>
      </c>
      <c r="E20">
        <f t="shared" si="2"/>
        <v>44.462393000000247</v>
      </c>
      <c r="F20">
        <f t="shared" si="9"/>
        <v>32.310078397538916</v>
      </c>
      <c r="G20">
        <f t="shared" si="5"/>
        <v>147.67875019719489</v>
      </c>
      <c r="H20">
        <f t="shared" si="3"/>
        <v>100671.79564040567</v>
      </c>
      <c r="M20" s="4">
        <f>Input!J21</f>
        <v>3.7448931428566539</v>
      </c>
      <c r="N20">
        <f t="shared" si="6"/>
        <v>2.0859712857145496</v>
      </c>
      <c r="O20">
        <f t="shared" si="7"/>
        <v>6.1806563082114234</v>
      </c>
      <c r="P20">
        <f t="shared" si="8"/>
        <v>16.766445433460223</v>
      </c>
      <c r="Q20">
        <f t="shared" si="4"/>
        <v>91.461272273136842</v>
      </c>
    </row>
    <row r="21" spans="1:17" ht="14.45" x14ac:dyDescent="0.3">
      <c r="A21">
        <f>Input!G22</f>
        <v>118</v>
      </c>
      <c r="B21">
        <f t="shared" si="1"/>
        <v>18</v>
      </c>
      <c r="C21">
        <f t="shared" si="0"/>
        <v>-1.5289271093537182</v>
      </c>
      <c r="D21" s="4">
        <f>Input!I22</f>
        <v>3604.7388207142853</v>
      </c>
      <c r="E21">
        <f t="shared" si="2"/>
        <v>48.585060428571524</v>
      </c>
      <c r="F21">
        <f t="shared" si="9"/>
        <v>39.577878678474143</v>
      </c>
      <c r="G21">
        <f t="shared" si="5"/>
        <v>81.129323079287317</v>
      </c>
      <c r="H21">
        <f t="shared" si="3"/>
        <v>96112.642165582947</v>
      </c>
      <c r="M21" s="4">
        <f>Input!J22</f>
        <v>4.1226674285712761</v>
      </c>
      <c r="N21">
        <f t="shared" si="6"/>
        <v>2.4637455714291718</v>
      </c>
      <c r="O21">
        <f t="shared" si="7"/>
        <v>7.2678002809352265</v>
      </c>
      <c r="P21">
        <f t="shared" si="8"/>
        <v>23.078941651927302</v>
      </c>
      <c r="Q21">
        <f t="shared" si="4"/>
        <v>84.37826768912484</v>
      </c>
    </row>
    <row r="22" spans="1:17" ht="14.45" x14ac:dyDescent="0.3">
      <c r="A22">
        <f>Input!G23</f>
        <v>119</v>
      </c>
      <c r="B22">
        <f t="shared" si="1"/>
        <v>19</v>
      </c>
      <c r="C22">
        <f t="shared" si="0"/>
        <v>-1.4263896869377819</v>
      </c>
      <c r="D22" s="4">
        <f>Input!I23</f>
        <v>3609.8634112857139</v>
      </c>
      <c r="E22">
        <f t="shared" si="2"/>
        <v>53.709651000000122</v>
      </c>
      <c r="F22">
        <f t="shared" si="9"/>
        <v>48.034662634318309</v>
      </c>
      <c r="G22">
        <f t="shared" si="5"/>
        <v>32.205492950623935</v>
      </c>
      <c r="H22">
        <f t="shared" si="3"/>
        <v>90940.608441554185</v>
      </c>
      <c r="M22" s="4">
        <f>Input!J23</f>
        <v>5.1245905714285982</v>
      </c>
      <c r="N22">
        <f t="shared" si="6"/>
        <v>3.4656687142864939</v>
      </c>
      <c r="O22">
        <f t="shared" si="7"/>
        <v>8.4567839558441698</v>
      </c>
      <c r="P22">
        <f t="shared" si="8"/>
        <v>24.911231354509336</v>
      </c>
      <c r="Q22">
        <f t="shared" si="4"/>
        <v>66.975257790549378</v>
      </c>
    </row>
    <row r="23" spans="1:17" ht="14.45" x14ac:dyDescent="0.3">
      <c r="A23">
        <f>Input!G24</f>
        <v>120</v>
      </c>
      <c r="B23">
        <f t="shared" si="1"/>
        <v>20</v>
      </c>
      <c r="C23">
        <f t="shared" si="0"/>
        <v>-1.3238522645218453</v>
      </c>
      <c r="D23" s="4">
        <f>Input!I24</f>
        <v>3615.2015264285719</v>
      </c>
      <c r="E23">
        <f t="shared" si="2"/>
        <v>59.047766142858109</v>
      </c>
      <c r="F23">
        <f t="shared" si="9"/>
        <v>57.772025370082829</v>
      </c>
      <c r="G23">
        <f t="shared" si="5"/>
        <v>1.6275145193212666</v>
      </c>
      <c r="H23">
        <f t="shared" si="3"/>
        <v>85162.556236263525</v>
      </c>
      <c r="M23" s="4">
        <f>Input!J24</f>
        <v>5.3381151428579869</v>
      </c>
      <c r="N23">
        <f t="shared" si="6"/>
        <v>3.6791932857158827</v>
      </c>
      <c r="O23">
        <f t="shared" si="7"/>
        <v>9.7373627357645169</v>
      </c>
      <c r="P23">
        <f t="shared" si="8"/>
        <v>36.70141708550257</v>
      </c>
      <c r="Q23">
        <f t="shared" si="4"/>
        <v>63.525948137212758</v>
      </c>
    </row>
    <row r="24" spans="1:17" ht="14.45" x14ac:dyDescent="0.3">
      <c r="A24">
        <f>Input!G25</f>
        <v>121</v>
      </c>
      <c r="B24">
        <f t="shared" si="1"/>
        <v>21</v>
      </c>
      <c r="C24">
        <f t="shared" si="0"/>
        <v>-1.221314842105909</v>
      </c>
      <c r="D24" s="4">
        <f>Input!I25</f>
        <v>3620.8188660000005</v>
      </c>
      <c r="E24">
        <f t="shared" si="2"/>
        <v>64.66510571428671</v>
      </c>
      <c r="F24">
        <f t="shared" si="9"/>
        <v>68.866617033036206</v>
      </c>
      <c r="G24">
        <f t="shared" si="5"/>
        <v>17.652697361580131</v>
      </c>
      <c r="H24">
        <f t="shared" si="3"/>
        <v>78810.260190146</v>
      </c>
      <c r="M24" s="4">
        <f>Input!J25</f>
        <v>5.6173395714286016</v>
      </c>
      <c r="N24">
        <f t="shared" si="6"/>
        <v>3.9584177142864974</v>
      </c>
      <c r="O24">
        <f t="shared" si="7"/>
        <v>11.094591662953373</v>
      </c>
      <c r="P24">
        <f t="shared" si="8"/>
        <v>50.924978625631795</v>
      </c>
      <c r="Q24">
        <f t="shared" si="4"/>
        <v>59.152900172198031</v>
      </c>
    </row>
    <row r="25" spans="1:17" ht="14.45" x14ac:dyDescent="0.3">
      <c r="A25">
        <f>Input!G26</f>
        <v>122</v>
      </c>
      <c r="B25">
        <f t="shared" si="1"/>
        <v>22</v>
      </c>
      <c r="C25">
        <f t="shared" si="0"/>
        <v>-1.1187774196899725</v>
      </c>
      <c r="D25" s="4">
        <f>Input!I26</f>
        <v>3627.0932044285719</v>
      </c>
      <c r="E25">
        <f t="shared" si="2"/>
        <v>70.939444142858065</v>
      </c>
      <c r="F25">
        <f t="shared" si="9"/>
        <v>81.375402895113581</v>
      </c>
      <c r="G25">
        <f t="shared" si="5"/>
        <v>108.90923507877851</v>
      </c>
      <c r="H25">
        <f t="shared" si="3"/>
        <v>71943.505685633369</v>
      </c>
      <c r="M25" s="4">
        <f>Input!J26</f>
        <v>6.2743384285713546</v>
      </c>
      <c r="N25">
        <f t="shared" si="6"/>
        <v>4.6154165714292503</v>
      </c>
      <c r="O25">
        <f t="shared" si="7"/>
        <v>12.508785862077382</v>
      </c>
      <c r="P25">
        <f t="shared" si="8"/>
        <v>62.305278758546983</v>
      </c>
      <c r="Q25">
        <f t="shared" si="4"/>
        <v>49.478470018746222</v>
      </c>
    </row>
    <row r="26" spans="1:17" ht="14.45" x14ac:dyDescent="0.3">
      <c r="A26">
        <f>Input!G27</f>
        <v>123</v>
      </c>
      <c r="B26">
        <f t="shared" si="1"/>
        <v>23</v>
      </c>
      <c r="C26">
        <f t="shared" si="0"/>
        <v>-1.0162399972740361</v>
      </c>
      <c r="D26" s="4">
        <f>Input!I27</f>
        <v>3634.8950650000002</v>
      </c>
      <c r="E26">
        <f t="shared" si="2"/>
        <v>78.741304714286343</v>
      </c>
      <c r="F26">
        <f t="shared" si="9"/>
        <v>95.331142400815196</v>
      </c>
      <c r="G26">
        <f t="shared" si="5"/>
        <v>275.22271446537297</v>
      </c>
      <c r="H26">
        <f t="shared" si="3"/>
        <v>64651.771464352089</v>
      </c>
      <c r="M26" s="4">
        <f>Input!J27</f>
        <v>7.8018605714282785</v>
      </c>
      <c r="N26">
        <f t="shared" si="6"/>
        <v>6.1429387142861742</v>
      </c>
      <c r="O26">
        <f t="shared" si="7"/>
        <v>13.95573950570162</v>
      </c>
      <c r="P26">
        <f t="shared" si="8"/>
        <v>61.039856206341824</v>
      </c>
      <c r="Q26">
        <f t="shared" si="4"/>
        <v>30.322327056043026</v>
      </c>
    </row>
    <row r="27" spans="1:17" ht="14.45" x14ac:dyDescent="0.3">
      <c r="A27">
        <f>Input!G28</f>
        <v>124</v>
      </c>
      <c r="B27">
        <f t="shared" si="1"/>
        <v>24</v>
      </c>
      <c r="C27">
        <f t="shared" si="0"/>
        <v>-0.91370257485809958</v>
      </c>
      <c r="D27" s="4">
        <f>Input!I28</f>
        <v>3643.7481235714286</v>
      </c>
      <c r="E27">
        <f t="shared" si="2"/>
        <v>87.594363285714735</v>
      </c>
      <c r="F27">
        <f t="shared" si="9"/>
        <v>110.73836695225091</v>
      </c>
      <c r="G27">
        <f t="shared" si="5"/>
        <v>535.6449057166401</v>
      </c>
      <c r="H27">
        <f t="shared" si="3"/>
        <v>57054.052614007429</v>
      </c>
      <c r="M27" s="4">
        <f>Input!J28</f>
        <v>8.8530585714283916</v>
      </c>
      <c r="N27">
        <f t="shared" si="6"/>
        <v>7.1941367142862873</v>
      </c>
      <c r="O27">
        <f t="shared" si="7"/>
        <v>15.407224551435725</v>
      </c>
      <c r="P27">
        <f t="shared" si="8"/>
        <v>67.454811820732033</v>
      </c>
      <c r="Q27">
        <f t="shared" si="4"/>
        <v>19.850350897722791</v>
      </c>
    </row>
    <row r="28" spans="1:17" ht="14.45" x14ac:dyDescent="0.3">
      <c r="A28">
        <f>Input!G29</f>
        <v>125</v>
      </c>
      <c r="B28">
        <f t="shared" si="1"/>
        <v>25</v>
      </c>
      <c r="C28">
        <f t="shared" si="0"/>
        <v>-0.81116515244216314</v>
      </c>
      <c r="D28" s="4">
        <f>Input!I29</f>
        <v>3653.8494799999999</v>
      </c>
      <c r="E28">
        <f t="shared" si="2"/>
        <v>97.695719714286042</v>
      </c>
      <c r="F28">
        <f t="shared" si="9"/>
        <v>127.5701386270169</v>
      </c>
      <c r="G28">
        <f t="shared" si="5"/>
        <v>892.48090537333132</v>
      </c>
      <c r="H28">
        <f t="shared" si="3"/>
        <v>49296.490498217034</v>
      </c>
      <c r="M28" s="4">
        <f>Input!J29</f>
        <v>10.101356428571307</v>
      </c>
      <c r="N28">
        <f t="shared" si="6"/>
        <v>8.4424345714292031</v>
      </c>
      <c r="O28">
        <f t="shared" si="7"/>
        <v>16.831771674765992</v>
      </c>
      <c r="P28">
        <f t="shared" si="8"/>
        <v>70.380977033423306</v>
      </c>
      <c r="Q28">
        <f t="shared" si="4"/>
        <v>10.285332648104658</v>
      </c>
    </row>
    <row r="29" spans="1:17" ht="14.45" x14ac:dyDescent="0.3">
      <c r="A29">
        <f>Input!G30</f>
        <v>126</v>
      </c>
      <c r="B29">
        <f t="shared" si="1"/>
        <v>26</v>
      </c>
      <c r="C29">
        <f t="shared" si="0"/>
        <v>-0.7086277300262267</v>
      </c>
      <c r="D29" s="4">
        <f>Input!I30</f>
        <v>3664.4107354285711</v>
      </c>
      <c r="E29">
        <f t="shared" si="2"/>
        <v>108.2569751428573</v>
      </c>
      <c r="F29">
        <f t="shared" si="9"/>
        <v>145.765853028354</v>
      </c>
      <c r="G29">
        <f t="shared" si="5"/>
        <v>1406.9159202291034</v>
      </c>
      <c r="H29">
        <f t="shared" si="3"/>
        <v>41547.653636778086</v>
      </c>
      <c r="M29" s="4">
        <f>Input!J30</f>
        <v>10.561255428571258</v>
      </c>
      <c r="N29">
        <f t="shared" si="6"/>
        <v>8.9023335714291534</v>
      </c>
      <c r="O29">
        <f t="shared" si="7"/>
        <v>18.195714401337103</v>
      </c>
      <c r="P29">
        <f t="shared" si="8"/>
        <v>86.366927249700566</v>
      </c>
      <c r="Q29">
        <f t="shared" si="4"/>
        <v>7.5469781956907784</v>
      </c>
    </row>
    <row r="30" spans="1:17" ht="14.45" x14ac:dyDescent="0.3">
      <c r="A30">
        <f>Input!G31</f>
        <v>127</v>
      </c>
      <c r="B30">
        <f t="shared" si="1"/>
        <v>27</v>
      </c>
      <c r="C30">
        <f t="shared" si="0"/>
        <v>-0.60609030761029026</v>
      </c>
      <c r="D30" s="4">
        <f>Input!I31</f>
        <v>3675.1033907142855</v>
      </c>
      <c r="E30">
        <f t="shared" si="2"/>
        <v>118.94963042857171</v>
      </c>
      <c r="F30">
        <f t="shared" si="9"/>
        <v>165.23030825403114</v>
      </c>
      <c r="G30">
        <f t="shared" si="5"/>
        <v>2141.9011399839728</v>
      </c>
      <c r="H30">
        <f t="shared" si="3"/>
        <v>33991.544801233569</v>
      </c>
      <c r="M30" s="4">
        <f>Input!J31</f>
        <v>10.692655285714409</v>
      </c>
      <c r="N30">
        <f t="shared" si="6"/>
        <v>9.0337334285723045</v>
      </c>
      <c r="O30">
        <f t="shared" si="7"/>
        <v>19.464455225677135</v>
      </c>
      <c r="P30">
        <f t="shared" si="8"/>
        <v>108.79995720859782</v>
      </c>
      <c r="Q30">
        <f t="shared" si="4"/>
        <v>6.842286944035088</v>
      </c>
    </row>
    <row r="31" spans="1:17" x14ac:dyDescent="0.25">
      <c r="A31">
        <f>Input!G32</f>
        <v>128</v>
      </c>
      <c r="B31">
        <f t="shared" si="1"/>
        <v>28</v>
      </c>
      <c r="C31">
        <f t="shared" si="0"/>
        <v>-0.50355288519435382</v>
      </c>
      <c r="D31" s="4">
        <f>Input!I32</f>
        <v>3685.9931455714286</v>
      </c>
      <c r="E31">
        <f t="shared" si="2"/>
        <v>129.8393852857148</v>
      </c>
      <c r="F31">
        <f t="shared" si="9"/>
        <v>185.83419983575308</v>
      </c>
      <c r="G31">
        <f t="shared" si="5"/>
        <v>3135.4192564931791</v>
      </c>
      <c r="H31">
        <f t="shared" si="3"/>
        <v>26818.670217422303</v>
      </c>
      <c r="M31" s="4">
        <f>Input!J32</f>
        <v>10.889754857143089</v>
      </c>
      <c r="N31">
        <f t="shared" si="6"/>
        <v>9.2308330000009846</v>
      </c>
      <c r="O31">
        <f t="shared" si="7"/>
        <v>20.603891581721939</v>
      </c>
      <c r="P31">
        <f t="shared" si="8"/>
        <v>129.34646150325665</v>
      </c>
      <c r="Q31">
        <f t="shared" si="4"/>
        <v>5.8499983123436143</v>
      </c>
    </row>
    <row r="32" spans="1:17" x14ac:dyDescent="0.25">
      <c r="A32">
        <f>Input!G33</f>
        <v>129</v>
      </c>
      <c r="B32">
        <f t="shared" si="1"/>
        <v>29</v>
      </c>
      <c r="C32">
        <f t="shared" si="0"/>
        <v>-0.40101546277841738</v>
      </c>
      <c r="D32" s="4">
        <f>Input!I33</f>
        <v>3696.7515007142856</v>
      </c>
      <c r="E32">
        <f t="shared" si="2"/>
        <v>140.5977404285718</v>
      </c>
      <c r="F32">
        <f t="shared" si="9"/>
        <v>207.41612190645523</v>
      </c>
      <c r="G32">
        <f t="shared" si="5"/>
        <v>4464.6961033239559</v>
      </c>
      <c r="H32">
        <f t="shared" si="3"/>
        <v>20215.762837691251</v>
      </c>
      <c r="M32" s="4">
        <f>Input!J33</f>
        <v>10.758355142856999</v>
      </c>
      <c r="N32">
        <f t="shared" si="6"/>
        <v>9.0994332857148947</v>
      </c>
      <c r="O32">
        <f t="shared" si="7"/>
        <v>21.581922070702156</v>
      </c>
      <c r="P32">
        <f t="shared" si="8"/>
        <v>155.81252626733274</v>
      </c>
      <c r="Q32">
        <f t="shared" si="4"/>
        <v>6.5028911243489498</v>
      </c>
    </row>
    <row r="33" spans="1:17" x14ac:dyDescent="0.25">
      <c r="A33">
        <f>Input!G34</f>
        <v>130</v>
      </c>
      <c r="B33">
        <f t="shared" si="1"/>
        <v>30</v>
      </c>
      <c r="C33">
        <f t="shared" si="0"/>
        <v>-0.29847804036248093</v>
      </c>
      <c r="D33" s="4">
        <f>Input!I34</f>
        <v>3707.3784559999995</v>
      </c>
      <c r="E33">
        <f t="shared" si="2"/>
        <v>151.22469571428564</v>
      </c>
      <c r="F33">
        <f t="shared" si="9"/>
        <v>229.78606325217879</v>
      </c>
      <c r="G33">
        <f t="shared" si="5"/>
        <v>6171.8884694239314</v>
      </c>
      <c r="H33">
        <f t="shared" si="3"/>
        <v>14354.964549724142</v>
      </c>
      <c r="M33" s="4">
        <f>Input!J34</f>
        <v>10.626955285713848</v>
      </c>
      <c r="N33">
        <f t="shared" si="6"/>
        <v>8.9680334285717436</v>
      </c>
      <c r="O33">
        <f t="shared" si="7"/>
        <v>22.369941345723547</v>
      </c>
      <c r="P33">
        <f t="shared" si="8"/>
        <v>179.61113581981618</v>
      </c>
      <c r="Q33">
        <f t="shared" si="4"/>
        <v>7.1903164723189166</v>
      </c>
    </row>
    <row r="34" spans="1:17" x14ac:dyDescent="0.25">
      <c r="A34">
        <f>Input!G35</f>
        <v>131</v>
      </c>
      <c r="B34">
        <f t="shared" si="1"/>
        <v>31</v>
      </c>
      <c r="C34">
        <f t="shared" si="0"/>
        <v>-0.19594061794654447</v>
      </c>
      <c r="D34" s="4">
        <f>Input!I35</f>
        <v>3717.5455122857138</v>
      </c>
      <c r="E34">
        <f t="shared" si="2"/>
        <v>161.391752</v>
      </c>
      <c r="F34">
        <f t="shared" si="9"/>
        <v>252.73029031823052</v>
      </c>
      <c r="G34">
        <f t="shared" si="5"/>
        <v>8342.7285821108653</v>
      </c>
      <c r="H34">
        <f t="shared" si="3"/>
        <v>9383.4052159249313</v>
      </c>
      <c r="M34" s="4">
        <f>Input!J35</f>
        <v>10.167056285714352</v>
      </c>
      <c r="N34">
        <f t="shared" si="6"/>
        <v>8.508134428572248</v>
      </c>
      <c r="O34">
        <f t="shared" si="7"/>
        <v>22.944227066051734</v>
      </c>
      <c r="P34">
        <f t="shared" si="8"/>
        <v>208.40077063788942</v>
      </c>
      <c r="Q34">
        <f t="shared" si="4"/>
        <v>9.8682403275299055</v>
      </c>
    </row>
    <row r="35" spans="1:17" x14ac:dyDescent="0.25">
      <c r="A35">
        <f>Input!G36</f>
        <v>132</v>
      </c>
      <c r="B35">
        <f t="shared" si="1"/>
        <v>32</v>
      </c>
      <c r="C35">
        <f t="shared" ref="C35:C66" si="10">((B35-$Y$3)/$Z$3)</f>
        <v>-9.3403195530608024E-2</v>
      </c>
      <c r="D35" s="4">
        <f>Input!I36</f>
        <v>3727.2198194285711</v>
      </c>
      <c r="E35">
        <f t="shared" si="2"/>
        <v>171.06605914285728</v>
      </c>
      <c r="F35">
        <f t="shared" si="9"/>
        <v>276.01741561108196</v>
      </c>
      <c r="G35">
        <f t="shared" si="5"/>
        <v>11014.787224520365</v>
      </c>
      <c r="H35">
        <f t="shared" si="3"/>
        <v>5414.1419262179088</v>
      </c>
      <c r="M35" s="4">
        <f>Input!J36</f>
        <v>9.6743071428572875</v>
      </c>
      <c r="N35">
        <f t="shared" si="6"/>
        <v>8.0153852857151833</v>
      </c>
      <c r="O35">
        <f t="shared" si="7"/>
        <v>23.287125292851439</v>
      </c>
      <c r="P35">
        <f t="shared" si="8"/>
        <v>233.22604284556607</v>
      </c>
      <c r="Q35">
        <f t="shared" si="4"/>
        <v>13.206862261706764</v>
      </c>
    </row>
    <row r="36" spans="1:17" x14ac:dyDescent="0.25">
      <c r="A36">
        <f>Input!G37</f>
        <v>133</v>
      </c>
      <c r="B36">
        <f t="shared" si="1"/>
        <v>33</v>
      </c>
      <c r="C36">
        <f t="shared" si="10"/>
        <v>9.1342268853284222E-3</v>
      </c>
      <c r="D36" s="4">
        <f>Input!I37</f>
        <v>3737.3868757142855</v>
      </c>
      <c r="E36">
        <f t="shared" si="2"/>
        <v>181.23311542857164</v>
      </c>
      <c r="F36">
        <f t="shared" si="9"/>
        <v>299.4053673480758</v>
      </c>
      <c r="G36">
        <f t="shared" si="5"/>
        <v>13964.681123726756</v>
      </c>
      <c r="H36">
        <f t="shared" si="3"/>
        <v>2519.3273358406191</v>
      </c>
      <c r="M36" s="4">
        <f>Input!J37</f>
        <v>10.167056285714352</v>
      </c>
      <c r="N36">
        <f t="shared" si="6"/>
        <v>8.508134428572248</v>
      </c>
      <c r="O36">
        <f t="shared" si="7"/>
        <v>23.387951736993841</v>
      </c>
      <c r="P36">
        <f t="shared" si="8"/>
        <v>221.40896313200284</v>
      </c>
      <c r="Q36">
        <f t="shared" si="4"/>
        <v>9.8682403275299055</v>
      </c>
    </row>
    <row r="37" spans="1:17" x14ac:dyDescent="0.25">
      <c r="A37">
        <f>Input!G38</f>
        <v>134</v>
      </c>
      <c r="B37">
        <f t="shared" si="1"/>
        <v>34</v>
      </c>
      <c r="C37">
        <f t="shared" si="10"/>
        <v>0.11167164930126487</v>
      </c>
      <c r="D37" s="4">
        <f>Input!I38</f>
        <v>3747.4882321428568</v>
      </c>
      <c r="E37">
        <f t="shared" si="2"/>
        <v>191.33447185714294</v>
      </c>
      <c r="F37">
        <f t="shared" si="9"/>
        <v>322.64891202442772</v>
      </c>
      <c r="G37">
        <f t="shared" si="5"/>
        <v>17243.482196447414</v>
      </c>
      <c r="H37">
        <f t="shared" si="3"/>
        <v>726.26781970590673</v>
      </c>
      <c r="M37" s="4">
        <f>Input!J38</f>
        <v>10.101356428571307</v>
      </c>
      <c r="N37">
        <f t="shared" si="6"/>
        <v>8.4424345714292031</v>
      </c>
      <c r="O37">
        <f t="shared" si="7"/>
        <v>23.243544676351913</v>
      </c>
      <c r="P37">
        <f t="shared" si="8"/>
        <v>219.07286033804516</v>
      </c>
      <c r="Q37">
        <f t="shared" si="4"/>
        <v>10.285332648104658</v>
      </c>
    </row>
    <row r="38" spans="1:17" x14ac:dyDescent="0.25">
      <c r="A38">
        <f>Input!G39</f>
        <v>135</v>
      </c>
      <c r="B38">
        <f t="shared" si="1"/>
        <v>35</v>
      </c>
      <c r="C38">
        <f t="shared" si="10"/>
        <v>0.21420907171720133</v>
      </c>
      <c r="D38" s="4">
        <f>Input!I39</f>
        <v>3757.8523879999998</v>
      </c>
      <c r="E38">
        <f t="shared" si="2"/>
        <v>201.69862771428598</v>
      </c>
      <c r="F38">
        <f t="shared" si="9"/>
        <v>345.50734164693944</v>
      </c>
      <c r="G38">
        <f t="shared" si="5"/>
        <v>20680.946202963758</v>
      </c>
      <c r="H38">
        <f t="shared" si="3"/>
        <v>16.735683315325577</v>
      </c>
      <c r="M38" s="4">
        <f>Input!J39</f>
        <v>10.364155857143032</v>
      </c>
      <c r="N38">
        <f t="shared" si="6"/>
        <v>8.7052340000009281</v>
      </c>
      <c r="O38">
        <f t="shared" si="7"/>
        <v>22.858429622511721</v>
      </c>
      <c r="P38">
        <f t="shared" si="8"/>
        <v>200.31294632905869</v>
      </c>
      <c r="Q38">
        <f t="shared" si="4"/>
        <v>8.6687610205517238</v>
      </c>
    </row>
    <row r="39" spans="1:17" x14ac:dyDescent="0.25">
      <c r="A39">
        <f>Input!G40</f>
        <v>136</v>
      </c>
      <c r="B39">
        <f t="shared" si="1"/>
        <v>36</v>
      </c>
      <c r="C39">
        <f t="shared" si="10"/>
        <v>0.31674649413313777</v>
      </c>
      <c r="D39" s="4">
        <f>Input!I40</f>
        <v>3768.4793432857145</v>
      </c>
      <c r="E39">
        <f t="shared" si="2"/>
        <v>212.32558300000073</v>
      </c>
      <c r="F39">
        <f t="shared" si="9"/>
        <v>367.75192541909934</v>
      </c>
      <c r="G39">
        <f t="shared" si="5"/>
        <v>24157.34791777889</v>
      </c>
      <c r="H39">
        <f t="shared" si="3"/>
        <v>329.55525599416876</v>
      </c>
      <c r="M39" s="4">
        <f>Input!J40</f>
        <v>10.626955285714757</v>
      </c>
      <c r="N39">
        <f t="shared" si="6"/>
        <v>8.9680334285726531</v>
      </c>
      <c r="O39">
        <f t="shared" si="7"/>
        <v>22.244583772159913</v>
      </c>
      <c r="P39">
        <f t="shared" si="8"/>
        <v>176.26678902580699</v>
      </c>
      <c r="Q39">
        <f t="shared" si="4"/>
        <v>7.1903164723140387</v>
      </c>
    </row>
    <row r="40" spans="1:17" x14ac:dyDescent="0.25">
      <c r="A40">
        <f>Input!G41</f>
        <v>137</v>
      </c>
      <c r="B40">
        <f t="shared" si="1"/>
        <v>37</v>
      </c>
      <c r="C40">
        <f t="shared" si="10"/>
        <v>0.41928391654907421</v>
      </c>
      <c r="D40" s="4">
        <f>Input!I41</f>
        <v>3779.1555735714287</v>
      </c>
      <c r="E40">
        <f t="shared" si="2"/>
        <v>223.00181328571489</v>
      </c>
      <c r="F40">
        <f t="shared" si="9"/>
        <v>389.17274276671196</v>
      </c>
      <c r="G40">
        <f t="shared" si="5"/>
        <v>27612.777804578502</v>
      </c>
      <c r="H40">
        <f t="shared" si="3"/>
        <v>1566.1390057647607</v>
      </c>
      <c r="M40" s="4">
        <f>Input!J41</f>
        <v>10.676230285714155</v>
      </c>
      <c r="N40">
        <f t="shared" si="6"/>
        <v>9.0173084285720506</v>
      </c>
      <c r="O40">
        <f t="shared" si="7"/>
        <v>21.420817347612626</v>
      </c>
      <c r="P40">
        <f t="shared" si="8"/>
        <v>153.84703350471912</v>
      </c>
      <c r="Q40">
        <f t="shared" si="4"/>
        <v>6.9284849842316296</v>
      </c>
    </row>
    <row r="41" spans="1:17" x14ac:dyDescent="0.25">
      <c r="A41">
        <f>Input!G42</f>
        <v>138</v>
      </c>
      <c r="B41">
        <f t="shared" si="1"/>
        <v>38</v>
      </c>
      <c r="C41">
        <f t="shared" si="10"/>
        <v>0.52182133896501071</v>
      </c>
      <c r="D41" s="4">
        <f>Input!I42</f>
        <v>3790.7187521428573</v>
      </c>
      <c r="E41">
        <f t="shared" si="2"/>
        <v>234.56499185714347</v>
      </c>
      <c r="F41">
        <f t="shared" si="9"/>
        <v>409.58455917548736</v>
      </c>
      <c r="G41">
        <f t="shared" si="5"/>
        <v>30631.848944300309</v>
      </c>
      <c r="H41">
        <f t="shared" si="3"/>
        <v>3598.3550572993618</v>
      </c>
      <c r="M41" s="4">
        <f>Input!J42</f>
        <v>11.56317857142858</v>
      </c>
      <c r="N41">
        <f t="shared" si="6"/>
        <v>9.9042567142864755</v>
      </c>
      <c r="O41">
        <f t="shared" si="7"/>
        <v>20.411816408775415</v>
      </c>
      <c r="P41">
        <f t="shared" si="8"/>
        <v>110.4088107332485</v>
      </c>
      <c r="Q41">
        <f t="shared" si="4"/>
        <v>3.0459089461621596</v>
      </c>
    </row>
    <row r="42" spans="1:17" x14ac:dyDescent="0.25">
      <c r="A42">
        <f>Input!G43</f>
        <v>139</v>
      </c>
      <c r="B42">
        <f t="shared" si="1"/>
        <v>39</v>
      </c>
      <c r="C42">
        <f t="shared" si="10"/>
        <v>0.62435876138094715</v>
      </c>
      <c r="D42" s="4">
        <f>Input!I43</f>
        <v>3802.0848311428572</v>
      </c>
      <c r="E42">
        <f t="shared" si="2"/>
        <v>245.93107085714337</v>
      </c>
      <c r="F42">
        <f t="shared" si="9"/>
        <v>428.83147425583689</v>
      </c>
      <c r="G42">
        <f t="shared" si="5"/>
        <v>33452.557563404822</v>
      </c>
      <c r="H42">
        <f t="shared" si="3"/>
        <v>6277.9008788865713</v>
      </c>
      <c r="M42" s="4">
        <f>Input!J43</f>
        <v>11.3660789999999</v>
      </c>
      <c r="N42">
        <f t="shared" si="6"/>
        <v>9.7071571428577954</v>
      </c>
      <c r="O42">
        <f t="shared" si="7"/>
        <v>19.24691508034952</v>
      </c>
      <c r="P42">
        <f t="shared" si="8"/>
        <v>91.006981505936366</v>
      </c>
      <c r="Q42">
        <f t="shared" si="4"/>
        <v>3.7727345269024735</v>
      </c>
    </row>
    <row r="43" spans="1:17" x14ac:dyDescent="0.25">
      <c r="A43">
        <f>Input!G44</f>
        <v>140</v>
      </c>
      <c r="B43">
        <f t="shared" si="1"/>
        <v>40</v>
      </c>
      <c r="C43">
        <f t="shared" si="10"/>
        <v>0.72689618379688359</v>
      </c>
      <c r="D43" s="4">
        <f>Input!I44</f>
        <v>3813.1716855714285</v>
      </c>
      <c r="E43">
        <f t="shared" si="2"/>
        <v>257.01792528571468</v>
      </c>
      <c r="F43">
        <f t="shared" si="9"/>
        <v>446.79015657715411</v>
      </c>
      <c r="G43">
        <f t="shared" si="5"/>
        <v>36013.499769331582</v>
      </c>
      <c r="H43">
        <f t="shared" si="3"/>
        <v>9446.2630890376859</v>
      </c>
      <c r="M43" s="4">
        <f>Input!J44</f>
        <v>11.086854428571314</v>
      </c>
      <c r="N43">
        <f t="shared" si="6"/>
        <v>9.4279325714292099</v>
      </c>
      <c r="O43">
        <f t="shared" si="7"/>
        <v>17.958682321317202</v>
      </c>
      <c r="P43">
        <f t="shared" si="8"/>
        <v>72.773691295214036</v>
      </c>
      <c r="Q43">
        <f t="shared" si="4"/>
        <v>4.9354061627688992</v>
      </c>
    </row>
    <row r="44" spans="1:17" x14ac:dyDescent="0.25">
      <c r="A44">
        <f>Input!G45</f>
        <v>141</v>
      </c>
      <c r="B44">
        <f t="shared" si="1"/>
        <v>41</v>
      </c>
      <c r="C44">
        <f t="shared" si="10"/>
        <v>0.82943360621282003</v>
      </c>
      <c r="D44" s="4">
        <f>Input!I45</f>
        <v>3824.8005639999997</v>
      </c>
      <c r="E44">
        <f t="shared" si="2"/>
        <v>268.64680371428585</v>
      </c>
      <c r="F44">
        <f t="shared" si="9"/>
        <v>463.37157456795984</v>
      </c>
      <c r="G44">
        <f t="shared" si="5"/>
        <v>37917.736384015843</v>
      </c>
      <c r="H44">
        <f t="shared" si="3"/>
        <v>12944.365151433889</v>
      </c>
      <c r="M44" s="4">
        <f>Input!J45</f>
        <v>11.62887842857117</v>
      </c>
      <c r="N44">
        <f t="shared" si="6"/>
        <v>9.9699565714290657</v>
      </c>
      <c r="O44">
        <f t="shared" si="7"/>
        <v>16.581417990805708</v>
      </c>
      <c r="P44">
        <f t="shared" si="8"/>
        <v>43.711422099905803</v>
      </c>
      <c r="Q44">
        <f t="shared" si="4"/>
        <v>2.8208996374974595</v>
      </c>
    </row>
    <row r="45" spans="1:17" x14ac:dyDescent="0.25">
      <c r="A45">
        <f>Input!G46</f>
        <v>142</v>
      </c>
      <c r="B45">
        <f t="shared" si="1"/>
        <v>42</v>
      </c>
      <c r="C45">
        <f t="shared" si="10"/>
        <v>0.93197102862875647</v>
      </c>
      <c r="D45" s="4">
        <f>Input!I46</f>
        <v>3836.100943142857</v>
      </c>
      <c r="E45">
        <f t="shared" si="2"/>
        <v>279.94718285714316</v>
      </c>
      <c r="F45">
        <f t="shared" si="9"/>
        <v>478.52122904168033</v>
      </c>
      <c r="G45">
        <f t="shared" si="5"/>
        <v>39431.651818098697</v>
      </c>
      <c r="H45">
        <f t="shared" si="3"/>
        <v>16621.129729675838</v>
      </c>
      <c r="M45" s="4">
        <f>Input!J46</f>
        <v>11.300379142857309</v>
      </c>
      <c r="N45">
        <f t="shared" si="6"/>
        <v>9.6414572857152052</v>
      </c>
      <c r="O45">
        <f t="shared" si="7"/>
        <v>15.149654473720462</v>
      </c>
      <c r="P45">
        <f t="shared" si="8"/>
        <v>30.340236261949016</v>
      </c>
      <c r="Q45">
        <f t="shared" si="4"/>
        <v>4.0322756053957471</v>
      </c>
    </row>
    <row r="46" spans="1:17" x14ac:dyDescent="0.25">
      <c r="A46">
        <f>Input!G47</f>
        <v>143</v>
      </c>
      <c r="B46">
        <f t="shared" si="1"/>
        <v>43</v>
      </c>
      <c r="C46">
        <f t="shared" si="10"/>
        <v>1.0345084510446929</v>
      </c>
      <c r="D46" s="4">
        <f>Input!I47</f>
        <v>3848.0254711428574</v>
      </c>
      <c r="E46">
        <f t="shared" si="2"/>
        <v>291.87171085714363</v>
      </c>
      <c r="F46">
        <f t="shared" si="9"/>
        <v>492.21798284562811</v>
      </c>
      <c r="G46">
        <f t="shared" si="5"/>
        <v>40138.628699683803</v>
      </c>
      <c r="H46">
        <f t="shared" si="3"/>
        <v>20340.382892200189</v>
      </c>
      <c r="M46" s="4">
        <f>Input!J47</f>
        <v>11.924528000000464</v>
      </c>
      <c r="N46">
        <f t="shared" si="6"/>
        <v>10.26560614285836</v>
      </c>
      <c r="O46">
        <f t="shared" si="7"/>
        <v>13.696753803947773</v>
      </c>
      <c r="P46">
        <f t="shared" si="8"/>
        <v>11.772774272199353</v>
      </c>
      <c r="Q46">
        <f t="shared" si="4"/>
        <v>1.915189818306076</v>
      </c>
    </row>
    <row r="47" spans="1:17" x14ac:dyDescent="0.25">
      <c r="A47">
        <f>Input!G48</f>
        <v>144</v>
      </c>
      <c r="B47">
        <f t="shared" si="1"/>
        <v>44</v>
      </c>
      <c r="C47">
        <f t="shared" si="10"/>
        <v>1.1370458734606295</v>
      </c>
      <c r="D47" s="4">
        <f>Input!I48</f>
        <v>3860.0978238571429</v>
      </c>
      <c r="E47">
        <f t="shared" si="2"/>
        <v>303.94406357142907</v>
      </c>
      <c r="F47">
        <f t="shared" si="9"/>
        <v>504.47165996067582</v>
      </c>
      <c r="G47">
        <f t="shared" si="5"/>
        <v>40211.316913648647</v>
      </c>
      <c r="H47">
        <f t="shared" si="3"/>
        <v>23985.767352312389</v>
      </c>
      <c r="M47" s="4">
        <f>Input!J48</f>
        <v>12.072352714285444</v>
      </c>
      <c r="N47">
        <f t="shared" si="6"/>
        <v>10.413430857143339</v>
      </c>
      <c r="O47">
        <f t="shared" si="7"/>
        <v>12.253677115047687</v>
      </c>
      <c r="P47">
        <f t="shared" si="8"/>
        <v>3.3865062897309532</v>
      </c>
      <c r="Q47">
        <f t="shared" si="4"/>
        <v>1.5278915871105641</v>
      </c>
    </row>
    <row r="48" spans="1:17" x14ac:dyDescent="0.25">
      <c r="A48">
        <f>Input!G49</f>
        <v>145</v>
      </c>
      <c r="B48">
        <f t="shared" si="1"/>
        <v>45</v>
      </c>
      <c r="C48">
        <f t="shared" si="10"/>
        <v>1.2395832958765658</v>
      </c>
      <c r="D48" s="4">
        <f>Input!I49</f>
        <v>3871.7595524285712</v>
      </c>
      <c r="E48">
        <f t="shared" si="2"/>
        <v>315.60579214285735</v>
      </c>
      <c r="F48">
        <f t="shared" si="9"/>
        <v>515.31964497824947</v>
      </c>
      <c r="G48">
        <f t="shared" si="5"/>
        <v>39885.623014356657</v>
      </c>
      <c r="H48">
        <f t="shared" si="3"/>
        <v>27463.574589509659</v>
      </c>
      <c r="M48" s="4">
        <f>Input!J49</f>
        <v>11.661728571428284</v>
      </c>
      <c r="N48">
        <f t="shared" si="6"/>
        <v>10.00280671428618</v>
      </c>
      <c r="O48">
        <f t="shared" si="7"/>
        <v>10.847985017573613</v>
      </c>
      <c r="P48">
        <f t="shared" si="8"/>
        <v>0.71432636434782437</v>
      </c>
      <c r="Q48">
        <f t="shared" si="4"/>
        <v>2.7116316308561661</v>
      </c>
    </row>
    <row r="49" spans="1:17" x14ac:dyDescent="0.25">
      <c r="A49">
        <f>Input!G50</f>
        <v>146</v>
      </c>
      <c r="B49">
        <f t="shared" si="1"/>
        <v>46</v>
      </c>
      <c r="C49">
        <f t="shared" si="10"/>
        <v>1.3421207182925023</v>
      </c>
      <c r="D49" s="4">
        <f>Input!I50</f>
        <v>3884.4396290000004</v>
      </c>
      <c r="E49">
        <f t="shared" si="2"/>
        <v>328.28586871428661</v>
      </c>
      <c r="F49">
        <f t="shared" si="9"/>
        <v>524.82275116838332</v>
      </c>
      <c r="G49">
        <f t="shared" si="5"/>
        <v>38626.746164775432</v>
      </c>
      <c r="H49">
        <f t="shared" si="3"/>
        <v>30703.619292212254</v>
      </c>
      <c r="M49" s="4">
        <f>Input!J50</f>
        <v>12.680076571429254</v>
      </c>
      <c r="N49">
        <f t="shared" si="6"/>
        <v>11.02115471428715</v>
      </c>
      <c r="O49">
        <f t="shared" si="7"/>
        <v>9.5031061901338809</v>
      </c>
      <c r="P49">
        <f t="shared" si="8"/>
        <v>2.3044713216839172</v>
      </c>
      <c r="Q49">
        <f t="shared" si="4"/>
        <v>0.39483033443274168</v>
      </c>
    </row>
    <row r="50" spans="1:17" x14ac:dyDescent="0.25">
      <c r="A50">
        <f>Input!G51</f>
        <v>147</v>
      </c>
      <c r="B50">
        <f t="shared" si="1"/>
        <v>47</v>
      </c>
      <c r="C50">
        <f t="shared" si="10"/>
        <v>1.4446581407084387</v>
      </c>
      <c r="D50" s="4">
        <f>Input!I51</f>
        <v>3897.743854571429</v>
      </c>
      <c r="E50">
        <f t="shared" si="2"/>
        <v>341.59009428571517</v>
      </c>
      <c r="F50">
        <f t="shared" si="9"/>
        <v>533.06064041754098</v>
      </c>
      <c r="G50">
        <f t="shared" si="5"/>
        <v>36660.970036019637</v>
      </c>
      <c r="H50">
        <f t="shared" si="3"/>
        <v>33658.441873812415</v>
      </c>
      <c r="M50" s="4">
        <f>Input!J51</f>
        <v>13.30422557142856</v>
      </c>
      <c r="N50">
        <f t="shared" si="6"/>
        <v>11.645303714286456</v>
      </c>
      <c r="O50">
        <f t="shared" si="7"/>
        <v>8.2378892491576821</v>
      </c>
      <c r="P50">
        <f t="shared" si="8"/>
        <v>11.610473337168807</v>
      </c>
      <c r="Q50">
        <f t="shared" si="4"/>
        <v>1.76926343261867E-5</v>
      </c>
    </row>
    <row r="51" spans="1:17" x14ac:dyDescent="0.25">
      <c r="A51">
        <f>Input!G52</f>
        <v>148</v>
      </c>
      <c r="B51">
        <f t="shared" si="1"/>
        <v>48</v>
      </c>
      <c r="C51">
        <f t="shared" si="10"/>
        <v>1.5471955631243752</v>
      </c>
      <c r="D51" s="4">
        <f>Input!I52</f>
        <v>3911.2287547142864</v>
      </c>
      <c r="E51">
        <f t="shared" si="2"/>
        <v>355.07499442857261</v>
      </c>
      <c r="F51">
        <f t="shared" si="9"/>
        <v>540.12707230161357</v>
      </c>
      <c r="G51">
        <f t="shared" si="5"/>
        <v>34244.271525130018</v>
      </c>
      <c r="H51">
        <f t="shared" si="3"/>
        <v>36301.225040897218</v>
      </c>
      <c r="M51" s="4">
        <f>Input!J52</f>
        <v>13.484900142857441</v>
      </c>
      <c r="N51">
        <f t="shared" si="6"/>
        <v>11.825978285715337</v>
      </c>
      <c r="O51">
        <f t="shared" si="7"/>
        <v>7.0664318840725961</v>
      </c>
      <c r="P51">
        <f t="shared" si="8"/>
        <v>22.653281949390362</v>
      </c>
      <c r="Q51">
        <f t="shared" si="4"/>
        <v>3.1141064471255267E-2</v>
      </c>
    </row>
    <row r="52" spans="1:17" x14ac:dyDescent="0.25">
      <c r="A52">
        <f>Input!G53</f>
        <v>149</v>
      </c>
      <c r="B52">
        <f t="shared" si="1"/>
        <v>49</v>
      </c>
      <c r="C52">
        <f t="shared" si="10"/>
        <v>1.6497329855403116</v>
      </c>
      <c r="D52" s="4">
        <f>Input!I53</f>
        <v>3925.0750041428573</v>
      </c>
      <c r="E52">
        <f t="shared" si="2"/>
        <v>368.92124385714351</v>
      </c>
      <c r="F52">
        <f t="shared" si="9"/>
        <v>546.12523533945682</v>
      </c>
      <c r="G52">
        <f t="shared" si="5"/>
        <v>31401.254597263771</v>
      </c>
      <c r="H52">
        <f t="shared" si="3"/>
        <v>38622.848656770046</v>
      </c>
      <c r="M52" s="4">
        <f>Input!J53</f>
        <v>13.8462494285709</v>
      </c>
      <c r="N52">
        <f t="shared" si="6"/>
        <v>12.187327571428796</v>
      </c>
      <c r="O52">
        <f t="shared" si="7"/>
        <v>5.998163037843212</v>
      </c>
      <c r="P52">
        <f t="shared" si="8"/>
        <v>38.305757623793653</v>
      </c>
      <c r="Q52">
        <f t="shared" si="4"/>
        <v>0.28924776637176675</v>
      </c>
    </row>
    <row r="53" spans="1:17" x14ac:dyDescent="0.25">
      <c r="A53">
        <f>Input!G54</f>
        <v>150</v>
      </c>
      <c r="B53">
        <f t="shared" si="1"/>
        <v>50</v>
      </c>
      <c r="C53">
        <f t="shared" si="10"/>
        <v>1.7522704079562481</v>
      </c>
      <c r="D53" s="4">
        <f>Input!I54</f>
        <v>3939.3154528571426</v>
      </c>
      <c r="E53">
        <f t="shared" si="2"/>
        <v>383.16169257142883</v>
      </c>
      <c r="F53">
        <f t="shared" si="9"/>
        <v>551.16337516882936</v>
      </c>
      <c r="G53">
        <f t="shared" si="5"/>
        <v>28224.565355557712</v>
      </c>
      <c r="H53">
        <f t="shared" si="3"/>
        <v>40628.492187086587</v>
      </c>
      <c r="M53" s="4">
        <f>Input!J54</f>
        <v>14.240448714285321</v>
      </c>
      <c r="N53">
        <f t="shared" si="6"/>
        <v>12.581526857143217</v>
      </c>
      <c r="O53">
        <f t="shared" si="7"/>
        <v>5.0381398293724997</v>
      </c>
      <c r="P53">
        <f t="shared" si="8"/>
        <v>56.902687850739539</v>
      </c>
      <c r="Q53">
        <f t="shared" si="4"/>
        <v>0.86865546746196232</v>
      </c>
    </row>
    <row r="54" spans="1:17" x14ac:dyDescent="0.25">
      <c r="A54">
        <f>Input!G55</f>
        <v>151</v>
      </c>
      <c r="B54">
        <f t="shared" si="1"/>
        <v>51</v>
      </c>
      <c r="C54">
        <f t="shared" si="10"/>
        <v>1.8548078303721844</v>
      </c>
      <c r="D54" s="4">
        <f>Input!I55</f>
        <v>3954.41</v>
      </c>
      <c r="E54">
        <f t="shared" si="2"/>
        <v>398.25623971428604</v>
      </c>
      <c r="F54">
        <f t="shared" si="9"/>
        <v>555.35088682192793</v>
      </c>
      <c r="G54">
        <f t="shared" si="5"/>
        <v>24678.72814987454</v>
      </c>
      <c r="H54">
        <f t="shared" si="3"/>
        <v>42334.139906181903</v>
      </c>
      <c r="M54" s="4">
        <f>Input!J55</f>
        <v>15.094547142857209</v>
      </c>
      <c r="N54">
        <f t="shared" si="6"/>
        <v>13.435625285715105</v>
      </c>
      <c r="O54">
        <f t="shared" si="7"/>
        <v>4.1875116530986016</v>
      </c>
      <c r="P54">
        <f t="shared" si="8"/>
        <v>85.527605761787214</v>
      </c>
      <c r="Q54">
        <f t="shared" si="4"/>
        <v>3.1902079009900528</v>
      </c>
    </row>
    <row r="55" spans="1:17" x14ac:dyDescent="0.25">
      <c r="A55">
        <f>Input!G56</f>
        <v>152</v>
      </c>
      <c r="B55">
        <f t="shared" si="1"/>
        <v>52</v>
      </c>
      <c r="C55">
        <f t="shared" si="10"/>
        <v>1.957345252788121</v>
      </c>
      <c r="D55" s="4">
        <f>Input!I56</f>
        <v>3971.1963189999997</v>
      </c>
      <c r="E55">
        <f t="shared" si="2"/>
        <v>415.04255871428586</v>
      </c>
      <c r="F55">
        <f t="shared" si="9"/>
        <v>558.79498641665077</v>
      </c>
      <c r="G55">
        <f t="shared" si="5"/>
        <v>20664.76047032365</v>
      </c>
      <c r="H55">
        <f t="shared" si="3"/>
        <v>43763.266746279682</v>
      </c>
      <c r="M55" s="4">
        <f>Input!J56</f>
        <v>16.786318999999821</v>
      </c>
      <c r="N55">
        <f t="shared" si="6"/>
        <v>15.127397142857717</v>
      </c>
      <c r="O55">
        <f t="shared" si="7"/>
        <v>3.4440995947228727</v>
      </c>
      <c r="P55">
        <f t="shared" si="8"/>
        <v>136.49944159825364</v>
      </c>
      <c r="Q55">
        <f t="shared" si="4"/>
        <v>12.09569914810284</v>
      </c>
    </row>
    <row r="56" spans="1:17" x14ac:dyDescent="0.25">
      <c r="A56">
        <f>Input!G57</f>
        <v>153</v>
      </c>
      <c r="B56">
        <f t="shared" si="1"/>
        <v>53</v>
      </c>
      <c r="C56">
        <f t="shared" si="10"/>
        <v>2.0598826752040575</v>
      </c>
      <c r="D56" s="4">
        <f>Input!I57</f>
        <v>3988.902436285714</v>
      </c>
      <c r="E56">
        <f t="shared" si="2"/>
        <v>432.74867600000016</v>
      </c>
      <c r="F56">
        <f t="shared" si="9"/>
        <v>561.59802603396167</v>
      </c>
      <c r="G56">
        <f t="shared" si="5"/>
        <v>16602.155004174339</v>
      </c>
      <c r="H56">
        <f t="shared" si="3"/>
        <v>44943.897153092526</v>
      </c>
      <c r="M56" s="4">
        <f>Input!J57</f>
        <v>17.706117285714299</v>
      </c>
      <c r="N56">
        <f t="shared" si="6"/>
        <v>16.047195428572195</v>
      </c>
      <c r="O56">
        <f t="shared" si="7"/>
        <v>2.803039617310862</v>
      </c>
      <c r="P56">
        <f t="shared" si="8"/>
        <v>175.40766315296733</v>
      </c>
      <c r="Q56">
        <f t="shared" si="4"/>
        <v>19.339637343190869</v>
      </c>
    </row>
    <row r="57" spans="1:17" x14ac:dyDescent="0.25">
      <c r="A57">
        <f>Input!G58</f>
        <v>154</v>
      </c>
      <c r="B57">
        <f t="shared" si="1"/>
        <v>54</v>
      </c>
      <c r="C57">
        <f t="shared" si="10"/>
        <v>2.1624200976199939</v>
      </c>
      <c r="D57" s="4">
        <f>Input!I58</f>
        <v>4007.1341525714292</v>
      </c>
      <c r="E57">
        <f t="shared" si="2"/>
        <v>450.98039228571542</v>
      </c>
      <c r="F57">
        <f t="shared" si="9"/>
        <v>563.85546819343813</v>
      </c>
      <c r="G57">
        <f t="shared" si="5"/>
        <v>12740.782761174161</v>
      </c>
      <c r="H57">
        <f t="shared" si="3"/>
        <v>45906.147578667333</v>
      </c>
      <c r="M57" s="4">
        <f>Input!J58</f>
        <v>18.231716285715265</v>
      </c>
      <c r="N57">
        <f t="shared" si="6"/>
        <v>16.572794428573161</v>
      </c>
      <c r="O57">
        <f t="shared" si="7"/>
        <v>2.2574421594764265</v>
      </c>
      <c r="P57">
        <f t="shared" si="8"/>
        <v>204.92931058833304</v>
      </c>
      <c r="Q57">
        <f t="shared" si="4"/>
        <v>24.238729804783805</v>
      </c>
    </row>
    <row r="58" spans="1:17" x14ac:dyDescent="0.25">
      <c r="A58">
        <f>Input!G59</f>
        <v>155</v>
      </c>
      <c r="B58">
        <f t="shared" si="1"/>
        <v>55</v>
      </c>
      <c r="C58">
        <f t="shared" si="10"/>
        <v>2.2649575200359302</v>
      </c>
      <c r="D58" s="4">
        <f>Input!I59</f>
        <v>4025.8257681428577</v>
      </c>
      <c r="E58">
        <f t="shared" si="2"/>
        <v>469.67200785714385</v>
      </c>
      <c r="F58">
        <f t="shared" si="9"/>
        <v>565.6544960512224</v>
      </c>
      <c r="G58">
        <f t="shared" si="5"/>
        <v>9212.6380399264272</v>
      </c>
      <c r="H58">
        <f t="shared" si="3"/>
        <v>46680.293421508068</v>
      </c>
      <c r="M58" s="4">
        <f>Input!J59</f>
        <v>18.691615571428429</v>
      </c>
      <c r="N58">
        <f t="shared" si="6"/>
        <v>17.032693714286324</v>
      </c>
      <c r="O58">
        <f t="shared" si="7"/>
        <v>1.7990278577842318</v>
      </c>
      <c r="P58">
        <f t="shared" si="8"/>
        <v>232.06457542755763</v>
      </c>
      <c r="Q58">
        <f t="shared" si="4"/>
        <v>28.978667164343779</v>
      </c>
    </row>
    <row r="59" spans="1:17" x14ac:dyDescent="0.25">
      <c r="A59">
        <f>Input!G60</f>
        <v>156</v>
      </c>
      <c r="B59">
        <f t="shared" si="1"/>
        <v>56</v>
      </c>
      <c r="C59">
        <f t="shared" si="10"/>
        <v>2.3674949424518665</v>
      </c>
      <c r="D59" s="4">
        <f>Input!I60</f>
        <v>4044.5338087142854</v>
      </c>
      <c r="E59">
        <f t="shared" si="2"/>
        <v>488.38004842857163</v>
      </c>
      <c r="F59">
        <f t="shared" si="9"/>
        <v>567.07320401466097</v>
      </c>
      <c r="G59">
        <f t="shared" si="5"/>
        <v>6192.6127360964647</v>
      </c>
      <c r="H59">
        <f t="shared" si="3"/>
        <v>47295.347534671608</v>
      </c>
      <c r="M59" s="4">
        <f>Input!J60</f>
        <v>18.708040571427773</v>
      </c>
      <c r="N59">
        <f t="shared" si="6"/>
        <v>17.049118714285669</v>
      </c>
      <c r="O59">
        <f t="shared" si="7"/>
        <v>1.418707963438586</v>
      </c>
      <c r="P59">
        <f t="shared" si="8"/>
        <v>244.30974024019608</v>
      </c>
      <c r="Q59">
        <f t="shared" si="4"/>
        <v>29.155774530777197</v>
      </c>
    </row>
    <row r="60" spans="1:17" x14ac:dyDescent="0.25">
      <c r="A60">
        <f>Input!G61</f>
        <v>157</v>
      </c>
      <c r="B60">
        <f t="shared" si="1"/>
        <v>57</v>
      </c>
      <c r="C60">
        <f t="shared" si="10"/>
        <v>2.4700323648678033</v>
      </c>
      <c r="D60" s="4">
        <f>Input!I61</f>
        <v>4063.2089992857141</v>
      </c>
      <c r="E60">
        <f t="shared" si="2"/>
        <v>507.05523900000026</v>
      </c>
      <c r="F60">
        <f t="shared" si="9"/>
        <v>568.18029161316372</v>
      </c>
      <c r="G60">
        <f t="shared" si="5"/>
        <v>3736.2720569620014</v>
      </c>
      <c r="H60">
        <f t="shared" si="3"/>
        <v>47778.100785593277</v>
      </c>
      <c r="M60" s="4">
        <f>Input!J61</f>
        <v>18.675190571428629</v>
      </c>
      <c r="N60">
        <f t="shared" si="6"/>
        <v>17.016268714286525</v>
      </c>
      <c r="O60">
        <f t="shared" si="7"/>
        <v>1.1070875985027795</v>
      </c>
      <c r="P60">
        <f t="shared" si="8"/>
        <v>253.10204377481014</v>
      </c>
      <c r="Q60">
        <f t="shared" si="4"/>
        <v>28.802099359155434</v>
      </c>
    </row>
    <row r="61" spans="1:17" x14ac:dyDescent="0.25">
      <c r="A61">
        <f>Input!G62</f>
        <v>158</v>
      </c>
      <c r="B61">
        <f t="shared" si="1"/>
        <v>58</v>
      </c>
      <c r="C61">
        <f t="shared" si="10"/>
        <v>2.5725697872837396</v>
      </c>
      <c r="D61" s="4">
        <f>Input!I62</f>
        <v>4081.687090285714</v>
      </c>
      <c r="E61">
        <f t="shared" si="2"/>
        <v>525.53333000000021</v>
      </c>
      <c r="F61">
        <f t="shared" si="9"/>
        <v>569.03517096288408</v>
      </c>
      <c r="G61">
        <f t="shared" si="5"/>
        <v>1892.4101671600415</v>
      </c>
      <c r="H61">
        <f t="shared" si="3"/>
        <v>48152.554119688131</v>
      </c>
      <c r="M61" s="4">
        <f>Input!J62</f>
        <v>18.478090999999949</v>
      </c>
      <c r="N61">
        <f t="shared" si="6"/>
        <v>16.819169142857845</v>
      </c>
      <c r="O61">
        <f t="shared" si="7"/>
        <v>0.85487934972033419</v>
      </c>
      <c r="P61">
        <f t="shared" si="8"/>
        <v>254.85854859927449</v>
      </c>
      <c r="Q61">
        <f t="shared" si="4"/>
        <v>26.725375905504468</v>
      </c>
    </row>
    <row r="62" spans="1:17" x14ac:dyDescent="0.25">
      <c r="A62">
        <f>Input!G63</f>
        <v>159</v>
      </c>
      <c r="B62">
        <f t="shared" si="1"/>
        <v>59</v>
      </c>
      <c r="C62">
        <f t="shared" si="10"/>
        <v>2.675107209699676</v>
      </c>
      <c r="D62" s="4">
        <f>Input!I63</f>
        <v>4099.5246072857135</v>
      </c>
      <c r="E62">
        <f t="shared" si="2"/>
        <v>543.37084699999969</v>
      </c>
      <c r="F62">
        <f t="shared" si="9"/>
        <v>569.68839405389531</v>
      </c>
      <c r="G62">
        <f t="shared" si="5"/>
        <v>692.61328293401016</v>
      </c>
      <c r="H62">
        <f t="shared" si="3"/>
        <v>48439.663323384775</v>
      </c>
      <c r="M62" s="4">
        <f>Input!J63</f>
        <v>17.83751699999948</v>
      </c>
      <c r="N62">
        <f t="shared" si="6"/>
        <v>16.178595142857375</v>
      </c>
      <c r="O62">
        <f t="shared" si="7"/>
        <v>0.65322309101117926</v>
      </c>
      <c r="P62">
        <f t="shared" si="8"/>
        <v>241.03717734824696</v>
      </c>
      <c r="Q62">
        <f t="shared" si="4"/>
        <v>20.512612452175617</v>
      </c>
    </row>
    <row r="63" spans="1:17" x14ac:dyDescent="0.25">
      <c r="A63">
        <f>Input!G64</f>
        <v>160</v>
      </c>
      <c r="B63">
        <f t="shared" si="1"/>
        <v>60</v>
      </c>
      <c r="C63">
        <f t="shared" si="10"/>
        <v>2.7776446321156127</v>
      </c>
      <c r="D63" s="4">
        <f>Input!I64</f>
        <v>4116.5573008571428</v>
      </c>
      <c r="E63">
        <f t="shared" si="2"/>
        <v>560.40354057142895</v>
      </c>
      <c r="F63">
        <f t="shared" si="9"/>
        <v>570.18230891263454</v>
      </c>
      <c r="G63">
        <f t="shared" si="5"/>
        <v>95.624310270964756</v>
      </c>
      <c r="H63">
        <f t="shared" si="3"/>
        <v>48657.31884172179</v>
      </c>
      <c r="M63" s="4">
        <f>Input!J64</f>
        <v>17.032693571429263</v>
      </c>
      <c r="N63">
        <f t="shared" si="6"/>
        <v>15.373771714287159</v>
      </c>
      <c r="O63">
        <f t="shared" si="7"/>
        <v>0.49391485873927332</v>
      </c>
      <c r="P63">
        <f t="shared" si="8"/>
        <v>221.41014004159538</v>
      </c>
      <c r="Q63">
        <f t="shared" si="4"/>
        <v>13.870125498170855</v>
      </c>
    </row>
    <row r="64" spans="1:17" x14ac:dyDescent="0.25">
      <c r="A64">
        <f>Input!G65</f>
        <v>161</v>
      </c>
      <c r="B64">
        <f t="shared" si="1"/>
        <v>61</v>
      </c>
      <c r="C64">
        <f t="shared" si="10"/>
        <v>2.8801820545315491</v>
      </c>
      <c r="D64" s="4">
        <f>Input!I65</f>
        <v>4133.6228442857137</v>
      </c>
      <c r="E64">
        <f t="shared" si="2"/>
        <v>577.46908399999984</v>
      </c>
      <c r="F64">
        <f t="shared" si="9"/>
        <v>570.55186172858316</v>
      </c>
      <c r="G64">
        <f t="shared" si="5"/>
        <v>47.847963952182887</v>
      </c>
      <c r="H64">
        <f t="shared" si="3"/>
        <v>48820.49031750908</v>
      </c>
      <c r="M64" s="4">
        <f>Input!J65</f>
        <v>17.065543428570891</v>
      </c>
      <c r="N64">
        <f t="shared" si="6"/>
        <v>15.406621571428786</v>
      </c>
      <c r="O64">
        <f t="shared" si="7"/>
        <v>0.36955281594856826</v>
      </c>
      <c r="P64">
        <f t="shared" si="8"/>
        <v>226.11343675703941</v>
      </c>
      <c r="Q64">
        <f t="shared" si="4"/>
        <v>14.115887543432198</v>
      </c>
    </row>
    <row r="65" spans="1:17" x14ac:dyDescent="0.25">
      <c r="A65">
        <f>Input!G66</f>
        <v>162</v>
      </c>
      <c r="B65">
        <f t="shared" si="1"/>
        <v>62</v>
      </c>
      <c r="C65">
        <f t="shared" si="10"/>
        <v>2.9827194769474854</v>
      </c>
      <c r="D65" s="4">
        <f>Input!I66</f>
        <v>4150.9183372857142</v>
      </c>
      <c r="E65">
        <f t="shared" si="2"/>
        <v>594.76457700000037</v>
      </c>
      <c r="F65">
        <f t="shared" si="9"/>
        <v>570.82547351495998</v>
      </c>
      <c r="G65">
        <f t="shared" si="5"/>
        <v>573.08067566747297</v>
      </c>
      <c r="H65">
        <f t="shared" si="3"/>
        <v>48941.476195564639</v>
      </c>
      <c r="M65" s="4">
        <f>Input!J66</f>
        <v>17.295493000000533</v>
      </c>
      <c r="N65">
        <f t="shared" si="6"/>
        <v>15.636571142858429</v>
      </c>
      <c r="O65">
        <f t="shared" si="7"/>
        <v>0.27361178637677547</v>
      </c>
      <c r="P65">
        <f t="shared" si="8"/>
        <v>236.02052018890717</v>
      </c>
      <c r="Q65">
        <f t="shared" si="4"/>
        <v>15.896656751376383</v>
      </c>
    </row>
    <row r="66" spans="1:17" x14ac:dyDescent="0.25">
      <c r="A66">
        <f>Input!G67</f>
        <v>163</v>
      </c>
      <c r="B66">
        <f t="shared" si="1"/>
        <v>63</v>
      </c>
      <c r="C66">
        <f t="shared" si="10"/>
        <v>3.0852568993634217</v>
      </c>
      <c r="D66" s="4">
        <f>Input!I67</f>
        <v>4168.8544041428568</v>
      </c>
      <c r="E66">
        <f t="shared" si="2"/>
        <v>612.70064385714295</v>
      </c>
      <c r="F66">
        <f t="shared" si="9"/>
        <v>571.02593315606327</v>
      </c>
      <c r="G66">
        <f t="shared" si="5"/>
        <v>1736.7815120186849</v>
      </c>
      <c r="H66">
        <f t="shared" si="3"/>
        <v>49030.2106318324</v>
      </c>
      <c r="M66" s="4">
        <f>Input!J67</f>
        <v>17.936066857142578</v>
      </c>
      <c r="N66">
        <f t="shared" si="6"/>
        <v>16.277145000000473</v>
      </c>
      <c r="O66">
        <f t="shared" si="7"/>
        <v>0.20045964110323897</v>
      </c>
      <c r="P66">
        <f t="shared" si="8"/>
        <v>258.45981212898067</v>
      </c>
      <c r="Q66">
        <f t="shared" si="4"/>
        <v>21.415005918960748</v>
      </c>
    </row>
    <row r="67" spans="1:17" x14ac:dyDescent="0.25">
      <c r="A67">
        <f>Input!G68</f>
        <v>164</v>
      </c>
      <c r="B67">
        <f t="shared" si="1"/>
        <v>64</v>
      </c>
      <c r="C67">
        <f t="shared" ref="C67:C84" si="11">((B67-$Y$3)/$Z$3)</f>
        <v>3.1877943217793585</v>
      </c>
      <c r="D67" s="4">
        <f>Input!I68</f>
        <v>4187.726694285715</v>
      </c>
      <c r="E67">
        <f t="shared" si="2"/>
        <v>631.57293400000117</v>
      </c>
      <c r="F67">
        <f t="shared" si="9"/>
        <v>571.17126238075036</v>
      </c>
      <c r="G67">
        <f t="shared" si="5"/>
        <v>3648.3619343998084</v>
      </c>
      <c r="H67">
        <f t="shared" si="3"/>
        <v>49094.591574045073</v>
      </c>
      <c r="M67" s="4">
        <f>Input!J68</f>
        <v>18.872290142858219</v>
      </c>
      <c r="N67">
        <f t="shared" si="6"/>
        <v>17.213368285716115</v>
      </c>
      <c r="O67">
        <f t="shared" si="7"/>
        <v>0.14532922468708412</v>
      </c>
      <c r="P67">
        <f t="shared" si="8"/>
        <v>291.31795738881272</v>
      </c>
      <c r="Q67">
        <f t="shared" si="4"/>
        <v>30.956519294931258</v>
      </c>
    </row>
    <row r="68" spans="1:17" x14ac:dyDescent="0.25">
      <c r="A68">
        <f>Input!G69</f>
        <v>165</v>
      </c>
      <c r="B68">
        <f t="shared" ref="B68:B84" si="12">A68-$A$3</f>
        <v>65</v>
      </c>
      <c r="C68">
        <f t="shared" si="11"/>
        <v>3.2903317441952948</v>
      </c>
      <c r="D68" s="4">
        <f>Input!I69</f>
        <v>4208.1265065714288</v>
      </c>
      <c r="E68">
        <f t="shared" ref="E68:E84" si="13">D68-$D$3</f>
        <v>651.97274628571495</v>
      </c>
      <c r="F68">
        <f t="shared" si="9"/>
        <v>571.27552120574614</v>
      </c>
      <c r="G68">
        <f t="shared" si="5"/>
        <v>6512.0421356071456</v>
      </c>
      <c r="H68">
        <f t="shared" ref="H68:H84" si="14">(F68-$I$4)^2</f>
        <v>49140.804323912926</v>
      </c>
      <c r="M68" s="4">
        <f>Input!J69</f>
        <v>20.399812285713779</v>
      </c>
      <c r="N68">
        <f t="shared" si="6"/>
        <v>18.740890428571674</v>
      </c>
      <c r="O68">
        <f t="shared" si="7"/>
        <v>0.10425882499583378</v>
      </c>
      <c r="P68">
        <f t="shared" si="8"/>
        <v>347.32403752740174</v>
      </c>
      <c r="Q68">
        <f t="shared" ref="Q68:Q84" si="15">(N68-$R$4)^2</f>
        <v>50.287676728639767</v>
      </c>
    </row>
    <row r="69" spans="1:17" x14ac:dyDescent="0.25">
      <c r="A69">
        <f>Input!G70</f>
        <v>166</v>
      </c>
      <c r="B69">
        <f t="shared" si="12"/>
        <v>66</v>
      </c>
      <c r="C69">
        <f t="shared" si="11"/>
        <v>3.3928691666112312</v>
      </c>
      <c r="D69" s="4">
        <f>Input!I70</f>
        <v>4229.3968422857142</v>
      </c>
      <c r="E69">
        <f t="shared" si="13"/>
        <v>673.24308200000041</v>
      </c>
      <c r="F69">
        <f t="shared" si="9"/>
        <v>571.34953395842786</v>
      </c>
      <c r="G69">
        <f t="shared" ref="G69:G84" si="16">(E69-F69)^2</f>
        <v>10382.295132500254</v>
      </c>
      <c r="H69">
        <f t="shared" si="14"/>
        <v>49173.623689145388</v>
      </c>
      <c r="M69" s="4">
        <f>Input!J70</f>
        <v>21.270335714285466</v>
      </c>
      <c r="N69">
        <f t="shared" ref="N69:N84" si="17">M69-$M$3</f>
        <v>19.611413857143361</v>
      </c>
      <c r="O69">
        <f t="shared" ref="O69:O84" si="18">$X$3*((1/$Z$3)*(1/SQRT(2*PI()))*EXP(-1*C69*C69/2))</f>
        <v>7.4012752681730978E-2</v>
      </c>
      <c r="P69">
        <f t="shared" ref="P69:P84" si="19">(N69-O69)^2</f>
        <v>381.71004191661848</v>
      </c>
      <c r="Q69">
        <f t="shared" si="15"/>
        <v>63.39191341876797</v>
      </c>
    </row>
    <row r="70" spans="1:17" x14ac:dyDescent="0.25">
      <c r="A70">
        <f>Input!G71</f>
        <v>167</v>
      </c>
      <c r="B70">
        <f t="shared" si="12"/>
        <v>67</v>
      </c>
      <c r="C70">
        <f t="shared" si="11"/>
        <v>3.4954065890271675</v>
      </c>
      <c r="D70" s="4">
        <f>Input!I71</f>
        <v>4252.4246497142867</v>
      </c>
      <c r="E70">
        <f t="shared" si="13"/>
        <v>696.2708894285729</v>
      </c>
      <c r="F70">
        <f t="shared" ref="F70:F84" si="20">F69+O70</f>
        <v>571.40152567407733</v>
      </c>
      <c r="G70">
        <f t="shared" si="16"/>
        <v>15592.358004452532</v>
      </c>
      <c r="H70">
        <f t="shared" si="14"/>
        <v>49196.684849750993</v>
      </c>
      <c r="M70" s="4">
        <f>Input!J71</f>
        <v>23.027807428572487</v>
      </c>
      <c r="N70">
        <f t="shared" si="17"/>
        <v>21.368885571430383</v>
      </c>
      <c r="O70">
        <f t="shared" si="18"/>
        <v>5.1991715649491656E-2</v>
      </c>
      <c r="P70">
        <f t="shared" si="19"/>
        <v>454.40996365862907</v>
      </c>
      <c r="Q70">
        <f t="shared" si="15"/>
        <v>94.466261972619009</v>
      </c>
    </row>
    <row r="71" spans="1:17" x14ac:dyDescent="0.25">
      <c r="A71">
        <f>Input!G72</f>
        <v>168</v>
      </c>
      <c r="B71">
        <f t="shared" si="12"/>
        <v>68</v>
      </c>
      <c r="C71">
        <f t="shared" si="11"/>
        <v>3.5979440114431043</v>
      </c>
      <c r="D71" s="4">
        <f>Input!I72</f>
        <v>4276.6186301428579</v>
      </c>
      <c r="E71">
        <f t="shared" si="13"/>
        <v>720.46486985714409</v>
      </c>
      <c r="F71">
        <f t="shared" si="20"/>
        <v>571.43766629434845</v>
      </c>
      <c r="G71">
        <f t="shared" si="16"/>
        <v>22209.107401746933</v>
      </c>
      <c r="H71">
        <f t="shared" si="14"/>
        <v>49212.718370473223</v>
      </c>
      <c r="M71" s="4">
        <f>Input!J72</f>
        <v>24.193980428571194</v>
      </c>
      <c r="N71">
        <f t="shared" si="17"/>
        <v>22.53505857142909</v>
      </c>
      <c r="O71">
        <f t="shared" si="18"/>
        <v>3.6140620271091162E-2</v>
      </c>
      <c r="P71">
        <f t="shared" si="19"/>
        <v>506.20130897293967</v>
      </c>
      <c r="Q71">
        <f t="shared" si="15"/>
        <v>118.49516823192798</v>
      </c>
    </row>
    <row r="72" spans="1:17" x14ac:dyDescent="0.25">
      <c r="A72">
        <f>Input!G73</f>
        <v>169</v>
      </c>
      <c r="B72">
        <f t="shared" si="12"/>
        <v>69</v>
      </c>
      <c r="C72">
        <f t="shared" si="11"/>
        <v>3.7004814338590406</v>
      </c>
      <c r="D72" s="4">
        <f>Input!I73</f>
        <v>4301.601009</v>
      </c>
      <c r="E72">
        <f t="shared" si="13"/>
        <v>745.44724871428616</v>
      </c>
      <c r="F72">
        <f t="shared" si="20"/>
        <v>571.46252571003379</v>
      </c>
      <c r="G72">
        <f t="shared" si="16"/>
        <v>30270.683838866426</v>
      </c>
      <c r="H72">
        <f t="shared" si="14"/>
        <v>49223.748584069232</v>
      </c>
      <c r="M72" s="4">
        <f>Input!J73</f>
        <v>24.982378857142066</v>
      </c>
      <c r="N72">
        <f t="shared" si="17"/>
        <v>23.323456999999962</v>
      </c>
      <c r="O72">
        <f t="shared" si="18"/>
        <v>2.4859415685336513E-2</v>
      </c>
      <c r="P72">
        <f t="shared" si="19"/>
        <v>542.82464939583122</v>
      </c>
      <c r="Q72">
        <f t="shared" si="15"/>
        <v>136.28103912825148</v>
      </c>
    </row>
    <row r="73" spans="1:17" x14ac:dyDescent="0.25">
      <c r="A73">
        <f>Input!G74</f>
        <v>170</v>
      </c>
      <c r="B73">
        <f t="shared" si="12"/>
        <v>70</v>
      </c>
      <c r="C73">
        <f t="shared" si="11"/>
        <v>3.8030188562749769</v>
      </c>
      <c r="D73" s="4">
        <f>Input!I74</f>
        <v>4326.9611621428576</v>
      </c>
      <c r="E73">
        <f t="shared" si="13"/>
        <v>770.80740185714376</v>
      </c>
      <c r="F73">
        <f t="shared" si="20"/>
        <v>571.47944647886209</v>
      </c>
      <c r="G73">
        <f t="shared" si="16"/>
        <v>39731.633795286252</v>
      </c>
      <c r="H73">
        <f t="shared" si="14"/>
        <v>49231.257097993373</v>
      </c>
      <c r="M73" s="4">
        <f>Input!J74</f>
        <v>25.360153142857598</v>
      </c>
      <c r="N73">
        <f t="shared" si="17"/>
        <v>23.701231285715494</v>
      </c>
      <c r="O73">
        <f t="shared" si="18"/>
        <v>1.692076882833141E-2</v>
      </c>
      <c r="P73">
        <f t="shared" si="19"/>
        <v>560.94656466033189</v>
      </c>
      <c r="Q73">
        <f t="shared" si="15"/>
        <v>145.24398653643871</v>
      </c>
    </row>
    <row r="74" spans="1:17" x14ac:dyDescent="0.25">
      <c r="A74">
        <f>Input!G75</f>
        <v>171</v>
      </c>
      <c r="B74">
        <f t="shared" si="12"/>
        <v>71</v>
      </c>
      <c r="C74">
        <f t="shared" si="11"/>
        <v>3.9055562786909133</v>
      </c>
      <c r="D74" s="4">
        <f>Input!I75</f>
        <v>4352.485565</v>
      </c>
      <c r="E74">
        <f t="shared" si="13"/>
        <v>796.33180471428614</v>
      </c>
      <c r="F74">
        <f t="shared" si="20"/>
        <v>571.49084328416745</v>
      </c>
      <c r="G74">
        <f t="shared" si="16"/>
        <v>50553.457936820116</v>
      </c>
      <c r="H74">
        <f t="shared" si="14"/>
        <v>49236.314701051022</v>
      </c>
      <c r="M74" s="4">
        <f>Input!J75</f>
        <v>25.524402857142377</v>
      </c>
      <c r="N74">
        <f t="shared" si="17"/>
        <v>23.865481000000273</v>
      </c>
      <c r="O74">
        <f t="shared" si="18"/>
        <v>1.139680530533691E-2</v>
      </c>
      <c r="P74">
        <f t="shared" si="19"/>
        <v>569.01733276759467</v>
      </c>
      <c r="Q74">
        <f t="shared" si="15"/>
        <v>149.22994806873041</v>
      </c>
    </row>
    <row r="75" spans="1:17" x14ac:dyDescent="0.25">
      <c r="A75">
        <f>Input!G76</f>
        <v>172</v>
      </c>
      <c r="B75">
        <f t="shared" si="12"/>
        <v>72</v>
      </c>
      <c r="C75">
        <f t="shared" si="11"/>
        <v>4.0080937011068496</v>
      </c>
      <c r="D75" s="4">
        <f>Input!I76</f>
        <v>4378.6176917142857</v>
      </c>
      <c r="E75">
        <f t="shared" si="13"/>
        <v>822.46393142857187</v>
      </c>
      <c r="F75">
        <f t="shared" si="20"/>
        <v>571.49843919796388</v>
      </c>
      <c r="G75">
        <f t="shared" si="16"/>
        <v>62983.678290551361</v>
      </c>
      <c r="H75">
        <f t="shared" si="14"/>
        <v>49239.685712487699</v>
      </c>
      <c r="M75" s="4">
        <f>Input!J76</f>
        <v>26.132126714285732</v>
      </c>
      <c r="N75">
        <f t="shared" si="17"/>
        <v>24.473204857143628</v>
      </c>
      <c r="O75">
        <f t="shared" si="18"/>
        <v>7.5959137964301902E-3</v>
      </c>
      <c r="P75">
        <f t="shared" si="19"/>
        <v>598.56602096879044</v>
      </c>
      <c r="Q75">
        <f t="shared" si="15"/>
        <v>164.44715041465884</v>
      </c>
    </row>
    <row r="76" spans="1:17" x14ac:dyDescent="0.25">
      <c r="A76">
        <f>Input!G77</f>
        <v>173</v>
      </c>
      <c r="B76">
        <f t="shared" si="12"/>
        <v>73</v>
      </c>
      <c r="C76">
        <f t="shared" si="11"/>
        <v>4.1106311235227864</v>
      </c>
      <c r="D76" s="4">
        <f>Input!I77</f>
        <v>4405.2754175714281</v>
      </c>
      <c r="E76">
        <f t="shared" si="13"/>
        <v>849.12165728571426</v>
      </c>
      <c r="F76">
        <f t="shared" si="20"/>
        <v>571.50344888720736</v>
      </c>
      <c r="G76">
        <f t="shared" si="16"/>
        <v>77071.869634396819</v>
      </c>
      <c r="H76">
        <f t="shared" si="14"/>
        <v>49241.909039380247</v>
      </c>
      <c r="M76" s="4">
        <f>Input!J77</f>
        <v>26.657725857142395</v>
      </c>
      <c r="N76">
        <f t="shared" si="17"/>
        <v>24.998804000000291</v>
      </c>
      <c r="O76">
        <f t="shared" si="18"/>
        <v>5.0096892434967665E-3</v>
      </c>
      <c r="P76">
        <f t="shared" si="19"/>
        <v>624.68975404841865</v>
      </c>
      <c r="Q76">
        <f t="shared" si="15"/>
        <v>178.20365094960886</v>
      </c>
    </row>
    <row r="77" spans="1:17" x14ac:dyDescent="0.25">
      <c r="A77">
        <f>Input!G78</f>
        <v>174</v>
      </c>
      <c r="B77">
        <f t="shared" si="12"/>
        <v>74</v>
      </c>
      <c r="C77">
        <f t="shared" si="11"/>
        <v>4.2131685459387231</v>
      </c>
      <c r="D77" s="4">
        <f>Input!I78</f>
        <v>4432.5572922857145</v>
      </c>
      <c r="E77">
        <f t="shared" si="13"/>
        <v>876.40353200000072</v>
      </c>
      <c r="F77">
        <f t="shared" si="20"/>
        <v>571.5067183425349</v>
      </c>
      <c r="G77">
        <f t="shared" si="16"/>
        <v>92962.066978475443</v>
      </c>
      <c r="H77">
        <f t="shared" si="14"/>
        <v>49243.3600682174</v>
      </c>
      <c r="M77" s="4">
        <f>Input!J78</f>
        <v>27.281874714286459</v>
      </c>
      <c r="N77">
        <f t="shared" si="17"/>
        <v>25.622952857144355</v>
      </c>
      <c r="O77">
        <f t="shared" si="18"/>
        <v>3.2694553274953781E-3</v>
      </c>
      <c r="P77">
        <f t="shared" si="19"/>
        <v>656.36817760933036</v>
      </c>
      <c r="Q77">
        <f t="shared" si="15"/>
        <v>195.25710596348904</v>
      </c>
    </row>
    <row r="78" spans="1:17" x14ac:dyDescent="0.25">
      <c r="A78">
        <f>Input!G79</f>
        <v>175</v>
      </c>
      <c r="B78">
        <f t="shared" si="12"/>
        <v>75</v>
      </c>
      <c r="C78">
        <f t="shared" si="11"/>
        <v>4.315705968354659</v>
      </c>
      <c r="D78" s="4">
        <f>Input!I79</f>
        <v>4460.5290155714283</v>
      </c>
      <c r="E78">
        <f t="shared" si="13"/>
        <v>904.3752552857145</v>
      </c>
      <c r="F78">
        <f t="shared" si="20"/>
        <v>571.50882975893114</v>
      </c>
      <c r="G78">
        <f t="shared" si="16"/>
        <v>110800.05724297761</v>
      </c>
      <c r="H78">
        <f t="shared" si="14"/>
        <v>49244.297154953994</v>
      </c>
      <c r="M78" s="4">
        <f>Input!J79</f>
        <v>27.971723285713779</v>
      </c>
      <c r="N78">
        <f t="shared" si="17"/>
        <v>26.312801428571674</v>
      </c>
      <c r="O78">
        <f t="shared" si="18"/>
        <v>2.1114163962342798E-3</v>
      </c>
      <c r="P78">
        <f t="shared" si="19"/>
        <v>692.25240891678834</v>
      </c>
      <c r="Q78">
        <f t="shared" si="15"/>
        <v>215.0121162344841</v>
      </c>
    </row>
    <row r="79" spans="1:17" x14ac:dyDescent="0.25">
      <c r="A79">
        <f>Input!G80</f>
        <v>176</v>
      </c>
      <c r="B79">
        <f t="shared" si="12"/>
        <v>76</v>
      </c>
      <c r="C79">
        <f t="shared" si="11"/>
        <v>4.4182433907705958</v>
      </c>
      <c r="D79" s="4">
        <f>Input!I80</f>
        <v>4489.7490367142855</v>
      </c>
      <c r="E79">
        <f t="shared" si="13"/>
        <v>933.59527642857165</v>
      </c>
      <c r="F79">
        <f t="shared" si="20"/>
        <v>571.51017905182471</v>
      </c>
      <c r="G79">
        <f t="shared" si="16"/>
        <v>131105.61774232832</v>
      </c>
      <c r="H79">
        <f t="shared" si="14"/>
        <v>49244.896001460947</v>
      </c>
      <c r="M79" s="4">
        <f>Input!J80</f>
        <v>29.220021142857149</v>
      </c>
      <c r="N79">
        <f t="shared" si="17"/>
        <v>27.561099285715045</v>
      </c>
      <c r="O79">
        <f t="shared" si="18"/>
        <v>1.3492928936136121E-3</v>
      </c>
      <c r="P79">
        <f t="shared" si="19"/>
        <v>759.53981966682079</v>
      </c>
      <c r="Q79">
        <f t="shared" si="15"/>
        <v>253.1786743734331</v>
      </c>
    </row>
    <row r="80" spans="1:17" x14ac:dyDescent="0.25">
      <c r="A80">
        <f>Input!G81</f>
        <v>177</v>
      </c>
      <c r="B80">
        <f t="shared" si="12"/>
        <v>77</v>
      </c>
      <c r="C80">
        <f t="shared" si="11"/>
        <v>4.5207808131865326</v>
      </c>
      <c r="D80" s="4">
        <f>Input!I81</f>
        <v>4519.4453818571428</v>
      </c>
      <c r="E80">
        <f t="shared" si="13"/>
        <v>963.291621571429</v>
      </c>
      <c r="F80">
        <f t="shared" si="20"/>
        <v>571.51103229424234</v>
      </c>
      <c r="G80">
        <f t="shared" si="16"/>
        <v>153492.03013437963</v>
      </c>
      <c r="H80">
        <f t="shared" si="14"/>
        <v>49245.274691498926</v>
      </c>
      <c r="M80" s="4">
        <f>Input!J81</f>
        <v>29.696345142857353</v>
      </c>
      <c r="N80">
        <f t="shared" si="17"/>
        <v>28.037423285715249</v>
      </c>
      <c r="O80">
        <f t="shared" si="18"/>
        <v>8.5324241764593437E-4</v>
      </c>
      <c r="P80">
        <f t="shared" si="19"/>
        <v>786.04925979273264</v>
      </c>
      <c r="Q80">
        <f t="shared" si="15"/>
        <v>268.56370265950818</v>
      </c>
    </row>
    <row r="81" spans="1:17" x14ac:dyDescent="0.25">
      <c r="A81">
        <f>Input!G82</f>
        <v>178</v>
      </c>
      <c r="B81">
        <f t="shared" si="12"/>
        <v>78</v>
      </c>
      <c r="C81">
        <f t="shared" si="11"/>
        <v>4.6233182356024685</v>
      </c>
      <c r="D81" s="4">
        <f>Input!I82</f>
        <v>4549.223852000001</v>
      </c>
      <c r="E81">
        <f t="shared" si="13"/>
        <v>993.07009171428717</v>
      </c>
      <c r="F81">
        <f t="shared" si="20"/>
        <v>571.51156620971096</v>
      </c>
      <c r="G81">
        <f t="shared" si="16"/>
        <v>177711.59042559244</v>
      </c>
      <c r="H81">
        <f t="shared" si="14"/>
        <v>49245.511657098439</v>
      </c>
      <c r="M81" s="4">
        <f>Input!J82</f>
        <v>29.778470142858168</v>
      </c>
      <c r="N81">
        <f t="shared" si="17"/>
        <v>28.119548285716064</v>
      </c>
      <c r="O81">
        <f t="shared" si="18"/>
        <v>5.3391546859526712E-4</v>
      </c>
      <c r="P81">
        <f t="shared" si="19"/>
        <v>790.67896915418373</v>
      </c>
      <c r="Q81">
        <f t="shared" si="15"/>
        <v>271.26216193634474</v>
      </c>
    </row>
    <row r="82" spans="1:17" x14ac:dyDescent="0.25">
      <c r="A82">
        <f>Input!G83</f>
        <v>179</v>
      </c>
      <c r="B82">
        <f t="shared" si="12"/>
        <v>79</v>
      </c>
      <c r="C82">
        <f t="shared" si="11"/>
        <v>4.7258556580184052</v>
      </c>
      <c r="D82" s="4">
        <f>Input!I83</f>
        <v>4580.1849198571426</v>
      </c>
      <c r="E82">
        <f t="shared" si="13"/>
        <v>1024.0311595714288</v>
      </c>
      <c r="F82">
        <f t="shared" si="20"/>
        <v>571.51189681243716</v>
      </c>
      <c r="G82">
        <f t="shared" si="16"/>
        <v>204773.68316794134</v>
      </c>
      <c r="H82">
        <f t="shared" si="14"/>
        <v>49245.658387490075</v>
      </c>
      <c r="M82" s="4">
        <f>Input!J83</f>
        <v>30.961067857141643</v>
      </c>
      <c r="N82">
        <f t="shared" si="17"/>
        <v>29.302145999999539</v>
      </c>
      <c r="O82">
        <f t="shared" si="18"/>
        <v>3.3060272618739829E-4</v>
      </c>
      <c r="P82">
        <f t="shared" si="19"/>
        <v>858.59638557588562</v>
      </c>
      <c r="Q82">
        <f t="shared" si="15"/>
        <v>311.61555860955741</v>
      </c>
    </row>
    <row r="83" spans="1:17" x14ac:dyDescent="0.25">
      <c r="A83">
        <f>Input!G84</f>
        <v>180</v>
      </c>
      <c r="B83">
        <f t="shared" si="12"/>
        <v>80</v>
      </c>
      <c r="C83">
        <f t="shared" si="11"/>
        <v>4.8283930804343411</v>
      </c>
      <c r="D83" s="4">
        <f>Input!I84</f>
        <v>4612.7063598571431</v>
      </c>
      <c r="E83">
        <f t="shared" si="13"/>
        <v>1056.5525995714293</v>
      </c>
      <c r="F83">
        <f t="shared" si="20"/>
        <v>571.51209938201305</v>
      </c>
      <c r="G83">
        <f t="shared" si="16"/>
        <v>235264.28682399905</v>
      </c>
      <c r="H83">
        <f t="shared" si="14"/>
        <v>49245.748293430217</v>
      </c>
      <c r="M83" s="4">
        <f>Input!J84</f>
        <v>32.521440000000439</v>
      </c>
      <c r="N83">
        <f t="shared" si="17"/>
        <v>30.862518142858335</v>
      </c>
      <c r="O83">
        <f t="shared" si="18"/>
        <v>2.0256957588515729E-4</v>
      </c>
      <c r="P83">
        <f t="shared" si="19"/>
        <v>952.48252254487227</v>
      </c>
      <c r="Q83">
        <f t="shared" si="15"/>
        <v>369.13968283473173</v>
      </c>
    </row>
    <row r="84" spans="1:17" x14ac:dyDescent="0.25">
      <c r="A84">
        <f>Input!G85</f>
        <v>181</v>
      </c>
      <c r="B84">
        <f t="shared" si="12"/>
        <v>81</v>
      </c>
      <c r="C84">
        <f t="shared" si="11"/>
        <v>4.9309305028502779</v>
      </c>
      <c r="D84" s="4">
        <f>Input!I85</f>
        <v>4645.7862487142856</v>
      </c>
      <c r="E84">
        <f t="shared" si="13"/>
        <v>1089.6324884285718</v>
      </c>
      <c r="F84">
        <f t="shared" si="20"/>
        <v>571.51222220392913</v>
      </c>
      <c r="G84">
        <f t="shared" si="16"/>
        <v>268448.61027269461</v>
      </c>
      <c r="H84">
        <f t="shared" si="14"/>
        <v>49245.802805209103</v>
      </c>
      <c r="M84" s="4">
        <f>Input!J85</f>
        <v>33.079888857142578</v>
      </c>
      <c r="N84">
        <f t="shared" si="17"/>
        <v>31.420967000000473</v>
      </c>
      <c r="O84">
        <f t="shared" si="18"/>
        <v>1.2282191611443703E-4</v>
      </c>
      <c r="P84">
        <f t="shared" si="19"/>
        <v>987.26944886345768</v>
      </c>
      <c r="Q84">
        <f t="shared" si="15"/>
        <v>390.91051286729936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100</v>
      </c>
      <c r="B3">
        <f>A3-$A$3</f>
        <v>0</v>
      </c>
      <c r="C3" s="4">
        <f>Input!I4</f>
        <v>3556.1537602857138</v>
      </c>
      <c r="D3">
        <f>C3-$C$3</f>
        <v>0</v>
      </c>
      <c r="E3">
        <f>N3</f>
        <v>8.6969440507043902</v>
      </c>
      <c r="F3">
        <f>(D3-E3)^2</f>
        <v>75.636835821082485</v>
      </c>
      <c r="G3">
        <f>(E3-$H$4)^2</f>
        <v>15115913.061138004</v>
      </c>
      <c r="H3" s="2" t="s">
        <v>11</v>
      </c>
      <c r="I3" s="23">
        <f>SUM(F3:F167)</f>
        <v>1270029.9097871347</v>
      </c>
      <c r="J3">
        <f>1-(I3/I5)</f>
        <v>0.99875295606285075</v>
      </c>
      <c r="L3">
        <f>Input!J4</f>
        <v>1.6589218571421043</v>
      </c>
      <c r="M3">
        <f>L3-$L$3</f>
        <v>0</v>
      </c>
      <c r="N3">
        <f>2*($X$3/PI())*($Z$3/(4*((B3-$Y$3)^2)+$Z$3*$Z$3))</f>
        <v>8.6969440507043902</v>
      </c>
      <c r="O3">
        <f>(L3-N3)^2</f>
        <v>49.533756397075294</v>
      </c>
      <c r="P3">
        <f>(N3-$Q$4)^2</f>
        <v>19.074145375237773</v>
      </c>
      <c r="Q3" s="1" t="s">
        <v>11</v>
      </c>
      <c r="R3" s="23">
        <f>SUM(O3:O167)</f>
        <v>7406.8933795327184</v>
      </c>
      <c r="S3" s="5">
        <f>1-(R3/R5)</f>
        <v>-3.7940878458169118</v>
      </c>
      <c r="V3">
        <f>COUNT(B3:B194)</f>
        <v>81</v>
      </c>
      <c r="X3">
        <v>1016458137101.4363</v>
      </c>
      <c r="Y3">
        <v>14378813799.281969</v>
      </c>
      <c r="Z3">
        <v>60804055690.989731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0">A4-$A$3</f>
        <v>1</v>
      </c>
      <c r="C4" s="4">
        <f>Input!I5</f>
        <v>3558.0262068571428</v>
      </c>
      <c r="D4">
        <f t="shared" ref="D4:D67" si="1">C4-$C$3</f>
        <v>1.8724465714290091</v>
      </c>
      <c r="E4">
        <f>N4+E3</f>
        <v>17.393888101629909</v>
      </c>
      <c r="F4">
        <f t="shared" ref="F4:F67" si="2">(D4-E4)^2</f>
        <v>240.91514717544524</v>
      </c>
      <c r="G4">
        <f t="shared" ref="G4:G67" si="3">(E4-$H$4)^2</f>
        <v>15048362.672375718</v>
      </c>
      <c r="H4">
        <f>AVERAGE(C3:C167)</f>
        <v>3896.6158039470893</v>
      </c>
      <c r="I4" t="s">
        <v>5</v>
      </c>
      <c r="J4" t="s">
        <v>6</v>
      </c>
      <c r="L4">
        <f>Input!J5</f>
        <v>1.8724465714290091</v>
      </c>
      <c r="M4">
        <f t="shared" ref="M4:M67" si="4">L4-$L$3</f>
        <v>0.21352471428690478</v>
      </c>
      <c r="N4">
        <f t="shared" ref="N4:N67" si="5">2*($X$3/PI())*($Z$3/(4*((B4-$Y$3)^2)+$Z$3*$Z$3))</f>
        <v>8.6969440509255183</v>
      </c>
      <c r="O4">
        <f t="shared" ref="O4:O67" si="6">(L4-N4)^2</f>
        <v>46.573765847654208</v>
      </c>
      <c r="P4">
        <f t="shared" ref="P4:P67" si="7">(N4-$Q$4)^2</f>
        <v>19.074145373306269</v>
      </c>
      <c r="Q4">
        <f>AVERAGE(L3:L167)</f>
        <v>13.064339770723103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0"/>
        <v>2</v>
      </c>
      <c r="C5" s="4">
        <f>Input!I6</f>
        <v>3559.9643532857144</v>
      </c>
      <c r="D5">
        <f t="shared" si="1"/>
        <v>3.8105930000006083</v>
      </c>
      <c r="E5">
        <f t="shared" ref="E5:E68" si="8">N5+E4</f>
        <v>26.090832152776557</v>
      </c>
      <c r="F5">
        <f t="shared" si="2"/>
        <v>496.4090567048903</v>
      </c>
      <c r="G5">
        <f t="shared" si="3"/>
        <v>14980963.557283364</v>
      </c>
      <c r="I5">
        <f>SUM(G3:G167)</f>
        <v>1018432367.9006776</v>
      </c>
      <c r="J5" s="5">
        <f>1-((1-J3)*(V3-1)/(V3-1-1))</f>
        <v>0.99873717069655776</v>
      </c>
      <c r="L5">
        <f>Input!J6</f>
        <v>1.9381464285715992</v>
      </c>
      <c r="M5">
        <f t="shared" si="4"/>
        <v>0.27922457142949497</v>
      </c>
      <c r="N5">
        <f t="shared" si="5"/>
        <v>8.696944051146648</v>
      </c>
      <c r="O5">
        <f t="shared" si="6"/>
        <v>45.681345302926132</v>
      </c>
      <c r="P5">
        <f t="shared" si="7"/>
        <v>19.074145371374744</v>
      </c>
      <c r="R5">
        <f>SUM(P3:P167)</f>
        <v>1545.0057691361692</v>
      </c>
      <c r="S5" s="5">
        <f>1-((1-S3)*(V3-1)/(V3-1-1))</f>
        <v>-3.8547725020930752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0"/>
        <v>3</v>
      </c>
      <c r="C6" s="4">
        <f>Input!I7</f>
        <v>3562.116024285715</v>
      </c>
      <c r="D6">
        <f t="shared" si="1"/>
        <v>5.9622640000011415</v>
      </c>
      <c r="E6">
        <f t="shared" si="8"/>
        <v>34.787776204144336</v>
      </c>
      <c r="F6">
        <f t="shared" si="2"/>
        <v>830.91015383120828</v>
      </c>
      <c r="G6">
        <f t="shared" si="3"/>
        <v>14913715.715860963</v>
      </c>
      <c r="L6">
        <f>Input!J7</f>
        <v>2.1516710000005332</v>
      </c>
      <c r="M6">
        <f t="shared" si="4"/>
        <v>0.49274914285842897</v>
      </c>
      <c r="N6">
        <f t="shared" si="5"/>
        <v>8.696944051367776</v>
      </c>
      <c r="O6">
        <f t="shared" si="6"/>
        <v>42.840599316954254</v>
      </c>
      <c r="P6">
        <f t="shared" si="7"/>
        <v>19.074145369443237</v>
      </c>
      <c r="V6" s="19" t="s">
        <v>17</v>
      </c>
      <c r="W6" s="20">
        <f>SQRT((S5-J5)^2)</f>
        <v>4.8535096727896327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0"/>
        <v>4</v>
      </c>
      <c r="C7" s="4">
        <f>Input!I8</f>
        <v>3564.2019954285715</v>
      </c>
      <c r="D7">
        <f t="shared" si="1"/>
        <v>8.0482351428577203</v>
      </c>
      <c r="E7">
        <f t="shared" si="8"/>
        <v>43.484720255733237</v>
      </c>
      <c r="F7">
        <f t="shared" si="2"/>
        <v>1255.7444771550481</v>
      </c>
      <c r="G7">
        <f t="shared" si="3"/>
        <v>14846619.148108525</v>
      </c>
      <c r="L7">
        <f>Input!J8</f>
        <v>2.0859711428565788</v>
      </c>
      <c r="M7">
        <f t="shared" si="4"/>
        <v>0.42704928571447454</v>
      </c>
      <c r="N7">
        <f t="shared" si="5"/>
        <v>8.696944051588904</v>
      </c>
      <c r="O7">
        <f t="shared" si="6"/>
        <v>43.704962799992742</v>
      </c>
      <c r="P7">
        <f t="shared" si="7"/>
        <v>19.074145367511733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0"/>
        <v>5</v>
      </c>
      <c r="C8" s="4">
        <f>Input!I9</f>
        <v>3566.468641142857</v>
      </c>
      <c r="D8">
        <f t="shared" si="1"/>
        <v>10.31488085714318</v>
      </c>
      <c r="E8">
        <f t="shared" si="8"/>
        <v>52.181664307543272</v>
      </c>
      <c r="F8">
        <f t="shared" si="2"/>
        <v>1752.8275564826949</v>
      </c>
      <c r="G8">
        <f t="shared" si="3"/>
        <v>14779673.854026057</v>
      </c>
      <c r="L8">
        <f>Input!J9</f>
        <v>2.2666457142854597</v>
      </c>
      <c r="M8">
        <f t="shared" si="4"/>
        <v>0.60772385714335542</v>
      </c>
      <c r="N8">
        <f t="shared" si="5"/>
        <v>8.6969440518100321</v>
      </c>
      <c r="O8">
        <f t="shared" si="6"/>
        <v>41.348736709571277</v>
      </c>
      <c r="P8">
        <f t="shared" si="7"/>
        <v>19.074145365580225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0"/>
        <v>6</v>
      </c>
      <c r="C9" s="4">
        <f>Input!I10</f>
        <v>3568.9652365714287</v>
      </c>
      <c r="D9">
        <f t="shared" si="1"/>
        <v>12.811476285714889</v>
      </c>
      <c r="E9">
        <f t="shared" si="8"/>
        <v>60.878608359574429</v>
      </c>
      <c r="F9">
        <f t="shared" si="2"/>
        <v>2310.4491858058564</v>
      </c>
      <c r="G9">
        <f t="shared" si="3"/>
        <v>14712879.833613571</v>
      </c>
      <c r="L9">
        <f>Input!J10</f>
        <v>2.4965954285717089</v>
      </c>
      <c r="M9">
        <f t="shared" si="4"/>
        <v>0.83767357142960464</v>
      </c>
      <c r="N9">
        <f t="shared" si="5"/>
        <v>8.6969440520311601</v>
      </c>
      <c r="O9">
        <f t="shared" si="6"/>
        <v>38.444323052435507</v>
      </c>
      <c r="P9">
        <f t="shared" si="7"/>
        <v>19.074145363648718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0"/>
        <v>7</v>
      </c>
      <c r="C10" s="4">
        <f>Input!I11</f>
        <v>3571.5768068571429</v>
      </c>
      <c r="D10">
        <f t="shared" si="1"/>
        <v>15.42304657142904</v>
      </c>
      <c r="E10">
        <f t="shared" si="8"/>
        <v>69.57555241182672</v>
      </c>
      <c r="F10">
        <f t="shared" si="2"/>
        <v>2932.4938887943049</v>
      </c>
      <c r="G10">
        <f t="shared" si="3"/>
        <v>14646237.086871086</v>
      </c>
      <c r="L10">
        <f>Input!J11</f>
        <v>2.6115702857141514</v>
      </c>
      <c r="M10">
        <f t="shared" si="4"/>
        <v>0.95264842857204712</v>
      </c>
      <c r="N10">
        <f t="shared" si="5"/>
        <v>8.6969440522522881</v>
      </c>
      <c r="O10">
        <f t="shared" si="6"/>
        <v>37.031773878470545</v>
      </c>
      <c r="P10">
        <f t="shared" si="7"/>
        <v>19.074145361717211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0"/>
        <v>8</v>
      </c>
      <c r="C11" s="4">
        <f>Input!I12</f>
        <v>3574.3033518571428</v>
      </c>
      <c r="D11">
        <f t="shared" si="1"/>
        <v>18.149591571429028</v>
      </c>
      <c r="E11">
        <f t="shared" si="8"/>
        <v>78.272496464300133</v>
      </c>
      <c r="F11">
        <f t="shared" si="2"/>
        <v>3614.7636927572244</v>
      </c>
      <c r="G11">
        <f t="shared" si="3"/>
        <v>14579745.613798605</v>
      </c>
      <c r="L11">
        <f>Input!J12</f>
        <v>2.7265449999999873</v>
      </c>
      <c r="M11">
        <f t="shared" si="4"/>
        <v>1.0676231428578831</v>
      </c>
      <c r="N11">
        <f t="shared" si="5"/>
        <v>8.6969440524734178</v>
      </c>
      <c r="O11">
        <f t="shared" si="6"/>
        <v>35.645664845775634</v>
      </c>
      <c r="P11">
        <f t="shared" si="7"/>
        <v>19.074145359785689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0"/>
        <v>9</v>
      </c>
      <c r="C12" s="4">
        <f>Input!I13</f>
        <v>3577.1941465714285</v>
      </c>
      <c r="D12">
        <f t="shared" si="1"/>
        <v>21.040386285714703</v>
      </c>
      <c r="E12">
        <f t="shared" si="8"/>
        <v>86.96944051699468</v>
      </c>
      <c r="F12">
        <f t="shared" si="2"/>
        <v>4346.6401918310567</v>
      </c>
      <c r="G12">
        <f t="shared" si="3"/>
        <v>14513405.414396143</v>
      </c>
      <c r="L12">
        <f>Input!J13</f>
        <v>2.8907947142856756</v>
      </c>
      <c r="M12">
        <f t="shared" si="4"/>
        <v>1.2318728571435713</v>
      </c>
      <c r="N12">
        <f t="shared" si="5"/>
        <v>8.6969440526945458</v>
      </c>
      <c r="O12">
        <f t="shared" si="6"/>
        <v>33.71137013990576</v>
      </c>
      <c r="P12">
        <f t="shared" si="7"/>
        <v>19.074145357854182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0"/>
        <v>10</v>
      </c>
      <c r="C13" s="4">
        <f>Input!I14</f>
        <v>3579.7564418571428</v>
      </c>
      <c r="D13">
        <f t="shared" si="1"/>
        <v>23.602681571429002</v>
      </c>
      <c r="E13">
        <f t="shared" si="8"/>
        <v>95.666384569910349</v>
      </c>
      <c r="F13">
        <f t="shared" si="2"/>
        <v>5193.1772898533291</v>
      </c>
      <c r="G13">
        <f t="shared" si="3"/>
        <v>14447216.488663713</v>
      </c>
      <c r="L13">
        <f>Input!J14</f>
        <v>2.5622952857142991</v>
      </c>
      <c r="M13">
        <f t="shared" si="4"/>
        <v>0.90337342857219483</v>
      </c>
      <c r="N13">
        <f t="shared" si="5"/>
        <v>8.6969440529156721</v>
      </c>
      <c r="O13">
        <f t="shared" si="6"/>
        <v>37.633915496925326</v>
      </c>
      <c r="P13">
        <f t="shared" si="7"/>
        <v>19.074145355922688</v>
      </c>
      <c r="S13" t="s">
        <v>23</v>
      </c>
      <c r="T13">
        <f>_Ac*0.8413</f>
        <v>3412.0625446153672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0"/>
        <v>11</v>
      </c>
      <c r="C14" s="4">
        <f>Input!I15</f>
        <v>3582.5815365714288</v>
      </c>
      <c r="D14">
        <f t="shared" si="1"/>
        <v>26.427776285715026</v>
      </c>
      <c r="E14">
        <f t="shared" si="8"/>
        <v>104.36332862304715</v>
      </c>
      <c r="F14">
        <f t="shared" si="2"/>
        <v>6073.9503181250348</v>
      </c>
      <c r="G14">
        <f t="shared" si="3"/>
        <v>14381178.836601326</v>
      </c>
      <c r="L14">
        <f>Input!J15</f>
        <v>2.8250947142860241</v>
      </c>
      <c r="M14">
        <f t="shared" si="4"/>
        <v>1.1661728571439198</v>
      </c>
      <c r="N14">
        <f t="shared" si="5"/>
        <v>8.6969440531368019</v>
      </c>
      <c r="O14">
        <f t="shared" si="6"/>
        <v>34.478614658162314</v>
      </c>
      <c r="P14">
        <f t="shared" si="7"/>
        <v>19.074145353991167</v>
      </c>
      <c r="S14" t="s">
        <v>24</v>
      </c>
      <c r="T14">
        <f>_Ac*0.9772</f>
        <v>3963.2325194319942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0"/>
        <v>12</v>
      </c>
      <c r="C15" s="4">
        <f>Input!I16</f>
        <v>3585.0288571428573</v>
      </c>
      <c r="D15">
        <f t="shared" si="1"/>
        <v>28.87509685714349</v>
      </c>
      <c r="E15">
        <f t="shared" si="8"/>
        <v>113.06027267640508</v>
      </c>
      <c r="F15">
        <f t="shared" si="2"/>
        <v>7087.1438277199859</v>
      </c>
      <c r="G15">
        <f t="shared" si="3"/>
        <v>14315292.458208989</v>
      </c>
      <c r="L15">
        <f>Input!J16</f>
        <v>2.4473205714284632</v>
      </c>
      <c r="M15">
        <f t="shared" si="4"/>
        <v>0.78839871428635888</v>
      </c>
      <c r="N15">
        <f t="shared" si="5"/>
        <v>8.6969440533579299</v>
      </c>
      <c r="O15">
        <f t="shared" si="6"/>
        <v>39.057793665884191</v>
      </c>
      <c r="P15">
        <f t="shared" si="7"/>
        <v>19.074145352059659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0"/>
        <v>13</v>
      </c>
      <c r="C16" s="4">
        <f>Input!I17</f>
        <v>3587.9032267142857</v>
      </c>
      <c r="D16">
        <f t="shared" si="1"/>
        <v>31.74946642857185</v>
      </c>
      <c r="E16">
        <f t="shared" si="8"/>
        <v>121.75721672998414</v>
      </c>
      <c r="F16">
        <f t="shared" si="2"/>
        <v>8101.3951143213835</v>
      </c>
      <c r="G16">
        <f t="shared" si="3"/>
        <v>14249557.353486719</v>
      </c>
      <c r="L16">
        <f>Input!J17</f>
        <v>2.8743695714283604</v>
      </c>
      <c r="M16">
        <f t="shared" si="4"/>
        <v>1.2154477142862561</v>
      </c>
      <c r="N16">
        <f t="shared" si="5"/>
        <v>8.6969440535790579</v>
      </c>
      <c r="O16">
        <f t="shared" si="6"/>
        <v>33.902373600192462</v>
      </c>
      <c r="P16">
        <f t="shared" si="7"/>
        <v>19.074145350128152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0"/>
        <v>14</v>
      </c>
      <c r="C17" s="4">
        <f>Input!I18</f>
        <v>3590.8432962857146</v>
      </c>
      <c r="D17">
        <f t="shared" si="1"/>
        <v>34.689536000000771</v>
      </c>
      <c r="E17">
        <f t="shared" si="8"/>
        <v>130.45416078378432</v>
      </c>
      <c r="F17">
        <f t="shared" si="2"/>
        <v>9170.86335997885</v>
      </c>
      <c r="G17">
        <f t="shared" si="3"/>
        <v>14183973.522434527</v>
      </c>
      <c r="L17">
        <f>Input!J18</f>
        <v>2.9400695714289213</v>
      </c>
      <c r="M17">
        <f t="shared" si="4"/>
        <v>1.2811477142868171</v>
      </c>
      <c r="N17">
        <f t="shared" si="5"/>
        <v>8.6969440538001859</v>
      </c>
      <c r="O17">
        <f t="shared" si="6"/>
        <v>33.141603805777414</v>
      </c>
      <c r="P17">
        <f t="shared" si="7"/>
        <v>19.074145348196645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0"/>
        <v>15</v>
      </c>
      <c r="C18" s="4">
        <f>Input!I19</f>
        <v>3593.7669408571433</v>
      </c>
      <c r="D18">
        <f t="shared" si="1"/>
        <v>37.613180571429439</v>
      </c>
      <c r="E18">
        <f t="shared" si="8"/>
        <v>139.15110483780563</v>
      </c>
      <c r="F18">
        <f t="shared" si="2"/>
        <v>10309.950064324348</v>
      </c>
      <c r="G18">
        <f t="shared" si="3"/>
        <v>14118540.96505242</v>
      </c>
      <c r="L18">
        <f>Input!J19</f>
        <v>2.9236445714286674</v>
      </c>
      <c r="M18">
        <f t="shared" si="4"/>
        <v>1.2647227142865631</v>
      </c>
      <c r="N18">
        <f t="shared" si="5"/>
        <v>8.6969440540213139</v>
      </c>
      <c r="O18">
        <f t="shared" si="6"/>
        <v>33.330986915704521</v>
      </c>
      <c r="P18">
        <f t="shared" si="7"/>
        <v>19.074145346265137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116</v>
      </c>
      <c r="B19">
        <f t="shared" si="0"/>
        <v>16</v>
      </c>
      <c r="C19" s="4">
        <f>Input!I20</f>
        <v>3596.8712601428574</v>
      </c>
      <c r="D19">
        <f t="shared" si="1"/>
        <v>40.717499857143594</v>
      </c>
      <c r="E19">
        <f t="shared" si="8"/>
        <v>147.84804889204807</v>
      </c>
      <c r="F19">
        <f t="shared" si="2"/>
        <v>11476.954536520072</v>
      </c>
      <c r="G19">
        <f t="shared" si="3"/>
        <v>14053259.681340413</v>
      </c>
      <c r="L19">
        <f>Input!J20</f>
        <v>3.1043192857141548</v>
      </c>
      <c r="M19">
        <f t="shared" si="4"/>
        <v>1.4453974285720506</v>
      </c>
      <c r="N19">
        <f t="shared" si="5"/>
        <v>8.6969440542424419</v>
      </c>
      <c r="O19">
        <f t="shared" si="6"/>
        <v>31.277451801556076</v>
      </c>
      <c r="P19">
        <f t="shared" si="7"/>
        <v>19.074145344333633</v>
      </c>
    </row>
    <row r="20" spans="1:35" ht="14.45" x14ac:dyDescent="0.3">
      <c r="A20">
        <f>Input!G21</f>
        <v>117</v>
      </c>
      <c r="B20">
        <f t="shared" si="0"/>
        <v>17</v>
      </c>
      <c r="C20" s="4">
        <f>Input!I21</f>
        <v>3600.6161532857141</v>
      </c>
      <c r="D20">
        <f t="shared" si="1"/>
        <v>44.462393000000247</v>
      </c>
      <c r="E20">
        <f t="shared" si="8"/>
        <v>156.54499294651163</v>
      </c>
      <c r="F20">
        <f t="shared" si="2"/>
        <v>12562.509210769713</v>
      </c>
      <c r="G20">
        <f t="shared" si="3"/>
        <v>13988129.671298519</v>
      </c>
      <c r="L20">
        <f>Input!J21</f>
        <v>3.7448931428566539</v>
      </c>
      <c r="M20">
        <f t="shared" si="4"/>
        <v>2.0859712857145496</v>
      </c>
      <c r="N20">
        <f t="shared" si="5"/>
        <v>8.6969440544635717</v>
      </c>
      <c r="O20">
        <f t="shared" si="6"/>
        <v>24.522808231146904</v>
      </c>
      <c r="P20">
        <f t="shared" si="7"/>
        <v>19.074145342402108</v>
      </c>
    </row>
    <row r="21" spans="1:35" ht="14.45" x14ac:dyDescent="0.3">
      <c r="A21">
        <f>Input!G22</f>
        <v>118</v>
      </c>
      <c r="B21">
        <f t="shared" si="0"/>
        <v>18</v>
      </c>
      <c r="C21" s="4">
        <f>Input!I22</f>
        <v>3604.7388207142853</v>
      </c>
      <c r="D21">
        <f t="shared" si="1"/>
        <v>48.585060428571524</v>
      </c>
      <c r="E21">
        <f t="shared" si="8"/>
        <v>165.24193700119633</v>
      </c>
      <c r="F21">
        <f t="shared" si="2"/>
        <v>13608.82685168062</v>
      </c>
      <c r="G21">
        <f t="shared" si="3"/>
        <v>13923150.934926746</v>
      </c>
      <c r="L21">
        <f>Input!J22</f>
        <v>4.1226674285712761</v>
      </c>
      <c r="M21">
        <f t="shared" si="4"/>
        <v>2.4637455714291718</v>
      </c>
      <c r="N21">
        <f t="shared" si="5"/>
        <v>8.6969440546846997</v>
      </c>
      <c r="O21">
        <f t="shared" si="6"/>
        <v>20.924006652207606</v>
      </c>
      <c r="P21">
        <f t="shared" si="7"/>
        <v>19.074145340470601</v>
      </c>
    </row>
    <row r="22" spans="1:35" x14ac:dyDescent="0.25">
      <c r="A22">
        <f>Input!G23</f>
        <v>119</v>
      </c>
      <c r="B22">
        <f t="shared" si="0"/>
        <v>19</v>
      </c>
      <c r="C22" s="4">
        <f>Input!I23</f>
        <v>3609.8634112857139</v>
      </c>
      <c r="D22">
        <f t="shared" si="1"/>
        <v>53.709651000000122</v>
      </c>
      <c r="E22">
        <f t="shared" si="8"/>
        <v>173.93888105610216</v>
      </c>
      <c r="F22">
        <f t="shared" si="2"/>
        <v>14455.06775988311</v>
      </c>
      <c r="G22">
        <f t="shared" si="3"/>
        <v>13858323.472225107</v>
      </c>
      <c r="L22">
        <f>Input!J23</f>
        <v>5.1245905714285982</v>
      </c>
      <c r="M22">
        <f t="shared" si="4"/>
        <v>3.4656687142864939</v>
      </c>
      <c r="N22">
        <f t="shared" si="5"/>
        <v>8.6969440549058277</v>
      </c>
      <c r="O22">
        <f t="shared" si="6"/>
        <v>12.761709410911896</v>
      </c>
      <c r="P22">
        <f t="shared" si="7"/>
        <v>19.074145338539093</v>
      </c>
    </row>
    <row r="23" spans="1:35" x14ac:dyDescent="0.25">
      <c r="A23">
        <f>Input!G24</f>
        <v>120</v>
      </c>
      <c r="B23">
        <f t="shared" si="0"/>
        <v>20</v>
      </c>
      <c r="C23" s="4">
        <f>Input!I24</f>
        <v>3615.2015264285719</v>
      </c>
      <c r="D23">
        <f t="shared" si="1"/>
        <v>59.047766142858109</v>
      </c>
      <c r="E23">
        <f t="shared" si="8"/>
        <v>182.63582511122911</v>
      </c>
      <c r="F23">
        <f t="shared" si="2"/>
        <v>15274.008319569548</v>
      </c>
      <c r="G23">
        <f t="shared" si="3"/>
        <v>13793647.283193616</v>
      </c>
      <c r="L23">
        <f>Input!J24</f>
        <v>5.3381151428579869</v>
      </c>
      <c r="M23">
        <f t="shared" si="4"/>
        <v>3.6791932857158827</v>
      </c>
      <c r="N23">
        <f t="shared" si="5"/>
        <v>8.6969440551269557</v>
      </c>
      <c r="O23">
        <f t="shared" si="6"/>
        <v>11.281731661893943</v>
      </c>
      <c r="P23">
        <f t="shared" si="7"/>
        <v>19.074145336607589</v>
      </c>
    </row>
    <row r="24" spans="1:35" x14ac:dyDescent="0.25">
      <c r="A24">
        <f>Input!G25</f>
        <v>121</v>
      </c>
      <c r="B24">
        <f t="shared" si="0"/>
        <v>21</v>
      </c>
      <c r="C24" s="4">
        <f>Input!I25</f>
        <v>3620.8188660000005</v>
      </c>
      <c r="D24">
        <f t="shared" si="1"/>
        <v>64.66510571428671</v>
      </c>
      <c r="E24">
        <f t="shared" si="8"/>
        <v>191.33276916657718</v>
      </c>
      <c r="F24">
        <f t="shared" si="2"/>
        <v>16044.696964462722</v>
      </c>
      <c r="G24">
        <f t="shared" si="3"/>
        <v>13729122.367832281</v>
      </c>
      <c r="L24">
        <f>Input!J25</f>
        <v>5.6173395714286016</v>
      </c>
      <c r="M24">
        <f t="shared" si="4"/>
        <v>3.9584177142864974</v>
      </c>
      <c r="N24">
        <f t="shared" si="5"/>
        <v>8.6969440553480837</v>
      </c>
      <c r="O24">
        <f t="shared" si="6"/>
        <v>9.4839637773769798</v>
      </c>
      <c r="P24">
        <f t="shared" si="7"/>
        <v>19.074145334676082</v>
      </c>
    </row>
    <row r="25" spans="1:35" x14ac:dyDescent="0.25">
      <c r="A25">
        <f>Input!G26</f>
        <v>122</v>
      </c>
      <c r="B25">
        <f t="shared" si="0"/>
        <v>22</v>
      </c>
      <c r="C25" s="4">
        <f>Input!I26</f>
        <v>3627.0932044285719</v>
      </c>
      <c r="D25">
        <f t="shared" si="1"/>
        <v>70.939444142858065</v>
      </c>
      <c r="E25">
        <f t="shared" si="8"/>
        <v>200.0297132221464</v>
      </c>
      <c r="F25">
        <f t="shared" si="2"/>
        <v>16664.297570963066</v>
      </c>
      <c r="G25">
        <f t="shared" si="3"/>
        <v>13664748.726141116</v>
      </c>
      <c r="L25">
        <f>Input!J26</f>
        <v>6.2743384285713546</v>
      </c>
      <c r="M25">
        <f t="shared" si="4"/>
        <v>4.6154165714292503</v>
      </c>
      <c r="N25">
        <f t="shared" si="5"/>
        <v>8.6969440555692135</v>
      </c>
      <c r="O25">
        <f t="shared" si="6"/>
        <v>5.8690180239616891</v>
      </c>
      <c r="P25">
        <f t="shared" si="7"/>
        <v>19.074145332744557</v>
      </c>
    </row>
    <row r="26" spans="1:35" x14ac:dyDescent="0.25">
      <c r="A26">
        <f>Input!G27</f>
        <v>123</v>
      </c>
      <c r="B26">
        <f t="shared" si="0"/>
        <v>23</v>
      </c>
      <c r="C26" s="4">
        <f>Input!I27</f>
        <v>3634.8950650000002</v>
      </c>
      <c r="D26">
        <f t="shared" si="1"/>
        <v>78.741304714286343</v>
      </c>
      <c r="E26">
        <f t="shared" si="8"/>
        <v>208.72665727793674</v>
      </c>
      <c r="F26">
        <f t="shared" si="2"/>
        <v>16896.191881096493</v>
      </c>
      <c r="G26">
        <f t="shared" si="3"/>
        <v>13600526.35812013</v>
      </c>
      <c r="L26">
        <f>Input!J27</f>
        <v>7.8018605714282785</v>
      </c>
      <c r="M26">
        <f t="shared" si="4"/>
        <v>6.1429387142861742</v>
      </c>
      <c r="N26">
        <f t="shared" si="5"/>
        <v>8.6969440557903415</v>
      </c>
      <c r="O26">
        <f t="shared" si="6"/>
        <v>0.80117444397773141</v>
      </c>
      <c r="P26">
        <f t="shared" si="7"/>
        <v>19.074145330813053</v>
      </c>
    </row>
    <row r="27" spans="1:35" x14ac:dyDescent="0.25">
      <c r="A27">
        <f>Input!G28</f>
        <v>124</v>
      </c>
      <c r="B27">
        <f t="shared" si="0"/>
        <v>24</v>
      </c>
      <c r="C27" s="4">
        <f>Input!I28</f>
        <v>3643.7481235714286</v>
      </c>
      <c r="D27">
        <f t="shared" si="1"/>
        <v>87.594363285714735</v>
      </c>
      <c r="E27">
        <f t="shared" si="8"/>
        <v>217.4236013339482</v>
      </c>
      <c r="F27">
        <f t="shared" si="2"/>
        <v>16855.631052184872</v>
      </c>
      <c r="G27">
        <f t="shared" si="3"/>
        <v>13536455.263769336</v>
      </c>
      <c r="L27">
        <f>Input!J28</f>
        <v>8.8530585714283916</v>
      </c>
      <c r="M27">
        <f t="shared" si="4"/>
        <v>7.1941367142862873</v>
      </c>
      <c r="N27">
        <f t="shared" si="5"/>
        <v>8.6969440560114695</v>
      </c>
      <c r="O27">
        <f t="shared" si="6"/>
        <v>2.4371741923860414E-2</v>
      </c>
      <c r="P27">
        <f t="shared" si="7"/>
        <v>19.074145328881546</v>
      </c>
    </row>
    <row r="28" spans="1:35" x14ac:dyDescent="0.25">
      <c r="A28">
        <f>Input!G29</f>
        <v>125</v>
      </c>
      <c r="B28">
        <f t="shared" si="0"/>
        <v>25</v>
      </c>
      <c r="C28" s="4">
        <f>Input!I29</f>
        <v>3653.8494799999999</v>
      </c>
      <c r="D28">
        <f t="shared" si="1"/>
        <v>97.695719714286042</v>
      </c>
      <c r="E28">
        <f t="shared" si="8"/>
        <v>226.12054539018078</v>
      </c>
      <c r="F28">
        <f t="shared" si="2"/>
        <v>16492.935849883954</v>
      </c>
      <c r="G28">
        <f t="shared" si="3"/>
        <v>13472535.443088748</v>
      </c>
      <c r="L28">
        <f>Input!J29</f>
        <v>10.101356428571307</v>
      </c>
      <c r="M28">
        <f t="shared" si="4"/>
        <v>8.4424345714292031</v>
      </c>
      <c r="N28">
        <f t="shared" si="5"/>
        <v>8.6969440562325957</v>
      </c>
      <c r="O28">
        <f t="shared" si="6"/>
        <v>1.972374111578048</v>
      </c>
      <c r="P28">
        <f t="shared" si="7"/>
        <v>19.074145326950052</v>
      </c>
    </row>
    <row r="29" spans="1:35" x14ac:dyDescent="0.25">
      <c r="A29">
        <f>Input!G30</f>
        <v>126</v>
      </c>
      <c r="B29">
        <f t="shared" si="0"/>
        <v>26</v>
      </c>
      <c r="C29" s="4">
        <f>Input!I30</f>
        <v>3664.4107354285711</v>
      </c>
      <c r="D29">
        <f t="shared" si="1"/>
        <v>108.2569751428573</v>
      </c>
      <c r="E29">
        <f t="shared" si="8"/>
        <v>234.81748944663451</v>
      </c>
      <c r="F29">
        <f t="shared" si="2"/>
        <v>16017.563780836595</v>
      </c>
      <c r="G29">
        <f t="shared" si="3"/>
        <v>13408766.896078371</v>
      </c>
      <c r="L29">
        <f>Input!J30</f>
        <v>10.561255428571258</v>
      </c>
      <c r="M29">
        <f t="shared" si="4"/>
        <v>8.9023335714291534</v>
      </c>
      <c r="N29">
        <f t="shared" si="5"/>
        <v>8.6969440564537255</v>
      </c>
      <c r="O29">
        <f t="shared" si="6"/>
        <v>3.4756568922067554</v>
      </c>
      <c r="P29">
        <f t="shared" si="7"/>
        <v>19.074145325018531</v>
      </c>
    </row>
    <row r="30" spans="1:35" x14ac:dyDescent="0.25">
      <c r="A30">
        <f>Input!G31</f>
        <v>127</v>
      </c>
      <c r="B30">
        <f t="shared" si="0"/>
        <v>27</v>
      </c>
      <c r="C30" s="4">
        <f>Input!I31</f>
        <v>3675.1033907142855</v>
      </c>
      <c r="D30">
        <f t="shared" si="1"/>
        <v>118.94963042857171</v>
      </c>
      <c r="E30">
        <f t="shared" si="8"/>
        <v>243.51443350330936</v>
      </c>
      <c r="F30">
        <f t="shared" si="2"/>
        <v>15516.390165048171</v>
      </c>
      <c r="G30">
        <f t="shared" si="3"/>
        <v>13345149.622738224</v>
      </c>
      <c r="L30">
        <f>Input!J31</f>
        <v>10.692655285714409</v>
      </c>
      <c r="M30">
        <f t="shared" si="4"/>
        <v>9.0337334285723045</v>
      </c>
      <c r="N30">
        <f t="shared" si="5"/>
        <v>8.6969440566748535</v>
      </c>
      <c r="O30">
        <f t="shared" si="6"/>
        <v>3.9828633097145727</v>
      </c>
      <c r="P30">
        <f t="shared" si="7"/>
        <v>19.074145323087023</v>
      </c>
    </row>
    <row r="31" spans="1:35" x14ac:dyDescent="0.25">
      <c r="A31">
        <f>Input!G32</f>
        <v>128</v>
      </c>
      <c r="B31">
        <f t="shared" si="0"/>
        <v>28</v>
      </c>
      <c r="C31" s="4">
        <f>Input!I32</f>
        <v>3685.9931455714286</v>
      </c>
      <c r="D31">
        <f t="shared" si="1"/>
        <v>129.8393852857148</v>
      </c>
      <c r="E31">
        <f t="shared" si="8"/>
        <v>252.21137756020534</v>
      </c>
      <c r="F31">
        <f t="shared" si="2"/>
        <v>14974.904493227972</v>
      </c>
      <c r="G31">
        <f t="shared" si="3"/>
        <v>13281683.623068314</v>
      </c>
      <c r="L31">
        <f>Input!J32</f>
        <v>10.889754857143089</v>
      </c>
      <c r="M31">
        <f t="shared" si="4"/>
        <v>9.2308330000009846</v>
      </c>
      <c r="N31">
        <f t="shared" si="5"/>
        <v>8.6969440568959815</v>
      </c>
      <c r="O31">
        <f t="shared" si="6"/>
        <v>4.8084192056803596</v>
      </c>
      <c r="P31">
        <f t="shared" si="7"/>
        <v>19.074145321155516</v>
      </c>
    </row>
    <row r="32" spans="1:35" x14ac:dyDescent="0.25">
      <c r="A32">
        <f>Input!G33</f>
        <v>129</v>
      </c>
      <c r="B32">
        <f t="shared" si="0"/>
        <v>29</v>
      </c>
      <c r="C32" s="4">
        <f>Input!I33</f>
        <v>3696.7515007142856</v>
      </c>
      <c r="D32">
        <f t="shared" si="1"/>
        <v>140.5977404285718</v>
      </c>
      <c r="E32">
        <f t="shared" si="8"/>
        <v>260.90832161732243</v>
      </c>
      <c r="F32">
        <f t="shared" si="2"/>
        <v>14474.635945974958</v>
      </c>
      <c r="G32">
        <f t="shared" si="3"/>
        <v>13218368.897068651</v>
      </c>
      <c r="L32">
        <f>Input!J33</f>
        <v>10.758355142856999</v>
      </c>
      <c r="M32">
        <f t="shared" si="4"/>
        <v>9.0994332857148947</v>
      </c>
      <c r="N32">
        <f t="shared" si="5"/>
        <v>8.6969440571171095</v>
      </c>
      <c r="O32">
        <f t="shared" si="6"/>
        <v>4.2494156644113099</v>
      </c>
      <c r="P32">
        <f t="shared" si="7"/>
        <v>19.074145319224009</v>
      </c>
    </row>
    <row r="33" spans="1:16" x14ac:dyDescent="0.25">
      <c r="A33">
        <f>Input!G34</f>
        <v>130</v>
      </c>
      <c r="B33">
        <f t="shared" si="0"/>
        <v>30</v>
      </c>
      <c r="C33" s="4">
        <f>Input!I34</f>
        <v>3707.3784559999995</v>
      </c>
      <c r="D33">
        <f t="shared" si="1"/>
        <v>151.22469571428564</v>
      </c>
      <c r="E33">
        <f t="shared" si="8"/>
        <v>269.60526567466064</v>
      </c>
      <c r="F33">
        <f t="shared" si="2"/>
        <v>14013.959344143239</v>
      </c>
      <c r="G33">
        <f t="shared" si="3"/>
        <v>13155205.444739252</v>
      </c>
      <c r="L33">
        <f>Input!J34</f>
        <v>10.626955285713848</v>
      </c>
      <c r="M33">
        <f t="shared" si="4"/>
        <v>8.9680334285717436</v>
      </c>
      <c r="N33">
        <f t="shared" si="5"/>
        <v>8.6969440573382375</v>
      </c>
      <c r="O33">
        <f t="shared" si="6"/>
        <v>3.7249433416559325</v>
      </c>
      <c r="P33">
        <f t="shared" si="7"/>
        <v>19.074145317292501</v>
      </c>
    </row>
    <row r="34" spans="1:16" x14ac:dyDescent="0.25">
      <c r="A34">
        <f>Input!G35</f>
        <v>131</v>
      </c>
      <c r="B34">
        <f t="shared" si="0"/>
        <v>31</v>
      </c>
      <c r="C34" s="4">
        <f>Input!I35</f>
        <v>3717.5455122857138</v>
      </c>
      <c r="D34">
        <f t="shared" si="1"/>
        <v>161.391752</v>
      </c>
      <c r="E34">
        <f t="shared" si="8"/>
        <v>278.30220973222004</v>
      </c>
      <c r="F34">
        <f t="shared" si="2"/>
        <v>13668.055127157208</v>
      </c>
      <c r="G34">
        <f t="shared" si="3"/>
        <v>13092193.266080126</v>
      </c>
      <c r="L34">
        <f>Input!J35</f>
        <v>10.167056285714352</v>
      </c>
      <c r="M34">
        <f t="shared" si="4"/>
        <v>8.508134428572248</v>
      </c>
      <c r="N34">
        <f t="shared" si="5"/>
        <v>8.6969440575593673</v>
      </c>
      <c r="O34">
        <f t="shared" si="6"/>
        <v>2.1612299633708147</v>
      </c>
      <c r="P34">
        <f t="shared" si="7"/>
        <v>19.07414531536098</v>
      </c>
    </row>
    <row r="35" spans="1:16" x14ac:dyDescent="0.25">
      <c r="A35">
        <f>Input!G36</f>
        <v>132</v>
      </c>
      <c r="B35">
        <f t="shared" si="0"/>
        <v>32</v>
      </c>
      <c r="C35" s="4">
        <f>Input!I36</f>
        <v>3727.2198194285711</v>
      </c>
      <c r="D35">
        <f t="shared" si="1"/>
        <v>171.06605914285728</v>
      </c>
      <c r="E35">
        <f t="shared" si="8"/>
        <v>286.99915379000055</v>
      </c>
      <c r="F35">
        <f t="shared" si="2"/>
        <v>13440.482434463478</v>
      </c>
      <c r="G35">
        <f t="shared" si="3"/>
        <v>13029332.361091282</v>
      </c>
      <c r="L35">
        <f>Input!J36</f>
        <v>9.6743071428572875</v>
      </c>
      <c r="M35">
        <f t="shared" si="4"/>
        <v>8.0153852857151833</v>
      </c>
      <c r="N35">
        <f t="shared" si="5"/>
        <v>8.6969440577804953</v>
      </c>
      <c r="O35">
        <f t="shared" si="6"/>
        <v>0.95523860007082506</v>
      </c>
      <c r="P35">
        <f t="shared" si="7"/>
        <v>19.074145313429472</v>
      </c>
    </row>
    <row r="36" spans="1:16" x14ac:dyDescent="0.25">
      <c r="A36">
        <f>Input!G37</f>
        <v>133</v>
      </c>
      <c r="B36">
        <f t="shared" si="0"/>
        <v>33</v>
      </c>
      <c r="C36" s="4">
        <f>Input!I37</f>
        <v>3737.3868757142855</v>
      </c>
      <c r="D36">
        <f t="shared" si="1"/>
        <v>181.23311542857164</v>
      </c>
      <c r="E36">
        <f t="shared" si="8"/>
        <v>295.69609784800218</v>
      </c>
      <c r="F36">
        <f t="shared" si="2"/>
        <v>13101.774344350866</v>
      </c>
      <c r="G36">
        <f t="shared" si="3"/>
        <v>12966622.729772737</v>
      </c>
      <c r="L36">
        <f>Input!J37</f>
        <v>10.167056285714352</v>
      </c>
      <c r="M36">
        <f t="shared" si="4"/>
        <v>8.508134428572248</v>
      </c>
      <c r="N36">
        <f t="shared" si="5"/>
        <v>8.6969440580016233</v>
      </c>
      <c r="O36">
        <f t="shared" si="6"/>
        <v>2.1612299620704829</v>
      </c>
      <c r="P36">
        <f t="shared" si="7"/>
        <v>19.074145311497965</v>
      </c>
    </row>
    <row r="37" spans="1:16" x14ac:dyDescent="0.25">
      <c r="A37">
        <f>Input!G38</f>
        <v>134</v>
      </c>
      <c r="B37">
        <f t="shared" si="0"/>
        <v>34</v>
      </c>
      <c r="C37" s="4">
        <f>Input!I38</f>
        <v>3747.4882321428568</v>
      </c>
      <c r="D37">
        <f t="shared" si="1"/>
        <v>191.33447185714294</v>
      </c>
      <c r="E37">
        <f t="shared" si="8"/>
        <v>304.39304190622494</v>
      </c>
      <c r="F37">
        <f t="shared" si="2"/>
        <v>12782.24026154318</v>
      </c>
      <c r="G37">
        <f t="shared" si="3"/>
        <v>12904064.372124497</v>
      </c>
      <c r="L37">
        <f>Input!J38</f>
        <v>10.101356428571307</v>
      </c>
      <c r="M37">
        <f t="shared" si="4"/>
        <v>8.4424345714292031</v>
      </c>
      <c r="N37">
        <f t="shared" si="5"/>
        <v>8.6969440582227513</v>
      </c>
      <c r="O37">
        <f t="shared" si="6"/>
        <v>1.9723741059880497</v>
      </c>
      <c r="P37">
        <f t="shared" si="7"/>
        <v>19.074145309566457</v>
      </c>
    </row>
    <row r="38" spans="1:16" x14ac:dyDescent="0.25">
      <c r="A38">
        <f>Input!G39</f>
        <v>135</v>
      </c>
      <c r="B38">
        <f t="shared" si="0"/>
        <v>35</v>
      </c>
      <c r="C38" s="4">
        <f>Input!I39</f>
        <v>3757.8523879999998</v>
      </c>
      <c r="D38">
        <f t="shared" si="1"/>
        <v>201.69862771428598</v>
      </c>
      <c r="E38">
        <f t="shared" si="8"/>
        <v>313.08998596466881</v>
      </c>
      <c r="F38">
        <f t="shared" si="2"/>
        <v>12408.034692865132</v>
      </c>
      <c r="G38">
        <f t="shared" si="3"/>
        <v>12841657.288146576</v>
      </c>
      <c r="L38">
        <f>Input!J39</f>
        <v>10.364155857143032</v>
      </c>
      <c r="M38">
        <f t="shared" si="4"/>
        <v>8.7052340000009281</v>
      </c>
      <c r="N38">
        <f t="shared" si="5"/>
        <v>8.6969440584438793</v>
      </c>
      <c r="O38">
        <f t="shared" si="6"/>
        <v>2.7795951817216653</v>
      </c>
      <c r="P38">
        <f t="shared" si="7"/>
        <v>19.074145307634954</v>
      </c>
    </row>
    <row r="39" spans="1:16" x14ac:dyDescent="0.25">
      <c r="A39">
        <f>Input!G40</f>
        <v>136</v>
      </c>
      <c r="B39">
        <f t="shared" si="0"/>
        <v>36</v>
      </c>
      <c r="C39" s="4">
        <f>Input!I40</f>
        <v>3768.4793432857145</v>
      </c>
      <c r="D39">
        <f t="shared" si="1"/>
        <v>212.32558300000073</v>
      </c>
      <c r="E39">
        <f t="shared" si="8"/>
        <v>321.78693002333381</v>
      </c>
      <c r="F39">
        <f t="shared" si="2"/>
        <v>11981.78649216255</v>
      </c>
      <c r="G39">
        <f t="shared" si="3"/>
        <v>12779401.477838986</v>
      </c>
      <c r="L39">
        <f>Input!J40</f>
        <v>10.626955285714757</v>
      </c>
      <c r="M39">
        <f t="shared" si="4"/>
        <v>8.9680334285726531</v>
      </c>
      <c r="N39">
        <f t="shared" si="5"/>
        <v>8.6969440586650073</v>
      </c>
      <c r="O39">
        <f t="shared" si="6"/>
        <v>3.724943336538082</v>
      </c>
      <c r="P39">
        <f t="shared" si="7"/>
        <v>19.074145305703446</v>
      </c>
    </row>
    <row r="40" spans="1:16" x14ac:dyDescent="0.25">
      <c r="A40">
        <f>Input!G41</f>
        <v>137</v>
      </c>
      <c r="B40">
        <f t="shared" si="0"/>
        <v>37</v>
      </c>
      <c r="C40" s="4">
        <f>Input!I41</f>
        <v>3779.1555735714287</v>
      </c>
      <c r="D40">
        <f t="shared" si="1"/>
        <v>223.00181328571489</v>
      </c>
      <c r="E40">
        <f t="shared" si="8"/>
        <v>330.48387408221993</v>
      </c>
      <c r="F40">
        <f t="shared" si="2"/>
        <v>11552.393393063605</v>
      </c>
      <c r="G40">
        <f t="shared" si="3"/>
        <v>12717296.941201739</v>
      </c>
      <c r="L40">
        <f>Input!J41</f>
        <v>10.676230285714155</v>
      </c>
      <c r="M40">
        <f t="shared" si="4"/>
        <v>9.0173084285720506</v>
      </c>
      <c r="N40">
        <f t="shared" si="5"/>
        <v>8.6969440588861371</v>
      </c>
      <c r="O40">
        <f t="shared" si="6"/>
        <v>3.9175739677110917</v>
      </c>
      <c r="P40">
        <f t="shared" si="7"/>
        <v>19.074145303771921</v>
      </c>
    </row>
    <row r="41" spans="1:16" x14ac:dyDescent="0.25">
      <c r="A41">
        <f>Input!G42</f>
        <v>138</v>
      </c>
      <c r="B41">
        <f t="shared" si="0"/>
        <v>38</v>
      </c>
      <c r="C41" s="4">
        <f>Input!I42</f>
        <v>3790.7187521428573</v>
      </c>
      <c r="D41">
        <f t="shared" si="1"/>
        <v>234.56499185714347</v>
      </c>
      <c r="E41">
        <f t="shared" si="8"/>
        <v>339.18081814132717</v>
      </c>
      <c r="F41">
        <f t="shared" si="2"/>
        <v>10944.4711091225</v>
      </c>
      <c r="G41">
        <f t="shared" si="3"/>
        <v>12655343.678234844</v>
      </c>
      <c r="L41">
        <f>Input!J42</f>
        <v>11.56317857142858</v>
      </c>
      <c r="M41">
        <f t="shared" si="4"/>
        <v>9.9042567142864755</v>
      </c>
      <c r="N41">
        <f t="shared" si="5"/>
        <v>8.6969440591072651</v>
      </c>
      <c r="O41">
        <f t="shared" si="6"/>
        <v>8.215300279621804</v>
      </c>
      <c r="P41">
        <f t="shared" si="7"/>
        <v>19.074145301840414</v>
      </c>
    </row>
    <row r="42" spans="1:16" x14ac:dyDescent="0.25">
      <c r="A42">
        <f>Input!G43</f>
        <v>139</v>
      </c>
      <c r="B42">
        <f t="shared" si="0"/>
        <v>39</v>
      </c>
      <c r="C42" s="4">
        <f>Input!I43</f>
        <v>3802.0848311428572</v>
      </c>
      <c r="D42">
        <f t="shared" si="1"/>
        <v>245.93107085714337</v>
      </c>
      <c r="E42">
        <f t="shared" si="8"/>
        <v>347.87776220065558</v>
      </c>
      <c r="F42">
        <f t="shared" si="2"/>
        <v>10393.127875889348</v>
      </c>
      <c r="G42">
        <f t="shared" si="3"/>
        <v>12593541.688938314</v>
      </c>
      <c r="L42">
        <f>Input!J43</f>
        <v>11.3660789999999</v>
      </c>
      <c r="M42">
        <f t="shared" si="4"/>
        <v>9.7071571428577954</v>
      </c>
      <c r="N42">
        <f t="shared" si="5"/>
        <v>8.6969440593283913</v>
      </c>
      <c r="O42">
        <f t="shared" si="6"/>
        <v>7.1242813315134965</v>
      </c>
      <c r="P42">
        <f t="shared" si="7"/>
        <v>19.074145299908924</v>
      </c>
    </row>
    <row r="43" spans="1:16" x14ac:dyDescent="0.25">
      <c r="A43">
        <f>Input!G44</f>
        <v>140</v>
      </c>
      <c r="B43">
        <f t="shared" si="0"/>
        <v>40</v>
      </c>
      <c r="C43" s="4">
        <f>Input!I44</f>
        <v>3813.1716855714285</v>
      </c>
      <c r="D43">
        <f t="shared" si="1"/>
        <v>257.01792528571468</v>
      </c>
      <c r="E43">
        <f t="shared" si="8"/>
        <v>356.57470626020512</v>
      </c>
      <c r="F43">
        <f t="shared" si="2"/>
        <v>9911.5526380026604</v>
      </c>
      <c r="G43">
        <f t="shared" si="3"/>
        <v>12531890.97331216</v>
      </c>
      <c r="L43">
        <f>Input!J44</f>
        <v>11.086854428571314</v>
      </c>
      <c r="M43">
        <f t="shared" si="4"/>
        <v>9.4279325714292099</v>
      </c>
      <c r="N43">
        <f t="shared" si="5"/>
        <v>8.6969440595495193</v>
      </c>
      <c r="O43">
        <f t="shared" si="6"/>
        <v>5.7116715719578917</v>
      </c>
      <c r="P43">
        <f t="shared" si="7"/>
        <v>19.074145297977417</v>
      </c>
    </row>
    <row r="44" spans="1:16" x14ac:dyDescent="0.25">
      <c r="A44">
        <f>Input!G45</f>
        <v>141</v>
      </c>
      <c r="B44">
        <f t="shared" si="0"/>
        <v>41</v>
      </c>
      <c r="C44" s="4">
        <f>Input!I45</f>
        <v>3824.8005639999997</v>
      </c>
      <c r="D44">
        <f t="shared" si="1"/>
        <v>268.64680371428585</v>
      </c>
      <c r="E44">
        <f t="shared" si="8"/>
        <v>365.27165031997578</v>
      </c>
      <c r="F44">
        <f t="shared" si="2"/>
        <v>9336.360981573107</v>
      </c>
      <c r="G44">
        <f t="shared" si="3"/>
        <v>12470391.531356394</v>
      </c>
      <c r="L44">
        <f>Input!J45</f>
        <v>11.62887842857117</v>
      </c>
      <c r="M44">
        <f t="shared" si="4"/>
        <v>9.9699565714290657</v>
      </c>
      <c r="N44">
        <f t="shared" si="5"/>
        <v>8.6969440597706491</v>
      </c>
      <c r="O44">
        <f t="shared" si="6"/>
        <v>8.5962391429537082</v>
      </c>
      <c r="P44">
        <f t="shared" si="7"/>
        <v>19.074145296045895</v>
      </c>
    </row>
    <row r="45" spans="1:16" x14ac:dyDescent="0.25">
      <c r="A45">
        <f>Input!G46</f>
        <v>142</v>
      </c>
      <c r="B45">
        <f t="shared" si="0"/>
        <v>42</v>
      </c>
      <c r="C45" s="4">
        <f>Input!I46</f>
        <v>3836.100943142857</v>
      </c>
      <c r="D45">
        <f t="shared" si="1"/>
        <v>279.94718285714316</v>
      </c>
      <c r="E45">
        <f t="shared" si="8"/>
        <v>373.96859437996756</v>
      </c>
      <c r="F45">
        <f t="shared" si="2"/>
        <v>8840.0258247442962</v>
      </c>
      <c r="G45">
        <f t="shared" si="3"/>
        <v>12409043.363071028</v>
      </c>
      <c r="L45">
        <f>Input!J46</f>
        <v>11.300379142857309</v>
      </c>
      <c r="M45">
        <f t="shared" si="4"/>
        <v>9.6414572857152052</v>
      </c>
      <c r="N45">
        <f t="shared" si="5"/>
        <v>8.6969440599917771</v>
      </c>
      <c r="O45">
        <f t="shared" si="6"/>
        <v>6.777874230695061</v>
      </c>
      <c r="P45">
        <f t="shared" si="7"/>
        <v>19.074145294114388</v>
      </c>
    </row>
    <row r="46" spans="1:16" x14ac:dyDescent="0.25">
      <c r="A46">
        <f>Input!G47</f>
        <v>143</v>
      </c>
      <c r="B46">
        <f t="shared" si="0"/>
        <v>43</v>
      </c>
      <c r="C46" s="4">
        <f>Input!I47</f>
        <v>3848.0254711428574</v>
      </c>
      <c r="D46">
        <f t="shared" si="1"/>
        <v>291.87171085714363</v>
      </c>
      <c r="E46">
        <f t="shared" si="8"/>
        <v>382.66553844018046</v>
      </c>
      <c r="F46">
        <f t="shared" si="2"/>
        <v>8243.5191271782187</v>
      </c>
      <c r="G46">
        <f t="shared" si="3"/>
        <v>12347846.468456075</v>
      </c>
      <c r="L46">
        <f>Input!J47</f>
        <v>11.924528000000464</v>
      </c>
      <c r="M46">
        <f t="shared" si="4"/>
        <v>10.26560614285836</v>
      </c>
      <c r="N46">
        <f t="shared" si="5"/>
        <v>8.6969440602129051</v>
      </c>
      <c r="O46">
        <f t="shared" si="6"/>
        <v>10.417298088374581</v>
      </c>
      <c r="P46">
        <f t="shared" si="7"/>
        <v>19.07414529218288</v>
      </c>
    </row>
    <row r="47" spans="1:16" x14ac:dyDescent="0.25">
      <c r="A47">
        <f>Input!G48</f>
        <v>144</v>
      </c>
      <c r="B47">
        <f t="shared" si="0"/>
        <v>44</v>
      </c>
      <c r="C47" s="4">
        <f>Input!I48</f>
        <v>3860.0978238571429</v>
      </c>
      <c r="D47">
        <f t="shared" si="1"/>
        <v>303.94406357142907</v>
      </c>
      <c r="E47">
        <f t="shared" si="8"/>
        <v>391.36248250061448</v>
      </c>
      <c r="F47">
        <f t="shared" si="2"/>
        <v>7641.9799680785618</v>
      </c>
      <c r="G47">
        <f t="shared" si="3"/>
        <v>12286800.847511543</v>
      </c>
      <c r="L47">
        <f>Input!J48</f>
        <v>12.072352714285444</v>
      </c>
      <c r="M47">
        <f t="shared" si="4"/>
        <v>10.413430857143339</v>
      </c>
      <c r="N47">
        <f t="shared" si="5"/>
        <v>8.6969440604340331</v>
      </c>
      <c r="O47">
        <f t="shared" si="6"/>
        <v>11.393383580494991</v>
      </c>
      <c r="P47">
        <f t="shared" si="7"/>
        <v>19.074145290251373</v>
      </c>
    </row>
    <row r="48" spans="1:16" x14ac:dyDescent="0.25">
      <c r="A48">
        <f>Input!G49</f>
        <v>145</v>
      </c>
      <c r="B48">
        <f t="shared" si="0"/>
        <v>45</v>
      </c>
      <c r="C48" s="4">
        <f>Input!I49</f>
        <v>3871.7595524285712</v>
      </c>
      <c r="D48">
        <f t="shared" si="1"/>
        <v>315.60579214285735</v>
      </c>
      <c r="E48">
        <f t="shared" si="8"/>
        <v>400.05942656126962</v>
      </c>
      <c r="F48">
        <f t="shared" si="2"/>
        <v>7132.4163664788284</v>
      </c>
      <c r="G48">
        <f t="shared" si="3"/>
        <v>12225906.500237448</v>
      </c>
      <c r="L48">
        <f>Input!J49</f>
        <v>11.661728571428284</v>
      </c>
      <c r="M48">
        <f t="shared" si="4"/>
        <v>10.00280671428618</v>
      </c>
      <c r="N48">
        <f t="shared" si="5"/>
        <v>8.6969440606551611</v>
      </c>
      <c r="O48">
        <f t="shared" si="6"/>
        <v>8.7899471953202273</v>
      </c>
      <c r="P48">
        <f t="shared" si="7"/>
        <v>19.074145288319865</v>
      </c>
    </row>
    <row r="49" spans="1:16" x14ac:dyDescent="0.25">
      <c r="A49">
        <f>Input!G50</f>
        <v>146</v>
      </c>
      <c r="B49">
        <f t="shared" si="0"/>
        <v>46</v>
      </c>
      <c r="C49" s="4">
        <f>Input!I50</f>
        <v>3884.4396290000004</v>
      </c>
      <c r="D49">
        <f t="shared" si="1"/>
        <v>328.28586871428661</v>
      </c>
      <c r="E49">
        <f t="shared" si="8"/>
        <v>408.75637062214594</v>
      </c>
      <c r="F49">
        <f t="shared" si="2"/>
        <v>6475.5016773027919</v>
      </c>
      <c r="G49">
        <f t="shared" si="3"/>
        <v>12165163.426633796</v>
      </c>
      <c r="L49">
        <f>Input!J50</f>
        <v>12.680076571429254</v>
      </c>
      <c r="M49">
        <f t="shared" si="4"/>
        <v>11.02115471428715</v>
      </c>
      <c r="N49">
        <f t="shared" si="5"/>
        <v>8.6969440608762909</v>
      </c>
      <c r="O49">
        <f t="shared" si="6"/>
        <v>15.865344596623949</v>
      </c>
      <c r="P49">
        <f t="shared" si="7"/>
        <v>19.074145286388344</v>
      </c>
    </row>
    <row r="50" spans="1:16" x14ac:dyDescent="0.25">
      <c r="A50">
        <f>Input!G51</f>
        <v>147</v>
      </c>
      <c r="B50">
        <f t="shared" si="0"/>
        <v>47</v>
      </c>
      <c r="C50" s="4">
        <f>Input!I51</f>
        <v>3897.743854571429</v>
      </c>
      <c r="D50">
        <f t="shared" si="1"/>
        <v>341.59009428571517</v>
      </c>
      <c r="E50">
        <f t="shared" si="8"/>
        <v>417.45331468324338</v>
      </c>
      <c r="F50">
        <f t="shared" si="2"/>
        <v>5755.2282090839399</v>
      </c>
      <c r="G50">
        <f t="shared" si="3"/>
        <v>12104571.626700602</v>
      </c>
      <c r="L50">
        <f>Input!J51</f>
        <v>13.30422557142856</v>
      </c>
      <c r="M50">
        <f t="shared" si="4"/>
        <v>11.645303714286456</v>
      </c>
      <c r="N50">
        <f t="shared" si="5"/>
        <v>8.6969440610974189</v>
      </c>
      <c r="O50">
        <f t="shared" si="6"/>
        <v>21.227042915439203</v>
      </c>
      <c r="P50">
        <f t="shared" si="7"/>
        <v>19.074145284456836</v>
      </c>
    </row>
    <row r="51" spans="1:16" x14ac:dyDescent="0.25">
      <c r="A51">
        <f>Input!G52</f>
        <v>148</v>
      </c>
      <c r="B51">
        <f t="shared" si="0"/>
        <v>48</v>
      </c>
      <c r="C51" s="4">
        <f>Input!I52</f>
        <v>3911.2287547142864</v>
      </c>
      <c r="D51">
        <f t="shared" si="1"/>
        <v>355.07499442857261</v>
      </c>
      <c r="E51">
        <f t="shared" si="8"/>
        <v>426.15025874456194</v>
      </c>
      <c r="F51">
        <f t="shared" si="2"/>
        <v>5051.693197587746</v>
      </c>
      <c r="G51">
        <f t="shared" si="3"/>
        <v>12044131.100437874</v>
      </c>
      <c r="L51">
        <f>Input!J52</f>
        <v>13.484900142857441</v>
      </c>
      <c r="M51">
        <f t="shared" si="4"/>
        <v>11.825978285715337</v>
      </c>
      <c r="N51">
        <f t="shared" si="5"/>
        <v>8.6969440613185469</v>
      </c>
      <c r="O51">
        <f t="shared" si="6"/>
        <v>22.924523438745283</v>
      </c>
      <c r="P51">
        <f t="shared" si="7"/>
        <v>19.074145282525329</v>
      </c>
    </row>
    <row r="52" spans="1:16" x14ac:dyDescent="0.25">
      <c r="A52">
        <f>Input!G53</f>
        <v>149</v>
      </c>
      <c r="B52">
        <f t="shared" si="0"/>
        <v>49</v>
      </c>
      <c r="C52" s="4">
        <f>Input!I53</f>
        <v>3925.0750041428573</v>
      </c>
      <c r="D52">
        <f t="shared" si="1"/>
        <v>368.92124385714351</v>
      </c>
      <c r="E52">
        <f t="shared" si="8"/>
        <v>434.84720280610162</v>
      </c>
      <c r="F52">
        <f t="shared" si="2"/>
        <v>4346.2320633397103</v>
      </c>
      <c r="G52">
        <f t="shared" si="3"/>
        <v>11983841.847845631</v>
      </c>
      <c r="L52">
        <f>Input!J53</f>
        <v>13.8462494285709</v>
      </c>
      <c r="M52">
        <f t="shared" si="4"/>
        <v>12.187327571428796</v>
      </c>
      <c r="N52">
        <f t="shared" si="5"/>
        <v>8.6969440615396749</v>
      </c>
      <c r="O52">
        <f t="shared" si="6"/>
        <v>26.51534576293658</v>
      </c>
      <c r="P52">
        <f t="shared" si="7"/>
        <v>19.074145280593822</v>
      </c>
    </row>
    <row r="53" spans="1:16" x14ac:dyDescent="0.25">
      <c r="A53">
        <f>Input!G54</f>
        <v>150</v>
      </c>
      <c r="B53">
        <f t="shared" si="0"/>
        <v>50</v>
      </c>
      <c r="C53" s="4">
        <f>Input!I54</f>
        <v>3939.3154528571426</v>
      </c>
      <c r="D53">
        <f t="shared" si="1"/>
        <v>383.16169257142883</v>
      </c>
      <c r="E53">
        <f t="shared" si="8"/>
        <v>443.54414686786242</v>
      </c>
      <c r="F53">
        <f t="shared" si="2"/>
        <v>3646.0407868608918</v>
      </c>
      <c r="G53">
        <f t="shared" si="3"/>
        <v>11923703.868923878</v>
      </c>
      <c r="L53">
        <f>Input!J54</f>
        <v>14.240448714285321</v>
      </c>
      <c r="M53">
        <f t="shared" si="4"/>
        <v>12.581526857143217</v>
      </c>
      <c r="N53">
        <f t="shared" si="5"/>
        <v>8.6969440617608029</v>
      </c>
      <c r="O53">
        <f t="shared" si="6"/>
        <v>30.730443832560983</v>
      </c>
      <c r="P53">
        <f t="shared" si="7"/>
        <v>19.074145278662314</v>
      </c>
    </row>
    <row r="54" spans="1:16" x14ac:dyDescent="0.25">
      <c r="A54">
        <f>Input!G55</f>
        <v>151</v>
      </c>
      <c r="B54">
        <f t="shared" si="0"/>
        <v>51</v>
      </c>
      <c r="C54" s="4">
        <f>Input!I55</f>
        <v>3954.41</v>
      </c>
      <c r="D54">
        <f t="shared" si="1"/>
        <v>398.25623971428604</v>
      </c>
      <c r="E54">
        <f t="shared" si="8"/>
        <v>452.24109092984435</v>
      </c>
      <c r="F54">
        <f t="shared" si="2"/>
        <v>2914.3641607659674</v>
      </c>
      <c r="G54">
        <f t="shared" si="3"/>
        <v>11863717.16367263</v>
      </c>
      <c r="L54">
        <f>Input!J55</f>
        <v>15.094547142857209</v>
      </c>
      <c r="M54">
        <f t="shared" si="4"/>
        <v>13.435625285715105</v>
      </c>
      <c r="N54">
        <f t="shared" si="5"/>
        <v>8.6969440619819327</v>
      </c>
      <c r="O54">
        <f t="shared" si="6"/>
        <v>40.929325180424826</v>
      </c>
      <c r="P54">
        <f t="shared" si="7"/>
        <v>19.074145276730793</v>
      </c>
    </row>
    <row r="55" spans="1:16" x14ac:dyDescent="0.25">
      <c r="A55">
        <f>Input!G56</f>
        <v>152</v>
      </c>
      <c r="B55">
        <f t="shared" si="0"/>
        <v>52</v>
      </c>
      <c r="C55" s="4">
        <f>Input!I56</f>
        <v>3971.1963189999997</v>
      </c>
      <c r="D55">
        <f t="shared" si="1"/>
        <v>415.04255871428586</v>
      </c>
      <c r="E55">
        <f t="shared" si="8"/>
        <v>460.93803499204739</v>
      </c>
      <c r="F55">
        <f t="shared" si="2"/>
        <v>2106.3947427625717</v>
      </c>
      <c r="G55">
        <f t="shared" si="3"/>
        <v>11803881.732091893</v>
      </c>
      <c r="L55">
        <f>Input!J56</f>
        <v>16.786318999999821</v>
      </c>
      <c r="M55">
        <f t="shared" si="4"/>
        <v>15.127397142857717</v>
      </c>
      <c r="N55">
        <f t="shared" si="5"/>
        <v>8.6969440622030607</v>
      </c>
      <c r="O55">
        <f t="shared" si="6"/>
        <v>65.437986884254343</v>
      </c>
      <c r="P55">
        <f t="shared" si="7"/>
        <v>19.074145274799285</v>
      </c>
    </row>
    <row r="56" spans="1:16" x14ac:dyDescent="0.25">
      <c r="A56">
        <f>Input!G57</f>
        <v>153</v>
      </c>
      <c r="B56">
        <f t="shared" si="0"/>
        <v>53</v>
      </c>
      <c r="C56" s="4">
        <f>Input!I57</f>
        <v>3988.902436285714</v>
      </c>
      <c r="D56">
        <f t="shared" si="1"/>
        <v>432.74867600000016</v>
      </c>
      <c r="E56">
        <f t="shared" si="8"/>
        <v>469.63497905447156</v>
      </c>
      <c r="F56">
        <f t="shared" si="2"/>
        <v>1360.5993530263061</v>
      </c>
      <c r="G56">
        <f t="shared" si="3"/>
        <v>11744197.574181687</v>
      </c>
      <c r="L56">
        <f>Input!J57</f>
        <v>17.706117285714299</v>
      </c>
      <c r="M56">
        <f t="shared" si="4"/>
        <v>16.047195428572195</v>
      </c>
      <c r="N56">
        <f t="shared" si="5"/>
        <v>8.6969440624241869</v>
      </c>
      <c r="O56">
        <f t="shared" si="6"/>
        <v>81.165202167247557</v>
      </c>
      <c r="P56">
        <f t="shared" si="7"/>
        <v>19.074145272867796</v>
      </c>
    </row>
    <row r="57" spans="1:16" x14ac:dyDescent="0.25">
      <c r="A57">
        <f>Input!G58</f>
        <v>154</v>
      </c>
      <c r="B57">
        <f t="shared" si="0"/>
        <v>54</v>
      </c>
      <c r="C57" s="4">
        <f>Input!I58</f>
        <v>4007.1341525714292</v>
      </c>
      <c r="D57">
        <f t="shared" si="1"/>
        <v>450.98039228571542</v>
      </c>
      <c r="E57">
        <f t="shared" si="8"/>
        <v>478.33192311711684</v>
      </c>
      <c r="F57">
        <f t="shared" si="2"/>
        <v>748.10623882110235</v>
      </c>
      <c r="G57">
        <f t="shared" si="3"/>
        <v>11684664.689942017</v>
      </c>
      <c r="L57">
        <f>Input!J58</f>
        <v>18.231716285715265</v>
      </c>
      <c r="M57">
        <f t="shared" si="4"/>
        <v>16.572794428573161</v>
      </c>
      <c r="N57">
        <f t="shared" si="5"/>
        <v>8.6969440626453149</v>
      </c>
      <c r="O57">
        <f t="shared" si="6"/>
        <v>90.911881345826288</v>
      </c>
      <c r="P57">
        <f t="shared" si="7"/>
        <v>19.074145270936288</v>
      </c>
    </row>
    <row r="58" spans="1:16" x14ac:dyDescent="0.25">
      <c r="A58">
        <f>Input!G59</f>
        <v>155</v>
      </c>
      <c r="B58">
        <f t="shared" si="0"/>
        <v>55</v>
      </c>
      <c r="C58" s="4">
        <f>Input!I59</f>
        <v>4025.8257681428577</v>
      </c>
      <c r="D58">
        <f t="shared" si="1"/>
        <v>469.67200785714385</v>
      </c>
      <c r="E58">
        <f t="shared" si="8"/>
        <v>487.02886717998331</v>
      </c>
      <c r="F58">
        <f t="shared" si="2"/>
        <v>301.2605655528389</v>
      </c>
      <c r="G58">
        <f t="shared" si="3"/>
        <v>11625283.079372896</v>
      </c>
      <c r="L58">
        <f>Input!J59</f>
        <v>18.691615571428429</v>
      </c>
      <c r="M58">
        <f t="shared" si="4"/>
        <v>17.032693714286324</v>
      </c>
      <c r="N58">
        <f t="shared" si="5"/>
        <v>8.6969440628664447</v>
      </c>
      <c r="O58">
        <f t="shared" si="6"/>
        <v>99.89345856406068</v>
      </c>
      <c r="P58">
        <f t="shared" si="7"/>
        <v>19.074145269004767</v>
      </c>
    </row>
    <row r="59" spans="1:16" x14ac:dyDescent="0.25">
      <c r="A59">
        <f>Input!G60</f>
        <v>156</v>
      </c>
      <c r="B59">
        <f t="shared" si="0"/>
        <v>56</v>
      </c>
      <c r="C59" s="4">
        <f>Input!I60</f>
        <v>4044.5338087142854</v>
      </c>
      <c r="D59">
        <f t="shared" si="1"/>
        <v>488.38004842857163</v>
      </c>
      <c r="E59">
        <f t="shared" si="8"/>
        <v>495.72581124307089</v>
      </c>
      <c r="F59">
        <f t="shared" si="2"/>
        <v>53.960231326880191</v>
      </c>
      <c r="G59">
        <f t="shared" si="3"/>
        <v>11566052.742474338</v>
      </c>
      <c r="L59">
        <f>Input!J60</f>
        <v>18.708040571427773</v>
      </c>
      <c r="M59">
        <f t="shared" si="4"/>
        <v>17.049118714285669</v>
      </c>
      <c r="N59">
        <f t="shared" si="5"/>
        <v>8.6969440630875727</v>
      </c>
      <c r="O59">
        <f t="shared" si="6"/>
        <v>100.22205329930135</v>
      </c>
      <c r="P59">
        <f t="shared" si="7"/>
        <v>19.074145267073259</v>
      </c>
    </row>
    <row r="60" spans="1:16" x14ac:dyDescent="0.25">
      <c r="A60">
        <f>Input!G61</f>
        <v>157</v>
      </c>
      <c r="B60">
        <f t="shared" si="0"/>
        <v>57</v>
      </c>
      <c r="C60" s="4">
        <f>Input!I61</f>
        <v>4063.2089992857141</v>
      </c>
      <c r="D60">
        <f t="shared" si="1"/>
        <v>507.05523900000026</v>
      </c>
      <c r="E60">
        <f t="shared" si="8"/>
        <v>504.4227553063796</v>
      </c>
      <c r="F60">
        <f t="shared" si="2"/>
        <v>6.9299703971786553</v>
      </c>
      <c r="G60">
        <f t="shared" si="3"/>
        <v>11506973.679246351</v>
      </c>
      <c r="L60">
        <f>Input!J61</f>
        <v>18.675190571428629</v>
      </c>
      <c r="M60">
        <f t="shared" si="4"/>
        <v>17.016268714286525</v>
      </c>
      <c r="N60">
        <f t="shared" si="5"/>
        <v>8.6969440633087007</v>
      </c>
      <c r="O60">
        <f t="shared" si="6"/>
        <v>99.565403376807552</v>
      </c>
      <c r="P60">
        <f t="shared" si="7"/>
        <v>19.074145265141752</v>
      </c>
    </row>
    <row r="61" spans="1:16" x14ac:dyDescent="0.25">
      <c r="A61">
        <f>Input!G62</f>
        <v>158</v>
      </c>
      <c r="B61">
        <f t="shared" si="0"/>
        <v>58</v>
      </c>
      <c r="C61" s="4">
        <f>Input!I62</f>
        <v>4081.687090285714</v>
      </c>
      <c r="D61">
        <f t="shared" si="1"/>
        <v>525.53333000000021</v>
      </c>
      <c r="E61">
        <f t="shared" si="8"/>
        <v>513.11969936990943</v>
      </c>
      <c r="F61">
        <f t="shared" si="2"/>
        <v>154.09822542032799</v>
      </c>
      <c r="G61">
        <f t="shared" si="3"/>
        <v>11448045.88968895</v>
      </c>
      <c r="L61">
        <f>Input!J62</f>
        <v>18.478090999999949</v>
      </c>
      <c r="M61">
        <f t="shared" si="4"/>
        <v>16.819169142857845</v>
      </c>
      <c r="N61">
        <f t="shared" si="5"/>
        <v>8.6969440635298287</v>
      </c>
      <c r="O61">
        <f t="shared" si="6"/>
        <v>95.67083539281883</v>
      </c>
      <c r="P61">
        <f t="shared" si="7"/>
        <v>19.074145263210244</v>
      </c>
    </row>
    <row r="62" spans="1:16" x14ac:dyDescent="0.25">
      <c r="A62">
        <f>Input!G63</f>
        <v>159</v>
      </c>
      <c r="B62">
        <f t="shared" si="0"/>
        <v>59</v>
      </c>
      <c r="C62" s="4">
        <f>Input!I63</f>
        <v>4099.5246072857135</v>
      </c>
      <c r="D62">
        <f t="shared" si="1"/>
        <v>543.37084699999969</v>
      </c>
      <c r="E62">
        <f t="shared" si="8"/>
        <v>521.81664343366037</v>
      </c>
      <c r="F62">
        <f t="shared" si="2"/>
        <v>464.58369137919425</v>
      </c>
      <c r="G62">
        <f t="shared" si="3"/>
        <v>11389269.373802144</v>
      </c>
      <c r="L62">
        <f>Input!J63</f>
        <v>17.83751699999948</v>
      </c>
      <c r="M62">
        <f t="shared" si="4"/>
        <v>16.178595142857375</v>
      </c>
      <c r="N62">
        <f t="shared" si="5"/>
        <v>8.6969440637509567</v>
      </c>
      <c r="O62">
        <f t="shared" si="6"/>
        <v>83.550073602878939</v>
      </c>
      <c r="P62">
        <f t="shared" si="7"/>
        <v>19.074145261278737</v>
      </c>
    </row>
    <row r="63" spans="1:16" x14ac:dyDescent="0.25">
      <c r="A63">
        <f>Input!G64</f>
        <v>160</v>
      </c>
      <c r="B63">
        <f t="shared" si="0"/>
        <v>60</v>
      </c>
      <c r="C63" s="4">
        <f>Input!I64</f>
        <v>4116.5573008571428</v>
      </c>
      <c r="D63">
        <f t="shared" si="1"/>
        <v>560.40354057142895</v>
      </c>
      <c r="E63">
        <f t="shared" si="8"/>
        <v>530.51358749763244</v>
      </c>
      <c r="F63">
        <f t="shared" si="2"/>
        <v>893.40929475375719</v>
      </c>
      <c r="G63">
        <f t="shared" si="3"/>
        <v>11330644.131585948</v>
      </c>
      <c r="L63">
        <f>Input!J64</f>
        <v>17.032693571429263</v>
      </c>
      <c r="M63">
        <f t="shared" si="4"/>
        <v>15.373771714287159</v>
      </c>
      <c r="N63">
        <f t="shared" si="5"/>
        <v>8.6969440639720847</v>
      </c>
      <c r="O63">
        <f t="shared" si="6"/>
        <v>69.484719851072597</v>
      </c>
      <c r="P63">
        <f t="shared" si="7"/>
        <v>19.07414525934723</v>
      </c>
    </row>
    <row r="64" spans="1:16" x14ac:dyDescent="0.25">
      <c r="A64">
        <f>Input!G65</f>
        <v>161</v>
      </c>
      <c r="B64">
        <f t="shared" si="0"/>
        <v>61</v>
      </c>
      <c r="C64" s="4">
        <f>Input!I65</f>
        <v>4133.6228442857137</v>
      </c>
      <c r="D64">
        <f t="shared" si="1"/>
        <v>577.46908399999984</v>
      </c>
      <c r="E64">
        <f t="shared" si="8"/>
        <v>539.21053156182563</v>
      </c>
      <c r="F64">
        <f t="shared" si="2"/>
        <v>1463.7168346645255</v>
      </c>
      <c r="G64">
        <f t="shared" si="3"/>
        <v>11272170.163040368</v>
      </c>
      <c r="L64">
        <f>Input!J65</f>
        <v>17.065543428570891</v>
      </c>
      <c r="M64">
        <f t="shared" si="4"/>
        <v>15.406621571428786</v>
      </c>
      <c r="N64">
        <f t="shared" si="5"/>
        <v>8.6969440641932145</v>
      </c>
      <c r="O64">
        <f t="shared" si="6"/>
        <v>70.033455321462441</v>
      </c>
      <c r="P64">
        <f t="shared" si="7"/>
        <v>19.074145257415708</v>
      </c>
    </row>
    <row r="65" spans="1:16" x14ac:dyDescent="0.25">
      <c r="A65">
        <f>Input!G66</f>
        <v>162</v>
      </c>
      <c r="B65">
        <f t="shared" si="0"/>
        <v>62</v>
      </c>
      <c r="C65" s="4">
        <f>Input!I66</f>
        <v>4150.9183372857142</v>
      </c>
      <c r="D65">
        <f t="shared" si="1"/>
        <v>594.76457700000037</v>
      </c>
      <c r="E65">
        <f t="shared" si="8"/>
        <v>547.90747562623994</v>
      </c>
      <c r="F65">
        <f t="shared" si="2"/>
        <v>2195.5879491508613</v>
      </c>
      <c r="G65">
        <f t="shared" si="3"/>
        <v>11213847.468165418</v>
      </c>
      <c r="L65">
        <f>Input!J66</f>
        <v>17.295493000000533</v>
      </c>
      <c r="M65">
        <f t="shared" si="4"/>
        <v>15.636571142858429</v>
      </c>
      <c r="N65">
        <f t="shared" si="5"/>
        <v>8.6969440644143425</v>
      </c>
      <c r="O65">
        <f t="shared" si="6"/>
        <v>73.935043797670417</v>
      </c>
      <c r="P65">
        <f t="shared" si="7"/>
        <v>19.074145255484201</v>
      </c>
    </row>
    <row r="66" spans="1:16" x14ac:dyDescent="0.25">
      <c r="A66">
        <f>Input!G67</f>
        <v>163</v>
      </c>
      <c r="B66">
        <f t="shared" si="0"/>
        <v>63</v>
      </c>
      <c r="C66" s="4">
        <f>Input!I67</f>
        <v>4168.8544041428568</v>
      </c>
      <c r="D66">
        <f t="shared" si="1"/>
        <v>612.70064385714295</v>
      </c>
      <c r="E66">
        <f t="shared" si="8"/>
        <v>556.60441969087537</v>
      </c>
      <c r="F66">
        <f t="shared" si="2"/>
        <v>3146.7863657121425</v>
      </c>
      <c r="G66">
        <f t="shared" si="3"/>
        <v>11155676.046961112</v>
      </c>
      <c r="L66">
        <f>Input!J67</f>
        <v>17.936066857142578</v>
      </c>
      <c r="M66">
        <f t="shared" si="4"/>
        <v>16.277145000000473</v>
      </c>
      <c r="N66">
        <f t="shared" si="5"/>
        <v>8.6969440646354705</v>
      </c>
      <c r="O66">
        <f t="shared" si="6"/>
        <v>85.361389975024323</v>
      </c>
      <c r="P66">
        <f t="shared" si="7"/>
        <v>19.074145253552693</v>
      </c>
    </row>
    <row r="67" spans="1:16" x14ac:dyDescent="0.25">
      <c r="A67">
        <f>Input!G68</f>
        <v>164</v>
      </c>
      <c r="B67">
        <f t="shared" si="0"/>
        <v>64</v>
      </c>
      <c r="C67" s="4">
        <f>Input!I68</f>
        <v>4187.726694285715</v>
      </c>
      <c r="D67">
        <f t="shared" si="1"/>
        <v>631.57293400000117</v>
      </c>
      <c r="E67">
        <f t="shared" si="8"/>
        <v>565.30136375573193</v>
      </c>
      <c r="F67">
        <f t="shared" si="2"/>
        <v>4391.9210226411124</v>
      </c>
      <c r="G67">
        <f t="shared" si="3"/>
        <v>11097655.899427457</v>
      </c>
      <c r="L67">
        <f>Input!J68</f>
        <v>18.872290142858219</v>
      </c>
      <c r="M67">
        <f t="shared" si="4"/>
        <v>17.213368285716115</v>
      </c>
      <c r="N67">
        <f t="shared" si="5"/>
        <v>8.6969440648565985</v>
      </c>
      <c r="O67">
        <f t="shared" si="6"/>
        <v>103.53766780710296</v>
      </c>
      <c r="P67">
        <f t="shared" si="7"/>
        <v>19.074145251621186</v>
      </c>
    </row>
    <row r="68" spans="1:16" x14ac:dyDescent="0.25">
      <c r="A68">
        <f>Input!G69</f>
        <v>165</v>
      </c>
      <c r="B68">
        <f t="shared" ref="B68:B83" si="9">A68-$A$3</f>
        <v>65</v>
      </c>
      <c r="C68" s="4">
        <f>Input!I69</f>
        <v>4208.1265065714288</v>
      </c>
      <c r="D68">
        <f t="shared" ref="D68:D83" si="10">C68-$C$3</f>
        <v>651.97274628571495</v>
      </c>
      <c r="E68">
        <f t="shared" si="8"/>
        <v>573.9983078208096</v>
      </c>
      <c r="F68">
        <f t="shared" ref="F68:F83" si="11">(D68-E68)^2</f>
        <v>6080.0130539173106</v>
      </c>
      <c r="G68">
        <f t="shared" ref="G68:G83" si="12">(E68-$H$4)^2</f>
        <v>11039787.025564468</v>
      </c>
      <c r="L68">
        <f>Input!J69</f>
        <v>20.399812285713779</v>
      </c>
      <c r="M68">
        <f t="shared" ref="M68:M83" si="13">L68-$L$3</f>
        <v>18.740890428571674</v>
      </c>
      <c r="N68">
        <f t="shared" ref="N68:N83" si="14">2*($X$3/PI())*($Z$3/(4*((B68-$Y$3)^2)+$Z$3*$Z$3))</f>
        <v>8.6969440650777265</v>
      </c>
      <c r="O68">
        <f t="shared" ref="O68:O83" si="15">(L68-N68)^2</f>
        <v>136.95712458957323</v>
      </c>
      <c r="P68">
        <f t="shared" ref="P68:P83" si="16">(N68-$Q$4)^2</f>
        <v>19.074145249689678</v>
      </c>
    </row>
    <row r="69" spans="1:16" x14ac:dyDescent="0.25">
      <c r="A69">
        <f>Input!G70</f>
        <v>166</v>
      </c>
      <c r="B69">
        <f t="shared" si="9"/>
        <v>66</v>
      </c>
      <c r="C69" s="4">
        <f>Input!I70</f>
        <v>4229.3968422857142</v>
      </c>
      <c r="D69">
        <f t="shared" si="10"/>
        <v>673.24308200000041</v>
      </c>
      <c r="E69">
        <f t="shared" ref="E69:E83" si="17">N69+E68</f>
        <v>582.69525188610851</v>
      </c>
      <c r="F69">
        <f t="shared" si="11"/>
        <v>8198.9095383342301</v>
      </c>
      <c r="G69">
        <f t="shared" si="12"/>
        <v>10982069.425372155</v>
      </c>
      <c r="L69">
        <f>Input!J70</f>
        <v>21.270335714285466</v>
      </c>
      <c r="M69">
        <f t="shared" si="13"/>
        <v>19.611413857143361</v>
      </c>
      <c r="N69">
        <f t="shared" si="14"/>
        <v>8.6969440652988563</v>
      </c>
      <c r="O69">
        <f t="shared" si="15"/>
        <v>158.0901775588062</v>
      </c>
      <c r="P69">
        <f t="shared" si="16"/>
        <v>19.074145247758157</v>
      </c>
    </row>
    <row r="70" spans="1:16" x14ac:dyDescent="0.25">
      <c r="A70">
        <f>Input!G71</f>
        <v>167</v>
      </c>
      <c r="B70">
        <f t="shared" si="9"/>
        <v>67</v>
      </c>
      <c r="C70" s="4">
        <f>Input!I71</f>
        <v>4252.4246497142867</v>
      </c>
      <c r="D70">
        <f t="shared" si="10"/>
        <v>696.2708894285729</v>
      </c>
      <c r="E70">
        <f t="shared" si="17"/>
        <v>591.39219595162854</v>
      </c>
      <c r="F70">
        <f t="shared" si="11"/>
        <v>10999.540345430853</v>
      </c>
      <c r="G70">
        <f t="shared" si="12"/>
        <v>10924503.098850533</v>
      </c>
      <c r="L70">
        <f>Input!J71</f>
        <v>23.027807428572487</v>
      </c>
      <c r="M70">
        <f t="shared" si="13"/>
        <v>21.368885571430383</v>
      </c>
      <c r="N70">
        <f t="shared" si="14"/>
        <v>8.6969440655199843</v>
      </c>
      <c r="O70">
        <f t="shared" si="15"/>
        <v>205.37364473048049</v>
      </c>
      <c r="P70">
        <f t="shared" si="16"/>
        <v>19.074145245826649</v>
      </c>
    </row>
    <row r="71" spans="1:16" x14ac:dyDescent="0.25">
      <c r="A71">
        <f>Input!G72</f>
        <v>168</v>
      </c>
      <c r="B71">
        <f t="shared" si="9"/>
        <v>68</v>
      </c>
      <c r="C71" s="4">
        <f>Input!I72</f>
        <v>4276.6186301428579</v>
      </c>
      <c r="D71">
        <f t="shared" si="10"/>
        <v>720.46486985714409</v>
      </c>
      <c r="E71">
        <f t="shared" si="17"/>
        <v>600.08914001736969</v>
      </c>
      <c r="F71">
        <f t="shared" si="11"/>
        <v>14490.316334458355</v>
      </c>
      <c r="G71">
        <f t="shared" si="12"/>
        <v>10867088.045999607</v>
      </c>
      <c r="L71">
        <f>Input!J72</f>
        <v>24.193980428571194</v>
      </c>
      <c r="M71">
        <f t="shared" si="13"/>
        <v>22.53505857142909</v>
      </c>
      <c r="N71">
        <f t="shared" si="14"/>
        <v>8.6969440657411106</v>
      </c>
      <c r="O71">
        <f t="shared" si="15"/>
        <v>240.15813603087787</v>
      </c>
      <c r="P71">
        <f t="shared" si="16"/>
        <v>19.07414524389516</v>
      </c>
    </row>
    <row r="72" spans="1:16" x14ac:dyDescent="0.25">
      <c r="A72">
        <f>Input!G73</f>
        <v>169</v>
      </c>
      <c r="B72">
        <f t="shared" si="9"/>
        <v>69</v>
      </c>
      <c r="C72" s="4">
        <f>Input!I73</f>
        <v>4301.601009</v>
      </c>
      <c r="D72">
        <f t="shared" si="10"/>
        <v>745.44724871428616</v>
      </c>
      <c r="E72">
        <f t="shared" si="17"/>
        <v>608.78608408333196</v>
      </c>
      <c r="F72">
        <f t="shared" si="11"/>
        <v>18676.273918288767</v>
      </c>
      <c r="G72">
        <f t="shared" si="12"/>
        <v>10809824.266819393</v>
      </c>
      <c r="L72">
        <f>Input!J73</f>
        <v>24.982378857142066</v>
      </c>
      <c r="M72">
        <f t="shared" si="13"/>
        <v>23.323456999999962</v>
      </c>
      <c r="N72">
        <f t="shared" si="14"/>
        <v>8.6969440659622403</v>
      </c>
      <c r="O72">
        <f t="shared" si="15"/>
        <v>265.21538633777027</v>
      </c>
      <c r="P72">
        <f t="shared" si="16"/>
        <v>19.074145241963638</v>
      </c>
    </row>
    <row r="73" spans="1:16" x14ac:dyDescent="0.25">
      <c r="A73">
        <f>Input!G74</f>
        <v>170</v>
      </c>
      <c r="B73">
        <f t="shared" si="9"/>
        <v>70</v>
      </c>
      <c r="C73" s="4">
        <f>Input!I74</f>
        <v>4326.9611621428576</v>
      </c>
      <c r="D73">
        <f t="shared" si="10"/>
        <v>770.80740185714376</v>
      </c>
      <c r="E73">
        <f t="shared" si="17"/>
        <v>617.48302814951535</v>
      </c>
      <c r="F73">
        <f t="shared" si="11"/>
        <v>23508.363572836493</v>
      </c>
      <c r="G73">
        <f t="shared" si="12"/>
        <v>10752711.761309903</v>
      </c>
      <c r="L73">
        <f>Input!J74</f>
        <v>25.360153142857598</v>
      </c>
      <c r="M73">
        <f t="shared" si="13"/>
        <v>23.701231285715494</v>
      </c>
      <c r="N73">
        <f t="shared" si="14"/>
        <v>8.6969440661833683</v>
      </c>
      <c r="O73">
        <f t="shared" si="15"/>
        <v>277.66253673295836</v>
      </c>
      <c r="P73">
        <f t="shared" si="16"/>
        <v>19.074145240032131</v>
      </c>
    </row>
    <row r="74" spans="1:16" x14ac:dyDescent="0.25">
      <c r="A74">
        <f>Input!G75</f>
        <v>171</v>
      </c>
      <c r="B74">
        <f t="shared" si="9"/>
        <v>71</v>
      </c>
      <c r="C74" s="4">
        <f>Input!I75</f>
        <v>4352.485565</v>
      </c>
      <c r="D74">
        <f t="shared" si="10"/>
        <v>796.33180471428614</v>
      </c>
      <c r="E74">
        <f t="shared" si="17"/>
        <v>626.17997221591986</v>
      </c>
      <c r="F74">
        <f t="shared" si="11"/>
        <v>28951.646102552095</v>
      </c>
      <c r="G74">
        <f t="shared" si="12"/>
        <v>10695750.529471146</v>
      </c>
      <c r="L74">
        <f>Input!J75</f>
        <v>25.524402857142377</v>
      </c>
      <c r="M74">
        <f t="shared" si="13"/>
        <v>23.865481000000273</v>
      </c>
      <c r="N74">
        <f t="shared" si="14"/>
        <v>8.6969440664044964</v>
      </c>
      <c r="O74">
        <f t="shared" si="15"/>
        <v>283.16336935398152</v>
      </c>
      <c r="P74">
        <f t="shared" si="16"/>
        <v>19.074145238100623</v>
      </c>
    </row>
    <row r="75" spans="1:16" x14ac:dyDescent="0.25">
      <c r="A75">
        <f>Input!G76</f>
        <v>172</v>
      </c>
      <c r="B75">
        <f t="shared" si="9"/>
        <v>72</v>
      </c>
      <c r="C75" s="4">
        <f>Input!I76</f>
        <v>4378.6176917142857</v>
      </c>
      <c r="D75">
        <f t="shared" si="10"/>
        <v>822.46393142857187</v>
      </c>
      <c r="E75">
        <f t="shared" si="17"/>
        <v>634.87691628254549</v>
      </c>
      <c r="F75">
        <f t="shared" si="11"/>
        <v>35188.888251395525</v>
      </c>
      <c r="G75">
        <f t="shared" si="12"/>
        <v>10638940.571303135</v>
      </c>
      <c r="L75">
        <f>Input!J76</f>
        <v>26.132126714285732</v>
      </c>
      <c r="M75">
        <f t="shared" si="13"/>
        <v>24.473204857143628</v>
      </c>
      <c r="N75">
        <f t="shared" si="14"/>
        <v>8.6969440666256261</v>
      </c>
      <c r="O75">
        <f t="shared" si="15"/>
        <v>303.98559395726807</v>
      </c>
      <c r="P75">
        <f t="shared" si="16"/>
        <v>19.074145236169098</v>
      </c>
    </row>
    <row r="76" spans="1:16" x14ac:dyDescent="0.25">
      <c r="A76">
        <f>Input!G77</f>
        <v>173</v>
      </c>
      <c r="B76">
        <f t="shared" si="9"/>
        <v>73</v>
      </c>
      <c r="C76" s="4">
        <f>Input!I77</f>
        <v>4405.2754175714281</v>
      </c>
      <c r="D76">
        <f t="shared" si="10"/>
        <v>849.12165728571426</v>
      </c>
      <c r="E76">
        <f t="shared" si="17"/>
        <v>643.57386034939225</v>
      </c>
      <c r="F76">
        <f t="shared" si="11"/>
        <v>42249.896825375472</v>
      </c>
      <c r="G76">
        <f t="shared" si="12"/>
        <v>10582281.886805881</v>
      </c>
      <c r="L76">
        <f>Input!J77</f>
        <v>26.657725857142395</v>
      </c>
      <c r="M76">
        <f t="shared" si="13"/>
        <v>24.998804000000291</v>
      </c>
      <c r="N76">
        <f t="shared" si="14"/>
        <v>8.6969440668467524</v>
      </c>
      <c r="O76">
        <f t="shared" si="15"/>
        <v>322.58968251861552</v>
      </c>
      <c r="P76">
        <f t="shared" si="16"/>
        <v>19.074145234237609</v>
      </c>
    </row>
    <row r="77" spans="1:16" x14ac:dyDescent="0.25">
      <c r="A77">
        <f>Input!G78</f>
        <v>174</v>
      </c>
      <c r="B77">
        <f t="shared" si="9"/>
        <v>74</v>
      </c>
      <c r="C77" s="4">
        <f>Input!I78</f>
        <v>4432.5572922857145</v>
      </c>
      <c r="D77">
        <f t="shared" si="10"/>
        <v>876.40353200000072</v>
      </c>
      <c r="E77">
        <f t="shared" si="17"/>
        <v>652.27080441646012</v>
      </c>
      <c r="F77">
        <f t="shared" si="11"/>
        <v>50235.479574037621</v>
      </c>
      <c r="G77">
        <f t="shared" si="12"/>
        <v>10525774.475979397</v>
      </c>
      <c r="L77">
        <f>Input!J78</f>
        <v>27.281874714286459</v>
      </c>
      <c r="M77">
        <f t="shared" si="13"/>
        <v>25.622952857144355</v>
      </c>
      <c r="N77">
        <f t="shared" si="14"/>
        <v>8.6969440670678804</v>
      </c>
      <c r="O77">
        <f t="shared" si="15"/>
        <v>345.39964716192435</v>
      </c>
      <c r="P77">
        <f t="shared" si="16"/>
        <v>19.074145232306101</v>
      </c>
    </row>
    <row r="78" spans="1:16" x14ac:dyDescent="0.25">
      <c r="A78">
        <f>Input!G79</f>
        <v>175</v>
      </c>
      <c r="B78">
        <f t="shared" si="9"/>
        <v>75</v>
      </c>
      <c r="C78" s="4">
        <f>Input!I79</f>
        <v>4460.5290155714283</v>
      </c>
      <c r="D78">
        <f t="shared" si="10"/>
        <v>904.3752552857145</v>
      </c>
      <c r="E78">
        <f t="shared" si="17"/>
        <v>660.96774848374912</v>
      </c>
      <c r="F78">
        <f t="shared" si="11"/>
        <v>59247.214367548826</v>
      </c>
      <c r="G78">
        <f t="shared" si="12"/>
        <v>10469418.338823693</v>
      </c>
      <c r="L78">
        <f>Input!J79</f>
        <v>27.971723285713779</v>
      </c>
      <c r="M78">
        <f t="shared" si="13"/>
        <v>26.312801428571674</v>
      </c>
      <c r="N78">
        <f t="shared" si="14"/>
        <v>8.6969440672890101</v>
      </c>
      <c r="O78">
        <f t="shared" si="15"/>
        <v>371.51711391901932</v>
      </c>
      <c r="P78">
        <f t="shared" si="16"/>
        <v>19.07414523037458</v>
      </c>
    </row>
    <row r="79" spans="1:16" x14ac:dyDescent="0.25">
      <c r="A79">
        <f>Input!G80</f>
        <v>176</v>
      </c>
      <c r="B79">
        <f t="shared" si="9"/>
        <v>76</v>
      </c>
      <c r="C79" s="4">
        <f>Input!I80</f>
        <v>4489.7490367142855</v>
      </c>
      <c r="D79">
        <f t="shared" si="10"/>
        <v>933.59527642857165</v>
      </c>
      <c r="E79">
        <f t="shared" si="17"/>
        <v>669.66469255125924</v>
      </c>
      <c r="F79">
        <f t="shared" si="11"/>
        <v>69659.353105819042</v>
      </c>
      <c r="G79">
        <f t="shared" si="12"/>
        <v>10413213.475338783</v>
      </c>
      <c r="L79">
        <f>Input!J80</f>
        <v>29.220021142857149</v>
      </c>
      <c r="M79">
        <f t="shared" si="13"/>
        <v>27.561099285715045</v>
      </c>
      <c r="N79">
        <f t="shared" si="14"/>
        <v>8.6969440675101382</v>
      </c>
      <c r="O79">
        <f t="shared" si="15"/>
        <v>421.19669264063401</v>
      </c>
      <c r="P79">
        <f t="shared" si="16"/>
        <v>19.074145228443072</v>
      </c>
    </row>
    <row r="80" spans="1:16" x14ac:dyDescent="0.25">
      <c r="A80">
        <f>Input!G81</f>
        <v>177</v>
      </c>
      <c r="B80">
        <f t="shared" si="9"/>
        <v>77</v>
      </c>
      <c r="C80" s="4">
        <f>Input!I81</f>
        <v>4519.4453818571428</v>
      </c>
      <c r="D80">
        <f t="shared" si="10"/>
        <v>963.291621571429</v>
      </c>
      <c r="E80">
        <f t="shared" si="17"/>
        <v>678.36163661899047</v>
      </c>
      <c r="F80">
        <f t="shared" si="11"/>
        <v>81185.096324996848</v>
      </c>
      <c r="G80">
        <f t="shared" si="12"/>
        <v>10357159.885524675</v>
      </c>
      <c r="L80">
        <f>Input!J81</f>
        <v>29.696345142857353</v>
      </c>
      <c r="M80">
        <f t="shared" si="13"/>
        <v>28.037423285715249</v>
      </c>
      <c r="N80">
        <f t="shared" si="14"/>
        <v>8.6969440677312662</v>
      </c>
      <c r="O80">
        <f t="shared" si="15"/>
        <v>440.97484551400669</v>
      </c>
      <c r="P80">
        <f t="shared" si="16"/>
        <v>19.074145226511565</v>
      </c>
    </row>
    <row r="81" spans="1:16" x14ac:dyDescent="0.25">
      <c r="A81">
        <f>Input!G82</f>
        <v>178</v>
      </c>
      <c r="B81">
        <f t="shared" si="9"/>
        <v>78</v>
      </c>
      <c r="C81" s="4">
        <f>Input!I82</f>
        <v>4549.223852000001</v>
      </c>
      <c r="D81">
        <f t="shared" si="10"/>
        <v>993.07009171428717</v>
      </c>
      <c r="E81">
        <f t="shared" si="17"/>
        <v>687.05858068694283</v>
      </c>
      <c r="F81">
        <f t="shared" si="11"/>
        <v>93643.044881238486</v>
      </c>
      <c r="G81">
        <f t="shared" si="12"/>
        <v>10301257.56938138</v>
      </c>
      <c r="L81">
        <f>Input!J82</f>
        <v>29.778470142858168</v>
      </c>
      <c r="M81">
        <f t="shared" si="13"/>
        <v>28.119548285716064</v>
      </c>
      <c r="N81">
        <f t="shared" si="14"/>
        <v>8.6969440679523942</v>
      </c>
      <c r="O81">
        <f t="shared" si="15"/>
        <v>444.43074164693206</v>
      </c>
      <c r="P81">
        <f t="shared" si="16"/>
        <v>19.074145224580057</v>
      </c>
    </row>
    <row r="82" spans="1:16" x14ac:dyDescent="0.25">
      <c r="A82">
        <f>Input!G83</f>
        <v>179</v>
      </c>
      <c r="B82">
        <f t="shared" si="9"/>
        <v>79</v>
      </c>
      <c r="C82" s="4">
        <f>Input!I83</f>
        <v>4580.1849198571426</v>
      </c>
      <c r="D82">
        <f t="shared" si="10"/>
        <v>1024.0311595714288</v>
      </c>
      <c r="E82">
        <f t="shared" si="17"/>
        <v>695.75552475511631</v>
      </c>
      <c r="F82">
        <f t="shared" si="11"/>
        <v>107764.89241405297</v>
      </c>
      <c r="G82">
        <f t="shared" si="12"/>
        <v>10245506.526908915</v>
      </c>
      <c r="L82">
        <f>Input!J83</f>
        <v>30.961067857141643</v>
      </c>
      <c r="M82">
        <f t="shared" si="13"/>
        <v>29.302145999999539</v>
      </c>
      <c r="N82">
        <f t="shared" si="14"/>
        <v>8.6969440681735222</v>
      </c>
      <c r="O82">
        <f t="shared" si="15"/>
        <v>495.69120809049616</v>
      </c>
      <c r="P82">
        <f t="shared" si="16"/>
        <v>19.07414522264855</v>
      </c>
    </row>
    <row r="83" spans="1:16" x14ac:dyDescent="0.25">
      <c r="A83">
        <f>Input!G84</f>
        <v>180</v>
      </c>
      <c r="B83">
        <f t="shared" si="9"/>
        <v>80</v>
      </c>
      <c r="C83" s="4">
        <f>Input!I84</f>
        <v>4612.7063598571431</v>
      </c>
      <c r="D83">
        <f t="shared" si="10"/>
        <v>1056.5525995714293</v>
      </c>
      <c r="E83">
        <f t="shared" si="17"/>
        <v>704.45246882351091</v>
      </c>
      <c r="F83">
        <f t="shared" si="11"/>
        <v>123974.50207270119</v>
      </c>
      <c r="G83">
        <f t="shared" si="12"/>
        <v>10189906.758107286</v>
      </c>
      <c r="L83">
        <f>Input!J84</f>
        <v>32.521440000000439</v>
      </c>
      <c r="M83">
        <f t="shared" si="13"/>
        <v>30.862518142858335</v>
      </c>
      <c r="N83">
        <f t="shared" si="14"/>
        <v>8.6969440683946502</v>
      </c>
      <c r="O83">
        <f t="shared" si="15"/>
        <v>567.60660639510081</v>
      </c>
      <c r="P83">
        <f t="shared" si="16"/>
        <v>19.074145220717043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100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3556.1537602857138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16937486.857105553</v>
      </c>
      <c r="J3" s="2" t="s">
        <v>11</v>
      </c>
      <c r="K3" s="23">
        <f>SUM(H3:H167)</f>
        <v>3838846.7369292695</v>
      </c>
      <c r="L3">
        <f>1-(K3/K5)</f>
        <v>0.99638114086175866</v>
      </c>
      <c r="N3">
        <f>Input!J4</f>
        <v>1.6589218571421043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336.95920290923664</v>
      </c>
      <c r="S3" s="1" t="s">
        <v>11</v>
      </c>
      <c r="T3" s="23">
        <f>SUM(Q3:Q167)</f>
        <v>7217.7792534290502</v>
      </c>
      <c r="U3" s="5">
        <f>1-(T3/T5)</f>
        <v>0.13513804951462349</v>
      </c>
      <c r="X3">
        <f>COUNT(B3:B500)</f>
        <v>81</v>
      </c>
      <c r="Z3">
        <v>995.2115879423759</v>
      </c>
      <c r="AA3">
        <v>2.283096551322851E-2</v>
      </c>
      <c r="AB3">
        <v>2.293971371312431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101</v>
      </c>
      <c r="B4">
        <f t="shared" ref="B4:B67" si="0">A4-$A$3</f>
        <v>1</v>
      </c>
      <c r="C4">
        <f t="shared" ref="C4:C67" si="1">B4*$AA$3</f>
        <v>2.283096551322851E-2</v>
      </c>
      <c r="D4">
        <f t="shared" ref="D4:D67" si="2">POWER(C4,$AB$3)</f>
        <v>1.7159383760236989E-4</v>
      </c>
      <c r="E4" s="4">
        <f>Input!I5</f>
        <v>3558.0262068571428</v>
      </c>
      <c r="F4">
        <f t="shared" ref="F4:F67" si="3">E4-$E$3</f>
        <v>1.8724465714290091</v>
      </c>
      <c r="G4">
        <f t="shared" ref="G4:G67" si="4">$Z$3*(1-EXP(-1*D4))</f>
        <v>0.17075752471294484</v>
      </c>
      <c r="H4">
        <f t="shared" ref="H4:H67" si="5">(F4-G4)^2</f>
        <v>2.8957456117134273</v>
      </c>
      <c r="I4">
        <f t="shared" ref="I4:I67" si="6">(G4-$J$4)^2</f>
        <v>16936081.374994867</v>
      </c>
      <c r="J4">
        <f>AVERAGE(E3:E167)</f>
        <v>4115.5178115403114</v>
      </c>
      <c r="K4" t="s">
        <v>5</v>
      </c>
      <c r="L4" t="s">
        <v>6</v>
      </c>
      <c r="N4">
        <f>Input!J5</f>
        <v>1.8724465714290091</v>
      </c>
      <c r="O4">
        <f t="shared" ref="O4:O67" si="7">N4-$N$3</f>
        <v>0.21352471428690478</v>
      </c>
      <c r="P4">
        <f t="shared" ref="P4:P67" si="8">POWER(C4,$AB$3)*EXP(-D4)*$Z$3*$AA$3*$AB$3</f>
        <v>8.9424158218535492E-3</v>
      </c>
      <c r="Q4">
        <f t="shared" ref="Q4:Q67" si="9">(O4-P4)^2</f>
        <v>4.1853916845243311E-2</v>
      </c>
      <c r="R4">
        <f t="shared" ref="R4:R67" si="10">(P4-$S$4)^2</f>
        <v>336.63098088436811</v>
      </c>
      <c r="S4">
        <f>AVERAGE(N3:N167)</f>
        <v>18.356448537482315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102</v>
      </c>
      <c r="B5">
        <f t="shared" si="0"/>
        <v>2</v>
      </c>
      <c r="C5">
        <f t="shared" si="1"/>
        <v>4.566193102645702E-2</v>
      </c>
      <c r="D5">
        <f t="shared" si="2"/>
        <v>8.415034078130513E-4</v>
      </c>
      <c r="E5" s="4">
        <f>Input!I6</f>
        <v>3559.9643532857144</v>
      </c>
      <c r="F5">
        <f t="shared" si="3"/>
        <v>3.8105930000006083</v>
      </c>
      <c r="G5">
        <f t="shared" si="4"/>
        <v>0.8371216729791886</v>
      </c>
      <c r="H5">
        <f t="shared" si="5"/>
        <v>8.8415317326185221</v>
      </c>
      <c r="I5">
        <f t="shared" si="6"/>
        <v>16930597.179567106</v>
      </c>
      <c r="K5">
        <f>SUM(I3:I167)</f>
        <v>1060789212.9216154</v>
      </c>
      <c r="L5" s="5">
        <f>1-((1-L3)*(X3-1)/(X3-1-1))</f>
        <v>0.99633533251823658</v>
      </c>
      <c r="N5">
        <f>Input!J6</f>
        <v>1.9381464285715992</v>
      </c>
      <c r="O5">
        <f t="shared" si="7"/>
        <v>0.27922457142949497</v>
      </c>
      <c r="P5">
        <f t="shared" si="8"/>
        <v>4.3824615514967684E-2</v>
      </c>
      <c r="Q5">
        <f t="shared" si="9"/>
        <v>5.5413139244561385E-2</v>
      </c>
      <c r="R5">
        <f t="shared" si="10"/>
        <v>335.35219490741076</v>
      </c>
      <c r="T5">
        <f>SUM(R3:R167)</f>
        <v>8345.5853843243985</v>
      </c>
      <c r="U5" s="5">
        <f>1-((1-U3)*(X3-1)/(X3-1-1))</f>
        <v>0.12419042988822626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103</v>
      </c>
      <c r="B6">
        <f t="shared" si="0"/>
        <v>3</v>
      </c>
      <c r="C6">
        <f t="shared" si="1"/>
        <v>6.849289653968553E-2</v>
      </c>
      <c r="D6">
        <f t="shared" si="2"/>
        <v>2.1330654732398756E-3</v>
      </c>
      <c r="E6" s="4">
        <f>Input!I7</f>
        <v>3562.116024285715</v>
      </c>
      <c r="F6">
        <f t="shared" si="3"/>
        <v>5.9622640000011415</v>
      </c>
      <c r="G6">
        <f t="shared" si="4"/>
        <v>2.1205889951728563</v>
      </c>
      <c r="H6">
        <f t="shared" si="5"/>
        <v>14.758466842722406</v>
      </c>
      <c r="I6">
        <f t="shared" si="6"/>
        <v>16920036.710442062</v>
      </c>
      <c r="N6">
        <f>Input!J7</f>
        <v>2.1516710000005332</v>
      </c>
      <c r="O6">
        <f t="shared" si="7"/>
        <v>0.49274914285842897</v>
      </c>
      <c r="P6">
        <f t="shared" si="8"/>
        <v>0.11094443002836958</v>
      </c>
      <c r="Q6">
        <f t="shared" si="9"/>
        <v>0.14577483873924413</v>
      </c>
      <c r="R6">
        <f t="shared" si="10"/>
        <v>332.89842013511884</v>
      </c>
      <c r="X6" s="19" t="s">
        <v>17</v>
      </c>
      <c r="Y6" s="25">
        <f>SQRT((U5-L5)^2)</f>
        <v>0.87214490263001032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104</v>
      </c>
      <c r="B7">
        <f t="shared" si="0"/>
        <v>4</v>
      </c>
      <c r="C7">
        <f t="shared" si="1"/>
        <v>9.132386205291404E-2</v>
      </c>
      <c r="D7">
        <f t="shared" si="2"/>
        <v>4.1267681593665758E-3</v>
      </c>
      <c r="E7" s="4">
        <f>Input!I8</f>
        <v>3564.2019954285715</v>
      </c>
      <c r="F7">
        <f t="shared" si="3"/>
        <v>8.0482351428577203</v>
      </c>
      <c r="G7">
        <f t="shared" si="4"/>
        <v>4.0985448042641552</v>
      </c>
      <c r="H7">
        <f t="shared" si="5"/>
        <v>15.600053770779351</v>
      </c>
      <c r="I7">
        <f t="shared" si="6"/>
        <v>16903768.386888377</v>
      </c>
      <c r="N7">
        <f>Input!J8</f>
        <v>2.0859711428565788</v>
      </c>
      <c r="O7">
        <f t="shared" si="7"/>
        <v>0.42704928571447454</v>
      </c>
      <c r="P7">
        <f t="shared" si="8"/>
        <v>0.21421285733913242</v>
      </c>
      <c r="Q7">
        <f t="shared" si="9"/>
        <v>4.5299345243572132E-2</v>
      </c>
      <c r="R7">
        <f t="shared" si="10"/>
        <v>329.14071547386044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105</v>
      </c>
      <c r="B8">
        <f t="shared" si="0"/>
        <v>5</v>
      </c>
      <c r="C8">
        <f t="shared" si="1"/>
        <v>0.11415482756614255</v>
      </c>
      <c r="D8">
        <f t="shared" si="2"/>
        <v>6.8852365648622441E-3</v>
      </c>
      <c r="E8" s="4">
        <f>Input!I9</f>
        <v>3566.468641142857</v>
      </c>
      <c r="F8">
        <f t="shared" si="3"/>
        <v>10.31488085714318</v>
      </c>
      <c r="G8">
        <f t="shared" si="4"/>
        <v>6.8287315219350271</v>
      </c>
      <c r="H8">
        <f t="shared" si="5"/>
        <v>12.153237187372246</v>
      </c>
      <c r="I8">
        <f t="shared" si="6"/>
        <v>16881325.956262253</v>
      </c>
      <c r="N8">
        <f>Input!J9</f>
        <v>2.2666457142854597</v>
      </c>
      <c r="O8">
        <f t="shared" si="7"/>
        <v>0.60772385714335542</v>
      </c>
      <c r="P8">
        <f t="shared" si="8"/>
        <v>0.35641530255631243</v>
      </c>
      <c r="Q8">
        <f t="shared" si="9"/>
        <v>6.3155989608628768E-2</v>
      </c>
      <c r="R8">
        <f t="shared" si="10"/>
        <v>324.00119645844069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106</v>
      </c>
      <c r="B9">
        <f t="shared" si="0"/>
        <v>6</v>
      </c>
      <c r="C9">
        <f t="shared" si="1"/>
        <v>0.13698579307937106</v>
      </c>
      <c r="D9">
        <f t="shared" si="2"/>
        <v>1.0460642933921571E-2</v>
      </c>
      <c r="E9" s="4">
        <f>Input!I10</f>
        <v>3568.9652365714287</v>
      </c>
      <c r="F9">
        <f t="shared" si="3"/>
        <v>12.811476285714889</v>
      </c>
      <c r="G9">
        <f t="shared" si="4"/>
        <v>10.356291893051806</v>
      </c>
      <c r="H9">
        <f t="shared" si="5"/>
        <v>6.027930401976394</v>
      </c>
      <c r="I9">
        <f t="shared" si="6"/>
        <v>16852351.102392595</v>
      </c>
      <c r="N9">
        <f>Input!J10</f>
        <v>2.4965954285717089</v>
      </c>
      <c r="O9">
        <f t="shared" si="7"/>
        <v>0.83767357142960464</v>
      </c>
      <c r="P9">
        <f t="shared" si="8"/>
        <v>0.53956413511106527</v>
      </c>
      <c r="Q9">
        <f t="shared" si="9"/>
        <v>8.886923602215728E-2</v>
      </c>
      <c r="R9">
        <f t="shared" si="10"/>
        <v>317.44136980745998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107</v>
      </c>
      <c r="B10">
        <f t="shared" si="0"/>
        <v>7</v>
      </c>
      <c r="C10">
        <f t="shared" si="1"/>
        <v>0.15981675859259958</v>
      </c>
      <c r="D10">
        <f t="shared" si="2"/>
        <v>1.4898151861211448E-2</v>
      </c>
      <c r="E10" s="4">
        <f>Input!I11</f>
        <v>3571.5768068571429</v>
      </c>
      <c r="F10">
        <f t="shared" si="3"/>
        <v>15.42304657142904</v>
      </c>
      <c r="G10">
        <f t="shared" si="4"/>
        <v>14.716913756544388</v>
      </c>
      <c r="H10">
        <f t="shared" si="5"/>
        <v>0.49862355225692279</v>
      </c>
      <c r="I10">
        <f t="shared" si="6"/>
        <v>16816568.003264152</v>
      </c>
      <c r="N10">
        <f>Input!J11</f>
        <v>2.6115702857141514</v>
      </c>
      <c r="O10">
        <f t="shared" si="7"/>
        <v>0.95264842857204712</v>
      </c>
      <c r="P10">
        <f t="shared" si="8"/>
        <v>0.76505015509614449</v>
      </c>
      <c r="Q10">
        <f t="shared" si="9"/>
        <v>3.5193112211139556E-2</v>
      </c>
      <c r="R10">
        <f t="shared" si="10"/>
        <v>309.45729704781877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108</v>
      </c>
      <c r="B11">
        <f t="shared" si="0"/>
        <v>8</v>
      </c>
      <c r="C11">
        <f t="shared" si="1"/>
        <v>0.18264772410582808</v>
      </c>
      <c r="D11">
        <f t="shared" si="2"/>
        <v>2.0237844889328414E-2</v>
      </c>
      <c r="E11" s="4">
        <f>Input!I12</f>
        <v>3574.3033518571428</v>
      </c>
      <c r="F11">
        <f t="shared" si="3"/>
        <v>18.149591571429028</v>
      </c>
      <c r="G11">
        <f t="shared" si="4"/>
        <v>19.938501089037146</v>
      </c>
      <c r="H11">
        <f t="shared" si="5"/>
        <v>3.2001972621889112</v>
      </c>
      <c r="I11">
        <f t="shared" si="6"/>
        <v>16773769.888196534</v>
      </c>
      <c r="N11">
        <f>Input!J12</f>
        <v>2.7265449999999873</v>
      </c>
      <c r="O11">
        <f t="shared" si="7"/>
        <v>1.0676231428578831</v>
      </c>
      <c r="P11">
        <f t="shared" si="8"/>
        <v>1.0337196561414295</v>
      </c>
      <c r="Q11">
        <f t="shared" si="9"/>
        <v>1.1494464115327457E-3</v>
      </c>
      <c r="R11">
        <f t="shared" si="10"/>
        <v>300.07693589644168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109</v>
      </c>
      <c r="B12">
        <f t="shared" si="0"/>
        <v>9</v>
      </c>
      <c r="C12">
        <f t="shared" si="1"/>
        <v>0.20547868961905658</v>
      </c>
      <c r="D12">
        <f t="shared" si="2"/>
        <v>2.6515919083712022E-2</v>
      </c>
      <c r="E12" s="4">
        <f>Input!I13</f>
        <v>3577.1941465714285</v>
      </c>
      <c r="F12">
        <f t="shared" si="3"/>
        <v>21.040386285714703</v>
      </c>
      <c r="G12">
        <f t="shared" si="4"/>
        <v>26.042158234321963</v>
      </c>
      <c r="H12">
        <f t="shared" si="5"/>
        <v>25.017722625874466</v>
      </c>
      <c r="I12">
        <f t="shared" si="6"/>
        <v>16723811.118982449</v>
      </c>
      <c r="N12">
        <f>Input!J13</f>
        <v>2.8907947142856756</v>
      </c>
      <c r="O12">
        <f t="shared" si="7"/>
        <v>1.2318728571435713</v>
      </c>
      <c r="P12">
        <f t="shared" si="8"/>
        <v>1.3459181927967148</v>
      </c>
      <c r="Q12">
        <f t="shared" si="9"/>
        <v>1.3006338584238154E-2</v>
      </c>
      <c r="R12">
        <f t="shared" si="10"/>
        <v>289.35814260746952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110</v>
      </c>
      <c r="B13">
        <f t="shared" si="0"/>
        <v>10</v>
      </c>
      <c r="C13">
        <f t="shared" si="1"/>
        <v>0.2283096551322851</v>
      </c>
      <c r="D13">
        <f t="shared" si="2"/>
        <v>3.3765490147477158E-2</v>
      </c>
      <c r="E13" s="4">
        <f>Input!I14</f>
        <v>3579.7564418571428</v>
      </c>
      <c r="F13">
        <f t="shared" si="3"/>
        <v>23.602681571429002</v>
      </c>
      <c r="G13">
        <f t="shared" si="4"/>
        <v>33.042814350139921</v>
      </c>
      <c r="H13">
        <f t="shared" si="5"/>
        <v>89.116106879692325</v>
      </c>
      <c r="I13">
        <f t="shared" si="6"/>
        <v>16666602.10268289</v>
      </c>
      <c r="N13">
        <f>Input!J14</f>
        <v>2.5622952857142991</v>
      </c>
      <c r="O13">
        <f t="shared" si="7"/>
        <v>0.90337342857219483</v>
      </c>
      <c r="P13">
        <f t="shared" si="8"/>
        <v>1.7015181583811965</v>
      </c>
      <c r="Q13">
        <f t="shared" si="9"/>
        <v>0.6370350097218842</v>
      </c>
      <c r="R13">
        <f t="shared" si="10"/>
        <v>277.3867059327053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111</v>
      </c>
      <c r="B14">
        <f t="shared" si="0"/>
        <v>11</v>
      </c>
      <c r="C14">
        <f t="shared" si="1"/>
        <v>0.25114062064551362</v>
      </c>
      <c r="D14">
        <f t="shared" si="2"/>
        <v>4.2017159872028587E-2</v>
      </c>
      <c r="E14" s="4">
        <f>Input!I15</f>
        <v>3582.5815365714288</v>
      </c>
      <c r="F14">
        <f t="shared" si="3"/>
        <v>26.427776285715026</v>
      </c>
      <c r="G14">
        <f t="shared" si="4"/>
        <v>40.949646142176398</v>
      </c>
      <c r="H14">
        <f t="shared" si="5"/>
        <v>210.88470412800143</v>
      </c>
      <c r="I14">
        <f t="shared" si="6"/>
        <v>16602105.734475924</v>
      </c>
      <c r="N14">
        <f>Input!J15</f>
        <v>2.8250947142860241</v>
      </c>
      <c r="O14">
        <f t="shared" si="7"/>
        <v>1.1661728571439198</v>
      </c>
      <c r="P14">
        <f t="shared" si="8"/>
        <v>2.0999384631273461</v>
      </c>
      <c r="Q14">
        <f t="shared" si="9"/>
        <v>0.87191820691759525</v>
      </c>
      <c r="R14">
        <f t="shared" si="10"/>
        <v>264.27411979760467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112</v>
      </c>
      <c r="B15">
        <f t="shared" si="0"/>
        <v>12</v>
      </c>
      <c r="C15">
        <f t="shared" si="1"/>
        <v>0.27397158615874212</v>
      </c>
      <c r="D15">
        <f t="shared" si="2"/>
        <v>5.1299433591599761E-2</v>
      </c>
      <c r="E15" s="4">
        <f>Input!I16</f>
        <v>3585.0288571428573</v>
      </c>
      <c r="F15">
        <f t="shared" si="3"/>
        <v>28.87509685714349</v>
      </c>
      <c r="G15">
        <f t="shared" si="4"/>
        <v>49.766383695961885</v>
      </c>
      <c r="H15">
        <f t="shared" si="5"/>
        <v>436.44586578178672</v>
      </c>
      <c r="I15">
        <f t="shared" si="6"/>
        <v>16530334.673018368</v>
      </c>
      <c r="N15">
        <f>Input!J16</f>
        <v>2.4473205714284632</v>
      </c>
      <c r="O15">
        <f t="shared" si="7"/>
        <v>0.78839871428635888</v>
      </c>
      <c r="P15">
        <f t="shared" si="8"/>
        <v>2.5401607720257116</v>
      </c>
      <c r="Q15">
        <f t="shared" si="9"/>
        <v>3.068670306935211</v>
      </c>
      <c r="R15">
        <f t="shared" si="10"/>
        <v>250.15495867973226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113</v>
      </c>
      <c r="B16">
        <f t="shared" si="0"/>
        <v>13</v>
      </c>
      <c r="C16">
        <f t="shared" si="1"/>
        <v>0.29680255167197062</v>
      </c>
      <c r="D16">
        <f t="shared" si="2"/>
        <v>6.1639037218448364E-2</v>
      </c>
      <c r="E16" s="4">
        <f>Input!I17</f>
        <v>3587.9032267142857</v>
      </c>
      <c r="F16">
        <f t="shared" si="3"/>
        <v>31.74946642857185</v>
      </c>
      <c r="G16">
        <f t="shared" si="4"/>
        <v>59.491548543056822</v>
      </c>
      <c r="H16">
        <f t="shared" si="5"/>
        <v>769.62312004682701</v>
      </c>
      <c r="I16">
        <f t="shared" si="6"/>
        <v>16451349.046123473</v>
      </c>
      <c r="N16">
        <f>Input!J17</f>
        <v>2.8743695714283604</v>
      </c>
      <c r="O16">
        <f t="shared" si="7"/>
        <v>1.2154477142862561</v>
      </c>
      <c r="P16">
        <f t="shared" si="8"/>
        <v>3.0207448841640558</v>
      </c>
      <c r="Q16">
        <f t="shared" si="9"/>
        <v>3.2590978715687933</v>
      </c>
      <c r="R16">
        <f t="shared" si="10"/>
        <v>235.183806542399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114</v>
      </c>
      <c r="B17">
        <f t="shared" si="0"/>
        <v>14</v>
      </c>
      <c r="C17">
        <f t="shared" si="1"/>
        <v>0.31963351718519917</v>
      </c>
      <c r="D17">
        <f t="shared" si="2"/>
        <v>7.3061164296453998E-2</v>
      </c>
      <c r="E17" s="4">
        <f>Input!I18</f>
        <v>3590.8432962857146</v>
      </c>
      <c r="F17">
        <f t="shared" si="3"/>
        <v>34.689536000000771</v>
      </c>
      <c r="G17">
        <f t="shared" si="4"/>
        <v>70.118654128761889</v>
      </c>
      <c r="H17">
        <f t="shared" si="5"/>
        <v>1255.2224113817097</v>
      </c>
      <c r="I17">
        <f t="shared" si="6"/>
        <v>16365254.342786074</v>
      </c>
      <c r="N17">
        <f>Input!J18</f>
        <v>2.9400695714289213</v>
      </c>
      <c r="O17">
        <f t="shared" si="7"/>
        <v>1.2811477142868171</v>
      </c>
      <c r="P17">
        <f t="shared" si="8"/>
        <v>3.5398448226938726</v>
      </c>
      <c r="Q17">
        <f t="shared" si="9"/>
        <v>5.1017126275263935</v>
      </c>
      <c r="R17">
        <f t="shared" si="10"/>
        <v>219.53174564108267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115</v>
      </c>
      <c r="B18">
        <f t="shared" si="0"/>
        <v>15</v>
      </c>
      <c r="C18">
        <f t="shared" si="1"/>
        <v>0.34246448269842766</v>
      </c>
      <c r="D18">
        <f t="shared" si="2"/>
        <v>8.5589672664291336E-2</v>
      </c>
      <c r="E18" s="4">
        <f>Input!I19</f>
        <v>3593.7669408571433</v>
      </c>
      <c r="F18">
        <f t="shared" si="3"/>
        <v>37.613180571429439</v>
      </c>
      <c r="G18">
        <f t="shared" si="4"/>
        <v>81.63638802338869</v>
      </c>
      <c r="H18">
        <f t="shared" si="5"/>
        <v>1938.0427943582406</v>
      </c>
      <c r="I18">
        <f t="shared" si="6"/>
        <v>16272199.338994917</v>
      </c>
      <c r="N18">
        <f>Input!J19</f>
        <v>2.9236445714286674</v>
      </c>
      <c r="O18">
        <f t="shared" si="7"/>
        <v>1.2647227142865631</v>
      </c>
      <c r="P18">
        <f t="shared" si="8"/>
        <v>4.0952266118193927</v>
      </c>
      <c r="Q18">
        <f t="shared" si="9"/>
        <v>8.0117523139485396</v>
      </c>
      <c r="R18">
        <f t="shared" si="10"/>
        <v>203.38245081300889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116</v>
      </c>
      <c r="B19">
        <f t="shared" si="0"/>
        <v>16</v>
      </c>
      <c r="C19">
        <f t="shared" si="1"/>
        <v>0.36529544821165616</v>
      </c>
      <c r="D19">
        <f t="shared" si="2"/>
        <v>9.9247243835326487E-2</v>
      </c>
      <c r="E19" s="4">
        <f>Input!I20</f>
        <v>3596.8712601428574</v>
      </c>
      <c r="F19">
        <f t="shared" si="3"/>
        <v>40.717499857143594</v>
      </c>
      <c r="G19">
        <f t="shared" si="4"/>
        <v>94.028788661360522</v>
      </c>
      <c r="H19">
        <f t="shared" si="5"/>
        <v>2842.0935139666253</v>
      </c>
      <c r="I19">
        <f t="shared" si="6"/>
        <v>16172373.9611359</v>
      </c>
      <c r="N19">
        <f>Input!J20</f>
        <v>3.1043192857141548</v>
      </c>
      <c r="O19">
        <f t="shared" si="7"/>
        <v>1.4453974285720506</v>
      </c>
      <c r="P19">
        <f t="shared" si="8"/>
        <v>4.6842883435745799</v>
      </c>
      <c r="Q19">
        <f t="shared" si="9"/>
        <v>10.490414359285921</v>
      </c>
      <c r="R19">
        <f t="shared" si="10"/>
        <v>186.92796436787523</v>
      </c>
    </row>
    <row r="20" spans="1:37" ht="14.45" x14ac:dyDescent="0.3">
      <c r="A20">
        <f>Input!G21</f>
        <v>117</v>
      </c>
      <c r="B20">
        <f t="shared" si="0"/>
        <v>17</v>
      </c>
      <c r="C20">
        <f t="shared" si="1"/>
        <v>0.38812641372488466</v>
      </c>
      <c r="D20">
        <f t="shared" si="2"/>
        <v>0.11405551415126815</v>
      </c>
      <c r="E20" s="4">
        <f>Input!I21</f>
        <v>3600.6161532857141</v>
      </c>
      <c r="F20">
        <f t="shared" si="3"/>
        <v>44.462393000000247</v>
      </c>
      <c r="G20">
        <f t="shared" si="4"/>
        <v>107.27542520513603</v>
      </c>
      <c r="H20">
        <f t="shared" si="5"/>
        <v>3945.4770148034249</v>
      </c>
      <c r="I20">
        <f t="shared" si="6"/>
        <v>16066007.027613902</v>
      </c>
      <c r="N20">
        <f>Input!J21</f>
        <v>3.7448931428566539</v>
      </c>
      <c r="O20">
        <f t="shared" si="7"/>
        <v>2.0859712857145496</v>
      </c>
      <c r="P20">
        <f t="shared" si="8"/>
        <v>5.3040828849029662</v>
      </c>
      <c r="Q20">
        <f t="shared" si="9"/>
        <v>10.356242264831028</v>
      </c>
      <c r="R20">
        <f t="shared" si="10"/>
        <v>170.36424912863313</v>
      </c>
    </row>
    <row r="21" spans="1:37" ht="14.45" x14ac:dyDescent="0.3">
      <c r="A21">
        <f>Input!G22</f>
        <v>118</v>
      </c>
      <c r="B21">
        <f t="shared" si="0"/>
        <v>18</v>
      </c>
      <c r="C21">
        <f t="shared" si="1"/>
        <v>0.41095737923811315</v>
      </c>
      <c r="D21">
        <f t="shared" si="2"/>
        <v>0.13003518414189624</v>
      </c>
      <c r="E21" s="4">
        <f>Input!I22</f>
        <v>3604.7388207142853</v>
      </c>
      <c r="F21">
        <f t="shared" si="3"/>
        <v>48.585060428571524</v>
      </c>
      <c r="G21">
        <f t="shared" si="4"/>
        <v>121.35158632616594</v>
      </c>
      <c r="H21">
        <f t="shared" si="5"/>
        <v>5294.9672912052793</v>
      </c>
      <c r="I21">
        <f t="shared" si="6"/>
        <v>15953363.834641416</v>
      </c>
      <c r="N21">
        <f>Input!J22</f>
        <v>4.1226674285712761</v>
      </c>
      <c r="O21">
        <f t="shared" si="7"/>
        <v>2.4637455714291718</v>
      </c>
      <c r="P21">
        <f t="shared" si="8"/>
        <v>5.9513433942334268</v>
      </c>
      <c r="Q21">
        <f t="shared" si="9"/>
        <v>12.16333857362898</v>
      </c>
      <c r="R21">
        <f t="shared" si="10"/>
        <v>153.88663361506005</v>
      </c>
    </row>
    <row r="22" spans="1:37" ht="14.45" x14ac:dyDescent="0.3">
      <c r="A22">
        <f>Input!G23</f>
        <v>119</v>
      </c>
      <c r="B22">
        <f t="shared" si="0"/>
        <v>19</v>
      </c>
      <c r="C22">
        <f t="shared" si="1"/>
        <v>0.4337883447513417</v>
      </c>
      <c r="D22">
        <f t="shared" si="2"/>
        <v>0.14720611076804735</v>
      </c>
      <c r="E22" s="4">
        <f>Input!I23</f>
        <v>3609.8634112857139</v>
      </c>
      <c r="F22">
        <f t="shared" si="3"/>
        <v>53.709651000000122</v>
      </c>
      <c r="G22">
        <f t="shared" si="4"/>
        <v>136.22848173131476</v>
      </c>
      <c r="H22">
        <f t="shared" si="5"/>
        <v>6809.3574252633571</v>
      </c>
      <c r="I22">
        <f t="shared" si="6"/>
        <v>15834743.570331734</v>
      </c>
      <c r="N22">
        <f>Input!J23</f>
        <v>5.1245905714285982</v>
      </c>
      <c r="O22">
        <f t="shared" si="7"/>
        <v>3.4656687142864939</v>
      </c>
      <c r="P22">
        <f t="shared" si="8"/>
        <v>6.6225116790974514</v>
      </c>
      <c r="Q22">
        <f t="shared" si="9"/>
        <v>9.9656575044764359</v>
      </c>
      <c r="R22">
        <f t="shared" si="10"/>
        <v>137.68527419656283</v>
      </c>
    </row>
    <row r="23" spans="1:37" ht="14.45" x14ac:dyDescent="0.3">
      <c r="A23">
        <f>Input!G24</f>
        <v>120</v>
      </c>
      <c r="B23">
        <f t="shared" si="0"/>
        <v>20</v>
      </c>
      <c r="C23">
        <f t="shared" si="1"/>
        <v>0.4566193102645702</v>
      </c>
      <c r="D23">
        <f t="shared" si="2"/>
        <v>0.16558738601920303</v>
      </c>
      <c r="E23" s="4">
        <f>Input!I24</f>
        <v>3615.2015264285719</v>
      </c>
      <c r="F23">
        <f t="shared" si="3"/>
        <v>59.047766142858109</v>
      </c>
      <c r="G23">
        <f t="shared" si="4"/>
        <v>151.87345883093406</v>
      </c>
      <c r="H23">
        <f t="shared" si="5"/>
        <v>8616.6092230211161</v>
      </c>
      <c r="I23">
        <f t="shared" si="6"/>
        <v>15710476.554764939</v>
      </c>
      <c r="N23">
        <f>Input!J24</f>
        <v>5.3381151428579869</v>
      </c>
      <c r="O23">
        <f t="shared" si="7"/>
        <v>3.6791932857158827</v>
      </c>
      <c r="P23">
        <f t="shared" si="8"/>
        <v>7.3137693171351676</v>
      </c>
      <c r="Q23">
        <f t="shared" si="9"/>
        <v>13.21014292816756</v>
      </c>
      <c r="R23">
        <f t="shared" si="10"/>
        <v>121.94076436348666</v>
      </c>
    </row>
    <row r="24" spans="1:37" ht="14.45" x14ac:dyDescent="0.3">
      <c r="A24">
        <f>Input!G25</f>
        <v>121</v>
      </c>
      <c r="B24">
        <f t="shared" si="0"/>
        <v>21</v>
      </c>
      <c r="C24">
        <f t="shared" si="1"/>
        <v>0.4794502757777987</v>
      </c>
      <c r="D24">
        <f t="shared" si="2"/>
        <v>0.1851974044888175</v>
      </c>
      <c r="E24" s="4">
        <f>Input!I25</f>
        <v>3620.8188660000005</v>
      </c>
      <c r="F24">
        <f t="shared" si="3"/>
        <v>64.66510571428671</v>
      </c>
      <c r="G24">
        <f t="shared" si="4"/>
        <v>168.25023586096557</v>
      </c>
      <c r="H24">
        <f t="shared" si="5"/>
        <v>10729.879187504399</v>
      </c>
      <c r="I24">
        <f t="shared" si="6"/>
        <v>15580921.314009501</v>
      </c>
      <c r="N24">
        <f>Input!J25</f>
        <v>5.6173395714286016</v>
      </c>
      <c r="O24">
        <f t="shared" si="7"/>
        <v>3.9584177142864974</v>
      </c>
      <c r="P24">
        <f t="shared" si="8"/>
        <v>8.0210713733953689</v>
      </c>
      <c r="Q24">
        <f t="shared" si="9"/>
        <v>16.505154753870702</v>
      </c>
      <c r="R24">
        <f t="shared" si="10"/>
        <v>106.82002112392992</v>
      </c>
    </row>
    <row r="25" spans="1:37" ht="14.45" x14ac:dyDescent="0.3">
      <c r="A25">
        <f>Input!G26</f>
        <v>122</v>
      </c>
      <c r="B25">
        <f t="shared" si="0"/>
        <v>22</v>
      </c>
      <c r="C25">
        <f t="shared" si="1"/>
        <v>0.50228124129102725</v>
      </c>
      <c r="D25">
        <f t="shared" si="2"/>
        <v>0.20605392194136435</v>
      </c>
      <c r="E25" s="4">
        <f>Input!I26</f>
        <v>3627.0932044285719</v>
      </c>
      <c r="F25">
        <f t="shared" si="3"/>
        <v>70.939444142858065</v>
      </c>
      <c r="G25">
        <f t="shared" si="4"/>
        <v>185.31915192470098</v>
      </c>
      <c r="H25">
        <f t="shared" si="5"/>
        <v>13082.717552259775</v>
      </c>
      <c r="I25">
        <f t="shared" si="6"/>
        <v>15446461.504044339</v>
      </c>
      <c r="N25">
        <f>Input!J26</f>
        <v>6.2743384285713546</v>
      </c>
      <c r="O25">
        <f t="shared" si="7"/>
        <v>4.6154165714292503</v>
      </c>
      <c r="P25">
        <f t="shared" si="8"/>
        <v>8.7401824721375103</v>
      </c>
      <c r="Q25">
        <f t="shared" si="9"/>
        <v>17.013693735645624</v>
      </c>
      <c r="R25">
        <f t="shared" si="10"/>
        <v>92.472573039502052</v>
      </c>
    </row>
    <row r="26" spans="1:37" x14ac:dyDescent="0.25">
      <c r="A26">
        <f>Input!G27</f>
        <v>123</v>
      </c>
      <c r="B26">
        <f t="shared" si="0"/>
        <v>23</v>
      </c>
      <c r="C26">
        <f t="shared" si="1"/>
        <v>0.52511220680425574</v>
      </c>
      <c r="D26">
        <f t="shared" si="2"/>
        <v>0.22817410643948036</v>
      </c>
      <c r="E26" s="4">
        <f>Input!I27</f>
        <v>3634.8950650000002</v>
      </c>
      <c r="F26">
        <f t="shared" si="3"/>
        <v>78.741304714286343</v>
      </c>
      <c r="G26">
        <f t="shared" si="4"/>
        <v>203.03743374082683</v>
      </c>
      <c r="H26">
        <f t="shared" si="5"/>
        <v>15449.527690982401</v>
      </c>
      <c r="I26">
        <f t="shared" si="6"/>
        <v>15307502.706666</v>
      </c>
      <c r="N26">
        <f>Input!J27</f>
        <v>7.8018605714282785</v>
      </c>
      <c r="O26">
        <f t="shared" si="7"/>
        <v>6.1429387142861742</v>
      </c>
      <c r="P26">
        <f t="shared" si="8"/>
        <v>9.4667149185140893</v>
      </c>
      <c r="Q26">
        <f t="shared" si="9"/>
        <v>11.047488255791727</v>
      </c>
      <c r="R26">
        <f t="shared" si="10"/>
        <v>79.027363816213906</v>
      </c>
    </row>
    <row r="27" spans="1:37" x14ac:dyDescent="0.25">
      <c r="A27">
        <f>Input!G28</f>
        <v>124</v>
      </c>
      <c r="B27">
        <f t="shared" si="0"/>
        <v>24</v>
      </c>
      <c r="C27">
        <f t="shared" si="1"/>
        <v>0.54794317231748424</v>
      </c>
      <c r="D27">
        <f t="shared" si="2"/>
        <v>0.25157458326821841</v>
      </c>
      <c r="E27" s="4">
        <f>Input!I28</f>
        <v>3643.7481235714286</v>
      </c>
      <c r="F27">
        <f t="shared" si="3"/>
        <v>87.594363285714735</v>
      </c>
      <c r="G27">
        <f t="shared" si="4"/>
        <v>221.35947832928474</v>
      </c>
      <c r="H27">
        <f t="shared" si="5"/>
        <v>17893.106002619519</v>
      </c>
      <c r="I27">
        <f t="shared" si="6"/>
        <v>15164469.124116883</v>
      </c>
      <c r="N27">
        <f>Input!J28</f>
        <v>8.8530585714283916</v>
      </c>
      <c r="O27">
        <f t="shared" si="7"/>
        <v>7.1941367142862873</v>
      </c>
      <c r="P27">
        <f t="shared" si="8"/>
        <v>10.196168512931752</v>
      </c>
      <c r="Q27">
        <f t="shared" si="9"/>
        <v>9.0121949200785263</v>
      </c>
      <c r="R27">
        <f t="shared" si="10"/>
        <v>66.590170079078931</v>
      </c>
    </row>
    <row r="28" spans="1:37" x14ac:dyDescent="0.25">
      <c r="A28">
        <f>Input!G29</f>
        <v>125</v>
      </c>
      <c r="B28">
        <f t="shared" si="0"/>
        <v>25</v>
      </c>
      <c r="C28">
        <f t="shared" si="1"/>
        <v>0.57077413783071274</v>
      </c>
      <c r="D28">
        <f t="shared" si="2"/>
        <v>0.27627147464333773</v>
      </c>
      <c r="E28" s="4">
        <f>Input!I29</f>
        <v>3653.8494799999999</v>
      </c>
      <c r="F28">
        <f t="shared" si="3"/>
        <v>97.695719714286042</v>
      </c>
      <c r="G28">
        <f t="shared" si="4"/>
        <v>240.23715040718437</v>
      </c>
      <c r="H28">
        <f t="shared" si="5"/>
        <v>20318.059463978338</v>
      </c>
      <c r="I28">
        <f t="shared" si="6"/>
        <v>15017800.202552406</v>
      </c>
      <c r="N28">
        <f>Input!J29</f>
        <v>10.101356428571307</v>
      </c>
      <c r="O28">
        <f t="shared" si="7"/>
        <v>8.4424345714292031</v>
      </c>
      <c r="P28">
        <f t="shared" si="8"/>
        <v>10.923971657686351</v>
      </c>
      <c r="Q28">
        <f t="shared" si="9"/>
        <v>6.1580263104696185</v>
      </c>
      <c r="R28">
        <f t="shared" si="10"/>
        <v>55.241712568701544</v>
      </c>
    </row>
    <row r="29" spans="1:37" x14ac:dyDescent="0.25">
      <c r="A29">
        <f>Input!G30</f>
        <v>126</v>
      </c>
      <c r="B29">
        <f t="shared" si="0"/>
        <v>26</v>
      </c>
      <c r="C29">
        <f t="shared" si="1"/>
        <v>0.59360510334394123</v>
      </c>
      <c r="D29">
        <f t="shared" si="2"/>
        <v>0.30228043499927815</v>
      </c>
      <c r="E29" s="4">
        <f>Input!I30</f>
        <v>3664.4107354285711</v>
      </c>
      <c r="F29">
        <f t="shared" si="3"/>
        <v>108.2569751428573</v>
      </c>
      <c r="G29">
        <f t="shared" si="4"/>
        <v>259.620092885362</v>
      </c>
      <c r="H29">
        <f t="shared" si="5"/>
        <v>22910.793412731342</v>
      </c>
      <c r="I29">
        <f t="shared" si="6"/>
        <v>14867947.216728445</v>
      </c>
      <c r="N29">
        <f>Input!J30</f>
        <v>10.561255428571258</v>
      </c>
      <c r="O29">
        <f t="shared" si="7"/>
        <v>8.9023335714291534</v>
      </c>
      <c r="P29">
        <f t="shared" si="8"/>
        <v>11.64552332120045</v>
      </c>
      <c r="Q29">
        <f t="shared" si="9"/>
        <v>7.5250900032503099</v>
      </c>
      <c r="R29">
        <f t="shared" si="10"/>
        <v>45.036517258527795</v>
      </c>
    </row>
    <row r="30" spans="1:37" x14ac:dyDescent="0.25">
      <c r="A30">
        <f>Input!G31</f>
        <v>127</v>
      </c>
      <c r="B30">
        <f t="shared" si="0"/>
        <v>27</v>
      </c>
      <c r="C30">
        <f t="shared" si="1"/>
        <v>0.61643606885716973</v>
      </c>
      <c r="D30">
        <f t="shared" si="2"/>
        <v>0.32961668250437998</v>
      </c>
      <c r="E30" s="4">
        <f>Input!I31</f>
        <v>3675.1033907142855</v>
      </c>
      <c r="F30">
        <f t="shared" si="3"/>
        <v>118.94963042857171</v>
      </c>
      <c r="G30">
        <f t="shared" si="4"/>
        <v>279.45604854037418</v>
      </c>
      <c r="H30">
        <f t="shared" si="5"/>
        <v>25762.310255080753</v>
      </c>
      <c r="I30">
        <f t="shared" si="6"/>
        <v>14715369.849550188</v>
      </c>
      <c r="N30">
        <f>Input!J31</f>
        <v>10.692655285714409</v>
      </c>
      <c r="O30">
        <f t="shared" si="7"/>
        <v>9.0337334285723045</v>
      </c>
      <c r="P30">
        <f t="shared" si="8"/>
        <v>12.356235399657713</v>
      </c>
      <c r="Q30">
        <f t="shared" si="9"/>
        <v>11.039019347866425</v>
      </c>
      <c r="R30">
        <f t="shared" si="10"/>
        <v>36.002557699322956</v>
      </c>
    </row>
    <row r="31" spans="1:37" x14ac:dyDescent="0.25">
      <c r="A31">
        <f>Input!G32</f>
        <v>128</v>
      </c>
      <c r="B31">
        <f t="shared" si="0"/>
        <v>28</v>
      </c>
      <c r="C31">
        <f t="shared" si="1"/>
        <v>0.63926703437039833</v>
      </c>
      <c r="D31">
        <f t="shared" si="2"/>
        <v>0.35829502733498064</v>
      </c>
      <c r="E31" s="4">
        <f>Input!I32</f>
        <v>3685.9931455714286</v>
      </c>
      <c r="F31">
        <f t="shared" si="3"/>
        <v>129.8393852857148</v>
      </c>
      <c r="G31">
        <f t="shared" si="4"/>
        <v>299.69119067901818</v>
      </c>
      <c r="H31">
        <f t="shared" si="5"/>
        <v>28849.635795364604</v>
      </c>
      <c r="I31">
        <f t="shared" si="6"/>
        <v>14560532.800473714</v>
      </c>
      <c r="N31">
        <f>Input!J32</f>
        <v>10.889754857143089</v>
      </c>
      <c r="O31">
        <f t="shared" si="7"/>
        <v>9.2308330000009846</v>
      </c>
      <c r="P31">
        <f t="shared" si="8"/>
        <v>13.051574998931406</v>
      </c>
      <c r="Q31">
        <f t="shared" si="9"/>
        <v>14.598069422390829</v>
      </c>
      <c r="R31">
        <f t="shared" si="10"/>
        <v>28.141683260017647</v>
      </c>
    </row>
    <row r="32" spans="1:37" x14ac:dyDescent="0.25">
      <c r="A32">
        <f>Input!G33</f>
        <v>129</v>
      </c>
      <c r="B32">
        <f t="shared" si="0"/>
        <v>29</v>
      </c>
      <c r="C32">
        <f t="shared" si="1"/>
        <v>0.66209799988362683</v>
      </c>
      <c r="D32">
        <f t="shared" si="2"/>
        <v>0.38832989714833993</v>
      </c>
      <c r="E32" s="4">
        <f>Input!I33</f>
        <v>3696.7515007142856</v>
      </c>
      <c r="F32">
        <f t="shared" si="3"/>
        <v>140.5977404285718</v>
      </c>
      <c r="G32">
        <f t="shared" si="4"/>
        <v>320.27046040774854</v>
      </c>
      <c r="H32">
        <f t="shared" si="5"/>
        <v>32282.286304715661</v>
      </c>
      <c r="I32">
        <f t="shared" si="6"/>
        <v>14403902.456278736</v>
      </c>
      <c r="N32">
        <f>Input!J33</f>
        <v>10.758355142856999</v>
      </c>
      <c r="O32">
        <f t="shared" si="7"/>
        <v>9.0994332857148947</v>
      </c>
      <c r="P32">
        <f t="shared" si="8"/>
        <v>13.727106151374603</v>
      </c>
      <c r="Q32">
        <f t="shared" si="9"/>
        <v>21.415356151563135</v>
      </c>
      <c r="R32">
        <f t="shared" si="10"/>
        <v>21.430810927813447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0.68492896539685533</v>
      </c>
      <c r="D33">
        <f t="shared" si="2"/>
        <v>0.41973536012117307</v>
      </c>
      <c r="E33" s="4">
        <f>Input!I34</f>
        <v>3707.3784559999995</v>
      </c>
      <c r="F33">
        <f t="shared" si="3"/>
        <v>151.22469571428564</v>
      </c>
      <c r="G33">
        <f t="shared" si="4"/>
        <v>341.13790796409637</v>
      </c>
      <c r="H33">
        <f t="shared" si="5"/>
        <v>36067.028187041658</v>
      </c>
      <c r="I33">
        <f t="shared" si="6"/>
        <v>14245943.656519998</v>
      </c>
      <c r="N33">
        <f>Input!J34</f>
        <v>10.626955285713848</v>
      </c>
      <c r="O33">
        <f t="shared" si="7"/>
        <v>8.9680334285717436</v>
      </c>
      <c r="P33">
        <f t="shared" si="8"/>
        <v>14.378530482176805</v>
      </c>
      <c r="Q33">
        <f t="shared" si="9"/>
        <v>29.27347836706905</v>
      </c>
      <c r="R33">
        <f t="shared" si="10"/>
        <v>15.823832054725573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0.70775993091008382</v>
      </c>
      <c r="D34">
        <f t="shared" si="2"/>
        <v>0.45252514586164133</v>
      </c>
      <c r="E34" s="4">
        <f>Input!I35</f>
        <v>3717.5455122857138</v>
      </c>
      <c r="F34">
        <f t="shared" si="3"/>
        <v>161.391752</v>
      </c>
      <c r="G34">
        <f t="shared" si="4"/>
        <v>362.2370354588449</v>
      </c>
      <c r="H34">
        <f t="shared" si="5"/>
        <v>40338.827887663756</v>
      </c>
      <c r="I34">
        <f t="shared" si="6"/>
        <v>14087116.584102698</v>
      </c>
      <c r="N34">
        <f>Input!J35</f>
        <v>10.167056285714352</v>
      </c>
      <c r="O34">
        <f t="shared" si="7"/>
        <v>8.508134428572248</v>
      </c>
      <c r="P34">
        <f t="shared" si="8"/>
        <v>15.001726348426573</v>
      </c>
      <c r="Q34">
        <f t="shared" si="9"/>
        <v>42.166736021597373</v>
      </c>
      <c r="R34">
        <f t="shared" si="10"/>
        <v>11.254160965742953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0.73059089642331232</v>
      </c>
      <c r="D35">
        <f t="shared" si="2"/>
        <v>0.48671266445483763</v>
      </c>
      <c r="E35" s="4">
        <f>Input!I36</f>
        <v>3727.2198194285711</v>
      </c>
      <c r="F35">
        <f t="shared" si="3"/>
        <v>171.06605914285728</v>
      </c>
      <c r="G35">
        <f t="shared" si="4"/>
        <v>383.51113831424061</v>
      </c>
      <c r="H35">
        <f t="shared" si="5"/>
        <v>45132.911664135332</v>
      </c>
      <c r="I35">
        <f t="shared" si="6"/>
        <v>13927873.809003923</v>
      </c>
      <c r="N35">
        <f>Input!J36</f>
        <v>9.6743071428572875</v>
      </c>
      <c r="O35">
        <f t="shared" si="7"/>
        <v>8.0153852857151833</v>
      </c>
      <c r="P35">
        <f t="shared" si="8"/>
        <v>15.592785990492551</v>
      </c>
      <c r="Q35">
        <f t="shared" si="9"/>
        <v>57.417001440760551</v>
      </c>
      <c r="R35">
        <f t="shared" si="10"/>
        <v>7.6378306736339479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0.75342186193654082</v>
      </c>
      <c r="D36">
        <f t="shared" si="2"/>
        <v>0.52231102386270334</v>
      </c>
      <c r="E36" s="4">
        <f>Input!I37</f>
        <v>3737.3868757142855</v>
      </c>
      <c r="F36">
        <f t="shared" si="3"/>
        <v>181.23311542857164</v>
      </c>
      <c r="G36">
        <f t="shared" si="4"/>
        <v>404.90364266308774</v>
      </c>
      <c r="H36">
        <f t="shared" si="5"/>
        <v>50028.504753366411</v>
      </c>
      <c r="I36">
        <f t="shared" si="6"/>
        <v>13768657.51027241</v>
      </c>
      <c r="N36">
        <f>Input!J37</f>
        <v>10.167056285714352</v>
      </c>
      <c r="O36">
        <f t="shared" si="7"/>
        <v>8.508134428572248</v>
      </c>
      <c r="P36">
        <f t="shared" si="8"/>
        <v>16.148050259478971</v>
      </c>
      <c r="Q36">
        <f t="shared" si="9"/>
        <v>58.368313903339164</v>
      </c>
      <c r="R36">
        <f t="shared" si="10"/>
        <v>4.877022954288134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0.77625282744976931</v>
      </c>
      <c r="D37">
        <f t="shared" si="2"/>
        <v>0.55933304586712262</v>
      </c>
      <c r="E37" s="4">
        <f>Input!I38</f>
        <v>3747.4882321428568</v>
      </c>
      <c r="F37">
        <f t="shared" si="3"/>
        <v>191.33447185714294</v>
      </c>
      <c r="G37">
        <f t="shared" si="4"/>
        <v>426.35843599435606</v>
      </c>
      <c r="H37">
        <f t="shared" si="5"/>
        <v>55236.263718770038</v>
      </c>
      <c r="I37">
        <f t="shared" si="6"/>
        <v>13609896.898178622</v>
      </c>
      <c r="N37">
        <f>Input!J38</f>
        <v>10.101356428571307</v>
      </c>
      <c r="O37">
        <f t="shared" si="7"/>
        <v>8.4424345714292031</v>
      </c>
      <c r="P37">
        <f t="shared" si="8"/>
        <v>16.664140515847322</v>
      </c>
      <c r="Q37">
        <f t="shared" si="9"/>
        <v>67.596448636480233</v>
      </c>
      <c r="R37">
        <f t="shared" si="10"/>
        <v>2.8639064400901439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0.79908379296299781</v>
      </c>
      <c r="D38">
        <f t="shared" si="2"/>
        <v>0.59779128071827092</v>
      </c>
      <c r="E38" s="4">
        <f>Input!I39</f>
        <v>3757.8523879999998</v>
      </c>
      <c r="F38">
        <f t="shared" si="3"/>
        <v>201.69862771428598</v>
      </c>
      <c r="G38">
        <f t="shared" si="4"/>
        <v>447.82018839094025</v>
      </c>
      <c r="H38">
        <f t="shared" si="5"/>
        <v>60575.822629912007</v>
      </c>
      <c r="I38">
        <f t="shared" si="6"/>
        <v>13452005.854855549</v>
      </c>
      <c r="N38">
        <f>Input!J39</f>
        <v>10.364155857143032</v>
      </c>
      <c r="O38">
        <f t="shared" si="7"/>
        <v>8.7052340000009281</v>
      </c>
      <c r="P38">
        <f t="shared" si="8"/>
        <v>17.137987332231852</v>
      </c>
      <c r="Q38">
        <f t="shared" si="9"/>
        <v>71.111328762251745</v>
      </c>
      <c r="R38">
        <f t="shared" si="10"/>
        <v>1.4846477087004117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0.8219147584762263</v>
      </c>
      <c r="D39">
        <f t="shared" si="2"/>
        <v>0.63769802062805647</v>
      </c>
      <c r="E39" s="4">
        <f>Input!I40</f>
        <v>3768.4793432857145</v>
      </c>
      <c r="F39">
        <f t="shared" si="3"/>
        <v>212.32558300000073</v>
      </c>
      <c r="G39">
        <f t="shared" si="4"/>
        <v>469.23466180222067</v>
      </c>
      <c r="H39">
        <f t="shared" si="5"/>
        <v>66002.27477100525</v>
      </c>
      <c r="I39">
        <f t="shared" si="6"/>
        <v>13295380.808063932</v>
      </c>
      <c r="N39">
        <f>Input!J40</f>
        <v>10.626955285714757</v>
      </c>
      <c r="O39">
        <f t="shared" si="7"/>
        <v>8.9680334285726531</v>
      </c>
      <c r="P39">
        <f t="shared" si="8"/>
        <v>17.566855677313079</v>
      </c>
      <c r="Q39">
        <f t="shared" si="9"/>
        <v>73.939744065433359</v>
      </c>
      <c r="R39">
        <f t="shared" si="10"/>
        <v>0.62345688483023487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0.84474572398945491</v>
      </c>
      <c r="D40">
        <f t="shared" si="2"/>
        <v>0.67906531222985622</v>
      </c>
      <c r="E40" s="4">
        <f>Input!I41</f>
        <v>3779.1555735714287</v>
      </c>
      <c r="F40">
        <f t="shared" si="3"/>
        <v>223.00181328571489</v>
      </c>
      <c r="G40">
        <f t="shared" si="4"/>
        <v>490.5490049255842</v>
      </c>
      <c r="H40">
        <f t="shared" si="5"/>
        <v>71581.499754380959</v>
      </c>
      <c r="I40">
        <f t="shared" si="6"/>
        <v>13140398.8489298</v>
      </c>
      <c r="N40">
        <f>Input!J41</f>
        <v>10.676230285714155</v>
      </c>
      <c r="O40">
        <f t="shared" si="7"/>
        <v>9.0173084285720506</v>
      </c>
      <c r="P40">
        <f t="shared" si="8"/>
        <v>17.948366306551762</v>
      </c>
      <c r="Q40">
        <f t="shared" si="9"/>
        <v>79.76379481982346</v>
      </c>
      <c r="R40">
        <f t="shared" si="10"/>
        <v>0.16653110720125733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0.86757668950268341</v>
      </c>
      <c r="D41">
        <f t="shared" si="2"/>
        <v>0.72190496811003579</v>
      </c>
      <c r="E41" s="4">
        <f>Input!I42</f>
        <v>3790.7187521428573</v>
      </c>
      <c r="F41">
        <f t="shared" si="3"/>
        <v>234.56499185714347</v>
      </c>
      <c r="G41">
        <f t="shared" si="4"/>
        <v>511.7120314342327</v>
      </c>
      <c r="H41">
        <f t="shared" si="5"/>
        <v>76810.481546344658</v>
      </c>
      <c r="I41">
        <f t="shared" si="6"/>
        <v>12987416.100725982</v>
      </c>
      <c r="N41">
        <f>Input!J42</f>
        <v>11.56317857142858</v>
      </c>
      <c r="O41">
        <f t="shared" si="7"/>
        <v>9.9042567142864755</v>
      </c>
      <c r="P41">
        <f t="shared" si="8"/>
        <v>18.280513138740837</v>
      </c>
      <c r="Q41">
        <f t="shared" si="9"/>
        <v>70.161671688212962</v>
      </c>
      <c r="R41">
        <f t="shared" si="10"/>
        <v>5.7661847820273142E-3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0.8904076550159119</v>
      </c>
      <c r="D42">
        <f t="shared" si="2"/>
        <v>0.76622857750343942</v>
      </c>
      <c r="E42" s="4">
        <f>Input!I43</f>
        <v>3802.0848311428572</v>
      </c>
      <c r="F42">
        <f t="shared" si="3"/>
        <v>245.93107085714337</v>
      </c>
      <c r="G42">
        <f t="shared" si="4"/>
        <v>532.67447948030008</v>
      </c>
      <c r="H42">
        <f t="shared" si="5"/>
        <v>82221.782388826628</v>
      </c>
      <c r="I42">
        <f t="shared" si="6"/>
        <v>12836766.342086887</v>
      </c>
      <c r="N42">
        <f>Input!J43</f>
        <v>11.3660789999999</v>
      </c>
      <c r="O42">
        <f t="shared" si="7"/>
        <v>9.7071571428577954</v>
      </c>
      <c r="P42">
        <f t="shared" si="8"/>
        <v>18.561676453748817</v>
      </c>
      <c r="Q42">
        <f t="shared" si="9"/>
        <v>78.402512226942008</v>
      </c>
      <c r="R42">
        <f t="shared" si="10"/>
        <v>4.2118497615090199E-2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0.9132386205291404</v>
      </c>
      <c r="D43">
        <f t="shared" si="2"/>
        <v>0.81204751623370797</v>
      </c>
      <c r="E43" s="4">
        <f>Input!I44</f>
        <v>3813.1716855714285</v>
      </c>
      <c r="F43">
        <f t="shared" si="3"/>
        <v>257.01792528571468</v>
      </c>
      <c r="G43">
        <f t="shared" si="4"/>
        <v>553.38925061907833</v>
      </c>
      <c r="H43">
        <f t="shared" si="5"/>
        <v>87835.962479854468</v>
      </c>
      <c r="I43">
        <f t="shared" si="6"/>
        <v>12688759.884530775</v>
      </c>
      <c r="N43">
        <f>Input!J44</f>
        <v>11.086854428571314</v>
      </c>
      <c r="O43">
        <f t="shared" si="7"/>
        <v>9.4279325714292099</v>
      </c>
      <c r="P43">
        <f t="shared" si="8"/>
        <v>18.79063180549554</v>
      </c>
      <c r="Q43">
        <f t="shared" si="9"/>
        <v>87.660136947586238</v>
      </c>
      <c r="R43">
        <f t="shared" si="10"/>
        <v>0.18851511022264392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0.9360695860423689</v>
      </c>
      <c r="D44">
        <f t="shared" si="2"/>
        <v>0.85937295596960561</v>
      </c>
      <c r="E44" s="4">
        <f>Input!I45</f>
        <v>3824.8005639999997</v>
      </c>
      <c r="F44">
        <f t="shared" si="3"/>
        <v>268.64680371428585</v>
      </c>
      <c r="G44">
        <f t="shared" si="4"/>
        <v>573.8116265383137</v>
      </c>
      <c r="H44">
        <f t="shared" si="5"/>
        <v>93125.569089220313</v>
      </c>
      <c r="I44">
        <f t="shared" si="6"/>
        <v>12543682.700881405</v>
      </c>
      <c r="N44">
        <f>Input!J45</f>
        <v>11.62887842857117</v>
      </c>
      <c r="O44">
        <f t="shared" si="7"/>
        <v>9.9699565714290657</v>
      </c>
      <c r="P44">
        <f t="shared" si="8"/>
        <v>18.966554604077498</v>
      </c>
      <c r="Q44">
        <f t="shared" si="9"/>
        <v>80.938776161053639</v>
      </c>
      <c r="R44">
        <f t="shared" si="10"/>
        <v>0.37222941249624558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0.95890055155559739</v>
      </c>
      <c r="D45">
        <f t="shared" si="2"/>
        <v>0.90821587286022554</v>
      </c>
      <c r="E45" s="4">
        <f>Input!I46</f>
        <v>3836.100943142857</v>
      </c>
      <c r="F45">
        <f t="shared" si="3"/>
        <v>279.94718285714316</v>
      </c>
      <c r="G45">
        <f t="shared" si="4"/>
        <v>593.899462232161</v>
      </c>
      <c r="H45">
        <f t="shared" si="5"/>
        <v>98566.033724769251</v>
      </c>
      <c r="I45">
        <f t="shared" si="6"/>
        <v>12401795.798183862</v>
      </c>
      <c r="N45">
        <f>Input!J46</f>
        <v>11.300379142857309</v>
      </c>
      <c r="O45">
        <f t="shared" si="7"/>
        <v>9.6414572857152052</v>
      </c>
      <c r="P45">
        <f t="shared" si="8"/>
        <v>19.08902038098892</v>
      </c>
      <c r="Q45">
        <f t="shared" si="9"/>
        <v>89.256448439177859</v>
      </c>
      <c r="R45">
        <f t="shared" si="10"/>
        <v>0.5366615058986659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0.98173151706882589</v>
      </c>
      <c r="D46">
        <f t="shared" si="2"/>
        <v>0.9585870556047833</v>
      </c>
      <c r="E46" s="4">
        <f>Input!I47</f>
        <v>3848.0254711428574</v>
      </c>
      <c r="F46">
        <f t="shared" si="3"/>
        <v>291.87171085714363</v>
      </c>
      <c r="G46">
        <f t="shared" si="4"/>
        <v>613.61335452839899</v>
      </c>
      <c r="H46">
        <f t="shared" si="5"/>
        <v>103517.68527228106</v>
      </c>
      <c r="I46">
        <f t="shared" si="6"/>
        <v>12263334.826039895</v>
      </c>
      <c r="N46">
        <f>Input!J47</f>
        <v>11.924528000000464</v>
      </c>
      <c r="O46">
        <f t="shared" si="7"/>
        <v>10.26560614285836</v>
      </c>
      <c r="P46">
        <f t="shared" si="8"/>
        <v>19.158000810518335</v>
      </c>
      <c r="Q46">
        <f t="shared" si="9"/>
        <v>79.074682925427553</v>
      </c>
      <c r="R46">
        <f t="shared" si="10"/>
        <v>0.6424860464092097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1.0045624825820545</v>
      </c>
      <c r="D47">
        <f t="shared" si="2"/>
        <v>1.0104971130065104</v>
      </c>
      <c r="E47" s="4">
        <f>Input!I48</f>
        <v>3860.0978238571429</v>
      </c>
      <c r="F47">
        <f t="shared" si="3"/>
        <v>303.94406357142907</v>
      </c>
      <c r="G47">
        <f t="shared" si="4"/>
        <v>632.91678515571232</v>
      </c>
      <c r="H47">
        <f t="shared" si="5"/>
        <v>108223.05154657034</v>
      </c>
      <c r="I47">
        <f t="shared" si="6"/>
        <v>12128509.908975065</v>
      </c>
      <c r="N47">
        <f>Input!J48</f>
        <v>12.072352714285444</v>
      </c>
      <c r="O47">
        <f t="shared" si="7"/>
        <v>10.413430857143339</v>
      </c>
      <c r="P47">
        <f t="shared" si="8"/>
        <v>19.173855617618823</v>
      </c>
      <c r="Q47">
        <f t="shared" si="9"/>
        <v>76.745041983951936</v>
      </c>
      <c r="R47">
        <f t="shared" si="10"/>
        <v>0.66815433465729213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1.0273934480952829</v>
      </c>
      <c r="D48">
        <f t="shared" si="2"/>
        <v>1.0639564810547801</v>
      </c>
      <c r="E48" s="4">
        <f>Input!I49</f>
        <v>3871.7595524285712</v>
      </c>
      <c r="F48">
        <f t="shared" si="3"/>
        <v>315.60579214285735</v>
      </c>
      <c r="G48">
        <f t="shared" si="4"/>
        <v>651.77623782102205</v>
      </c>
      <c r="H48">
        <f t="shared" si="5"/>
        <v>113010.56854745588</v>
      </c>
      <c r="I48">
        <f t="shared" si="6"/>
        <v>11997505.689511381</v>
      </c>
      <c r="N48">
        <f>Input!J49</f>
        <v>11.661728571428284</v>
      </c>
      <c r="O48">
        <f t="shared" si="7"/>
        <v>10.00280671428618</v>
      </c>
      <c r="P48">
        <f t="shared" si="8"/>
        <v>19.13732055688449</v>
      </c>
      <c r="Q48">
        <f t="shared" si="9"/>
        <v>83.439343140620139</v>
      </c>
      <c r="R48">
        <f t="shared" si="10"/>
        <v>0.60976111068523009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1.0502244136085115</v>
      </c>
      <c r="D49">
        <f t="shared" si="2"/>
        <v>1.1189754295749192</v>
      </c>
      <c r="E49" s="4">
        <f>Input!I50</f>
        <v>3884.4396290000004</v>
      </c>
      <c r="F49">
        <f t="shared" si="3"/>
        <v>328.28586871428661</v>
      </c>
      <c r="G49">
        <f t="shared" si="4"/>
        <v>670.16128905079904</v>
      </c>
      <c r="H49">
        <f t="shared" si="5"/>
        <v>116878.80303026707</v>
      </c>
      <c r="I49">
        <f t="shared" si="6"/>
        <v>11870481.567061026</v>
      </c>
      <c r="N49">
        <f>Input!J50</f>
        <v>12.680076571429254</v>
      </c>
      <c r="O49">
        <f t="shared" si="7"/>
        <v>11.02115471428715</v>
      </c>
      <c r="P49">
        <f t="shared" si="8"/>
        <v>19.049491697812567</v>
      </c>
      <c r="Q49">
        <f t="shared" si="9"/>
        <v>64.454194721041986</v>
      </c>
      <c r="R49">
        <f t="shared" si="10"/>
        <v>0.48030882208054282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1.0730553791217399</v>
      </c>
      <c r="D50">
        <f t="shared" si="2"/>
        <v>1.1755640684810404</v>
      </c>
      <c r="E50" s="4">
        <f>Input!I51</f>
        <v>3897.743854571429</v>
      </c>
      <c r="F50">
        <f t="shared" si="3"/>
        <v>341.59009428571517</v>
      </c>
      <c r="G50">
        <f t="shared" si="4"/>
        <v>688.04467283088741</v>
      </c>
      <c r="H50">
        <f t="shared" si="5"/>
        <v>120030.77499491292</v>
      </c>
      <c r="I50">
        <f t="shared" si="6"/>
        <v>11747572.11657463</v>
      </c>
      <c r="N50">
        <f>Input!J51</f>
        <v>13.30422557142856</v>
      </c>
      <c r="O50">
        <f t="shared" si="7"/>
        <v>11.645303714286456</v>
      </c>
      <c r="P50">
        <f t="shared" si="8"/>
        <v>18.911806297476868</v>
      </c>
      <c r="Q50">
        <f t="shared" si="9"/>
        <v>52.802059791512939</v>
      </c>
      <c r="R50">
        <f t="shared" si="10"/>
        <v>0.30842224158616799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1.0958863446349685</v>
      </c>
      <c r="D51">
        <f t="shared" si="2"/>
        <v>1.2337323536636753</v>
      </c>
      <c r="E51" s="4">
        <f>Input!I52</f>
        <v>3911.2287547142864</v>
      </c>
      <c r="F51">
        <f t="shared" si="3"/>
        <v>355.07499442857261</v>
      </c>
      <c r="G51">
        <f t="shared" si="4"/>
        <v>705.40231935270549</v>
      </c>
      <c r="H51">
        <f t="shared" si="5"/>
        <v>122729.23458849898</v>
      </c>
      <c r="I51">
        <f t="shared" si="6"/>
        <v>11628887.670057917</v>
      </c>
      <c r="N51">
        <f>Input!J52</f>
        <v>13.484900142857441</v>
      </c>
      <c r="O51">
        <f t="shared" si="7"/>
        <v>11.825978285715337</v>
      </c>
      <c r="P51">
        <f t="shared" si="8"/>
        <v>18.726020582367646</v>
      </c>
      <c r="Q51">
        <f t="shared" si="9"/>
        <v>47.610583695590869</v>
      </c>
      <c r="R51">
        <f t="shared" si="10"/>
        <v>0.13658349636072495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1.1187173101481971</v>
      </c>
      <c r="D52">
        <f t="shared" si="2"/>
        <v>1.2934900925407873</v>
      </c>
      <c r="E52" s="4">
        <f>Input!I53</f>
        <v>3925.0750041428573</v>
      </c>
      <c r="F52">
        <f t="shared" si="3"/>
        <v>368.92124385714351</v>
      </c>
      <c r="G52">
        <f t="shared" si="4"/>
        <v>722.21336843597612</v>
      </c>
      <c r="H52">
        <f t="shared" si="5"/>
        <v>124815.32528942538</v>
      </c>
      <c r="I52">
        <f t="shared" si="6"/>
        <v>11514515.043591624</v>
      </c>
      <c r="N52">
        <f>Input!J53</f>
        <v>13.8462494285709</v>
      </c>
      <c r="O52">
        <f t="shared" si="7"/>
        <v>12.187327571428796</v>
      </c>
      <c r="P52">
        <f t="shared" si="8"/>
        <v>18.494184795868232</v>
      </c>
      <c r="Q52">
        <f t="shared" si="9"/>
        <v>39.776448049463916</v>
      </c>
      <c r="R52">
        <f t="shared" si="10"/>
        <v>1.8971276874152204E-2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1.1415482756614255</v>
      </c>
      <c r="D53">
        <f t="shared" si="2"/>
        <v>1.3548469492979922</v>
      </c>
      <c r="E53" s="4">
        <f>Input!I54</f>
        <v>3939.3154528571426</v>
      </c>
      <c r="F53">
        <f t="shared" si="3"/>
        <v>383.16169257142883</v>
      </c>
      <c r="G53">
        <f t="shared" si="4"/>
        <v>738.46015844599481</v>
      </c>
      <c r="H53">
        <f t="shared" si="5"/>
        <v>126236.99985282012</v>
      </c>
      <c r="I53">
        <f t="shared" si="6"/>
        <v>11404518.392322894</v>
      </c>
      <c r="N53">
        <f>Input!J54</f>
        <v>14.240448714285321</v>
      </c>
      <c r="O53">
        <f t="shared" si="7"/>
        <v>12.581526857143217</v>
      </c>
      <c r="P53">
        <f t="shared" si="8"/>
        <v>18.21861589616476</v>
      </c>
      <c r="Q53">
        <f t="shared" si="9"/>
        <v>31.776772833856821</v>
      </c>
      <c r="R53">
        <f t="shared" si="10"/>
        <v>1.8997837012573775E-2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1.1643792411746541</v>
      </c>
      <c r="D54">
        <f t="shared" si="2"/>
        <v>1.4178124498413365</v>
      </c>
      <c r="E54" s="4">
        <f>Input!I55</f>
        <v>3954.41</v>
      </c>
      <c r="F54">
        <f t="shared" si="3"/>
        <v>398.25623971428604</v>
      </c>
      <c r="G54">
        <f t="shared" si="4"/>
        <v>754.12819175368452</v>
      </c>
      <c r="H54">
        <f t="shared" si="5"/>
        <v>126644.84624833193</v>
      </c>
      <c r="I54">
        <f t="shared" si="6"/>
        <v>11298940.176009284</v>
      </c>
      <c r="N54">
        <f>Input!J55</f>
        <v>15.094547142857209</v>
      </c>
      <c r="O54">
        <f t="shared" si="7"/>
        <v>13.435625285715105</v>
      </c>
      <c r="P54">
        <f t="shared" si="8"/>
        <v>17.901868310980557</v>
      </c>
      <c r="Q54">
        <f t="shared" si="9"/>
        <v>19.947326760732299</v>
      </c>
      <c r="R54">
        <f t="shared" si="10"/>
        <v>0.2066431823263894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1.1872102066878825</v>
      </c>
      <c r="D55">
        <f t="shared" si="2"/>
        <v>1.4823959864837899</v>
      </c>
      <c r="E55" s="4">
        <f>Input!I56</f>
        <v>3971.1963189999997</v>
      </c>
      <c r="F55">
        <f t="shared" si="3"/>
        <v>415.04255871428586</v>
      </c>
      <c r="G55">
        <f t="shared" si="4"/>
        <v>769.20607799660581</v>
      </c>
      <c r="H55">
        <f t="shared" si="5"/>
        <v>125431.79839043821</v>
      </c>
      <c r="I55">
        <f t="shared" si="6"/>
        <v>11197802.218052279</v>
      </c>
      <c r="N55">
        <f>Input!J56</f>
        <v>16.786318999999821</v>
      </c>
      <c r="O55">
        <f t="shared" si="7"/>
        <v>15.127397142857717</v>
      </c>
      <c r="P55">
        <f t="shared" si="8"/>
        <v>17.546703170186614</v>
      </c>
      <c r="Q55">
        <f t="shared" si="9"/>
        <v>5.8530416538699299</v>
      </c>
      <c r="R55">
        <f t="shared" si="10"/>
        <v>0.65568755985684957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1.2100411722011111</v>
      </c>
      <c r="D56">
        <f t="shared" si="2"/>
        <v>1.5486068223846956</v>
      </c>
      <c r="E56" s="4">
        <f>Input!I57</f>
        <v>3988.902436285714</v>
      </c>
      <c r="F56">
        <f t="shared" si="3"/>
        <v>432.74867600000016</v>
      </c>
      <c r="G56">
        <f t="shared" si="4"/>
        <v>783.68545658633025</v>
      </c>
      <c r="H56">
        <f t="shared" si="5"/>
        <v>123156.62396829798</v>
      </c>
      <c r="I56">
        <f t="shared" si="6"/>
        <v>11101106.84151819</v>
      </c>
      <c r="N56">
        <f>Input!J57</f>
        <v>17.706117285714299</v>
      </c>
      <c r="O56">
        <f t="shared" si="7"/>
        <v>16.047195428572195</v>
      </c>
      <c r="P56">
        <f t="shared" si="8"/>
        <v>17.156056444996597</v>
      </c>
      <c r="Q56">
        <f t="shared" si="9"/>
        <v>1.2295727537457588</v>
      </c>
      <c r="R56">
        <f t="shared" si="10"/>
        <v>1.4409411757022397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1.2328721377143395</v>
      </c>
      <c r="D57">
        <f t="shared" si="2"/>
        <v>1.6164540957596594</v>
      </c>
      <c r="E57" s="4">
        <f>Input!I58</f>
        <v>4007.1341525714292</v>
      </c>
      <c r="F57">
        <f t="shared" si="3"/>
        <v>450.98039228571542</v>
      </c>
      <c r="G57">
        <f t="shared" si="4"/>
        <v>797.56090007025159</v>
      </c>
      <c r="H57">
        <f t="shared" si="5"/>
        <v>120118.04837618694</v>
      </c>
      <c r="I57">
        <f t="shared" si="6"/>
        <v>11008838.066371938</v>
      </c>
      <c r="N57">
        <f>Input!J58</f>
        <v>18.231716285715265</v>
      </c>
      <c r="O57">
        <f t="shared" si="7"/>
        <v>16.572794428573161</v>
      </c>
      <c r="P57">
        <f t="shared" si="8"/>
        <v>16.733006423178345</v>
      </c>
      <c r="Q57">
        <f t="shared" si="9"/>
        <v>2.5667883215371608E-2</v>
      </c>
      <c r="R57">
        <f t="shared" si="10"/>
        <v>2.6355642984957433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1.2557031032275681</v>
      </c>
      <c r="D58">
        <f t="shared" si="2"/>
        <v>1.6859468238768429</v>
      </c>
      <c r="E58" s="4">
        <f>Input!I59</f>
        <v>4025.8257681428577</v>
      </c>
      <c r="F58">
        <f t="shared" si="3"/>
        <v>469.67200785714385</v>
      </c>
      <c r="G58">
        <f t="shared" si="4"/>
        <v>810.82980009255709</v>
      </c>
      <c r="H58">
        <f t="shared" si="5"/>
        <v>116388.63920294138</v>
      </c>
      <c r="I58">
        <f t="shared" si="6"/>
        <v>10920962.853006514</v>
      </c>
      <c r="N58">
        <f>Input!J59</f>
        <v>18.691615571428429</v>
      </c>
      <c r="O58">
        <f t="shared" si="7"/>
        <v>17.032693714286324</v>
      </c>
      <c r="P58">
        <f t="shared" si="8"/>
        <v>16.280740943702838</v>
      </c>
      <c r="Q58">
        <f t="shared" si="9"/>
        <v>0.56543296918818087</v>
      </c>
      <c r="R58">
        <f t="shared" si="10"/>
        <v>4.3085620148737851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1.2785340687407967</v>
      </c>
      <c r="D59">
        <f t="shared" si="2"/>
        <v>1.7570939068542215</v>
      </c>
      <c r="E59" s="4">
        <f>Input!I60</f>
        <v>4044.5338087142854</v>
      </c>
      <c r="F59">
        <f t="shared" si="3"/>
        <v>488.38004842857163</v>
      </c>
      <c r="G59">
        <f t="shared" si="4"/>
        <v>823.49223780873456</v>
      </c>
      <c r="H59">
        <f t="shared" si="5"/>
        <v>112300.17947116618</v>
      </c>
      <c r="I59">
        <f t="shared" si="6"/>
        <v>10837432.378102718</v>
      </c>
      <c r="N59">
        <f>Input!J60</f>
        <v>18.708040571427773</v>
      </c>
      <c r="O59">
        <f t="shared" si="7"/>
        <v>17.049118714285669</v>
      </c>
      <c r="P59">
        <f t="shared" si="8"/>
        <v>15.802524801829485</v>
      </c>
      <c r="Q59">
        <f t="shared" si="9"/>
        <v>1.5539963825728167</v>
      </c>
      <c r="R59">
        <f t="shared" si="10"/>
        <v>6.5225264475309084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1.3013650342540251</v>
      </c>
      <c r="D60">
        <f t="shared" si="2"/>
        <v>1.8299041312711466</v>
      </c>
      <c r="E60" s="4">
        <f>Input!I61</f>
        <v>4063.2089992857141</v>
      </c>
      <c r="F60">
        <f t="shared" si="3"/>
        <v>507.05523900000026</v>
      </c>
      <c r="G60">
        <f t="shared" si="4"/>
        <v>835.55084069014003</v>
      </c>
      <c r="H60">
        <f t="shared" si="5"/>
        <v>107909.36032976696</v>
      </c>
      <c r="I60">
        <f t="shared" si="6"/>
        <v>10758183.32986805</v>
      </c>
      <c r="N60">
        <f>Input!J61</f>
        <v>18.675190571428629</v>
      </c>
      <c r="O60">
        <f t="shared" si="7"/>
        <v>17.016268714286525</v>
      </c>
      <c r="P60">
        <f t="shared" si="8"/>
        <v>15.301667717228263</v>
      </c>
      <c r="Q60">
        <f t="shared" si="9"/>
        <v>2.9398565791131879</v>
      </c>
      <c r="R60">
        <f t="shared" si="10"/>
        <v>9.3316858597920209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1.3241959997672537</v>
      </c>
      <c r="D61">
        <f t="shared" si="2"/>
        <v>1.9043861736064287</v>
      </c>
      <c r="E61" s="4">
        <f>Input!I62</f>
        <v>4081.687090285714</v>
      </c>
      <c r="F61">
        <f t="shared" si="3"/>
        <v>525.53333000000021</v>
      </c>
      <c r="G61">
        <f t="shared" si="4"/>
        <v>847.0106277097492</v>
      </c>
      <c r="H61">
        <f t="shared" si="5"/>
        <v>103347.65294276259</v>
      </c>
      <c r="I61">
        <f t="shared" si="6"/>
        <v>10683139.210751992</v>
      </c>
      <c r="N61">
        <f>Input!J62</f>
        <v>18.478090999999949</v>
      </c>
      <c r="O61">
        <f t="shared" si="7"/>
        <v>16.819169142857845</v>
      </c>
      <c r="P61">
        <f t="shared" si="8"/>
        <v>14.781493233899855</v>
      </c>
      <c r="Q61">
        <f t="shared" si="9"/>
        <v>4.1521231099477705</v>
      </c>
      <c r="R61">
        <f t="shared" si="10"/>
        <v>12.780305422612356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1.347026965280482</v>
      </c>
      <c r="D62">
        <f t="shared" si="2"/>
        <v>1.9805486035141442</v>
      </c>
      <c r="E62" s="4">
        <f>Input!I63</f>
        <v>4099.5246072857135</v>
      </c>
      <c r="F62">
        <f t="shared" si="3"/>
        <v>543.37084699999969</v>
      </c>
      <c r="G62">
        <f t="shared" si="4"/>
        <v>857.87884492764476</v>
      </c>
      <c r="H62">
        <f t="shared" si="5"/>
        <v>98915.2807604556</v>
      </c>
      <c r="I62">
        <f t="shared" si="6"/>
        <v>10612211.636793243</v>
      </c>
      <c r="N62">
        <f>Input!J63</f>
        <v>17.83751699999948</v>
      </c>
      <c r="O62">
        <f t="shared" si="7"/>
        <v>16.178595142857375</v>
      </c>
      <c r="P62">
        <f t="shared" si="8"/>
        <v>14.245308891995407</v>
      </c>
      <c r="Q62">
        <f t="shared" si="9"/>
        <v>3.7375957277719256</v>
      </c>
      <c r="R62">
        <f t="shared" si="10"/>
        <v>16.901469184694221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1.3698579307937107</v>
      </c>
      <c r="D63">
        <f t="shared" si="2"/>
        <v>2.0583998869475</v>
      </c>
      <c r="E63" s="4">
        <f>Input!I64</f>
        <v>4116.5573008571428</v>
      </c>
      <c r="F63">
        <f t="shared" si="3"/>
        <v>560.40354057142895</v>
      </c>
      <c r="G63">
        <f t="shared" si="4"/>
        <v>868.1647934958836</v>
      </c>
      <c r="H63">
        <f t="shared" si="5"/>
        <v>94716.988801630141</v>
      </c>
      <c r="I63">
        <f t="shared" si="6"/>
        <v>10545301.623802254</v>
      </c>
      <c r="N63">
        <f>Input!J64</f>
        <v>17.032693571429263</v>
      </c>
      <c r="O63">
        <f t="shared" si="7"/>
        <v>15.373771714287159</v>
      </c>
      <c r="P63">
        <f t="shared" si="8"/>
        <v>13.696377978847575</v>
      </c>
      <c r="Q63">
        <f t="shared" si="9"/>
        <v>2.813649743691959</v>
      </c>
      <c r="R63">
        <f t="shared" si="10"/>
        <v>21.716257611454292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1.392688896306939</v>
      </c>
      <c r="D64">
        <f t="shared" si="2"/>
        <v>2.137948389140214</v>
      </c>
      <c r="E64" s="4">
        <f>Input!I65</f>
        <v>4133.6228442857137</v>
      </c>
      <c r="F64">
        <f t="shared" si="3"/>
        <v>577.46908399999984</v>
      </c>
      <c r="G64">
        <f t="shared" si="4"/>
        <v>877.87965207830257</v>
      </c>
      <c r="H64">
        <f t="shared" si="5"/>
        <v>90246.509413128559</v>
      </c>
      <c r="I64">
        <f t="shared" si="6"/>
        <v>10482300.851604544</v>
      </c>
      <c r="N64">
        <f>Input!J65</f>
        <v>17.065543428570891</v>
      </c>
      <c r="O64">
        <f t="shared" si="7"/>
        <v>15.406621571428786</v>
      </c>
      <c r="P64">
        <f t="shared" si="8"/>
        <v>13.137893130346896</v>
      </c>
      <c r="Q64">
        <f t="shared" si="9"/>
        <v>5.1471287393738647</v>
      </c>
      <c r="R64">
        <f t="shared" si="10"/>
        <v>27.233320537342319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1.4155198618201676</v>
      </c>
      <c r="D65">
        <f t="shared" si="2"/>
        <v>2.2192023774542031</v>
      </c>
      <c r="E65" s="4">
        <f>Input!I66</f>
        <v>4150.9183372857142</v>
      </c>
      <c r="F65">
        <f t="shared" si="3"/>
        <v>594.76457700000037</v>
      </c>
      <c r="G65">
        <f t="shared" si="4"/>
        <v>887.03629563314598</v>
      </c>
      <c r="H65">
        <f t="shared" si="5"/>
        <v>85422.75751277263</v>
      </c>
      <c r="I65">
        <f t="shared" si="6"/>
        <v>10423092.898554228</v>
      </c>
      <c r="N65">
        <f>Input!J66</f>
        <v>17.295493000000533</v>
      </c>
      <c r="O65">
        <f t="shared" si="7"/>
        <v>15.636571142858429</v>
      </c>
      <c r="P65">
        <f t="shared" si="8"/>
        <v>12.572952015008468</v>
      </c>
      <c r="Q65">
        <f t="shared" si="9"/>
        <v>9.3857621605281558</v>
      </c>
      <c r="R65">
        <f t="shared" si="10"/>
        <v>33.448832025467077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1.438350827333396</v>
      </c>
      <c r="D66">
        <f t="shared" si="2"/>
        <v>2.3021700241016161</v>
      </c>
      <c r="E66" s="4">
        <f>Input!I67</f>
        <v>4168.8544041428568</v>
      </c>
      <c r="F66">
        <f t="shared" si="3"/>
        <v>612.70064385714295</v>
      </c>
      <c r="G66">
        <f t="shared" si="4"/>
        <v>895.64911243693666</v>
      </c>
      <c r="H66">
        <f t="shared" si="5"/>
        <v>80059.835871650503</v>
      </c>
      <c r="I66">
        <f t="shared" si="6"/>
        <v>10367554.439465659</v>
      </c>
      <c r="N66">
        <f>Input!J67</f>
        <v>17.936066857142578</v>
      </c>
      <c r="O66">
        <f t="shared" si="7"/>
        <v>16.277145000000473</v>
      </c>
      <c r="P66">
        <f t="shared" si="8"/>
        <v>12.004535292469633</v>
      </c>
      <c r="Q66">
        <f t="shared" si="9"/>
        <v>18.255193712886772</v>
      </c>
      <c r="R66">
        <f t="shared" si="10"/>
        <v>40.346801872167539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1.4611817928466246</v>
      </c>
      <c r="D67">
        <f t="shared" si="2"/>
        <v>2.38685940874872</v>
      </c>
      <c r="E67" s="4">
        <f>Input!I68</f>
        <v>4187.726694285715</v>
      </c>
      <c r="F67">
        <f t="shared" si="3"/>
        <v>631.57293400000117</v>
      </c>
      <c r="G67">
        <f t="shared" si="4"/>
        <v>903.73382113891034</v>
      </c>
      <c r="H67">
        <f t="shared" si="5"/>
        <v>74071.548488238055</v>
      </c>
      <c r="I67">
        <f t="shared" si="6"/>
        <v>10315556.400998745</v>
      </c>
      <c r="N67">
        <f>Input!J68</f>
        <v>18.872290142858219</v>
      </c>
      <c r="O67">
        <f t="shared" si="7"/>
        <v>17.213368285716115</v>
      </c>
      <c r="P67">
        <f t="shared" si="8"/>
        <v>11.435486996530535</v>
      </c>
      <c r="Q67">
        <f t="shared" si="9"/>
        <v>33.383912191920814</v>
      </c>
      <c r="R67">
        <f t="shared" si="10"/>
        <v>47.899708651333633</v>
      </c>
    </row>
    <row r="68" spans="1:18" x14ac:dyDescent="0.25">
      <c r="A68">
        <f>Input!G69</f>
        <v>165</v>
      </c>
      <c r="B68">
        <f t="shared" ref="B68:B83" si="11">A68-$A$3</f>
        <v>65</v>
      </c>
      <c r="C68">
        <f t="shared" ref="C68:C83" si="12">B68*$AA$3</f>
        <v>1.4840127583598532</v>
      </c>
      <c r="D68">
        <f t="shared" ref="D68:D83" si="13">POWER(C68,$AB$3)</f>
        <v>2.4732785210085244</v>
      </c>
      <c r="E68" s="4">
        <f>Input!I69</f>
        <v>4208.1265065714288</v>
      </c>
      <c r="F68">
        <f t="shared" ref="F68:F83" si="14">E68-$E$3</f>
        <v>651.97274628571495</v>
      </c>
      <c r="G68">
        <f t="shared" ref="G68:G83" si="15">$Z$3*(1-EXP(-1*D68))</f>
        <v>911.30728952886705</v>
      </c>
      <c r="H68">
        <f t="shared" ref="H68:H83" si="16">(F68-G68)^2</f>
        <v>67254.405319134326</v>
      </c>
      <c r="I68">
        <f t="shared" ref="I68:I83" si="17">(G68-$J$4)^2</f>
        <v>10266965.069368854</v>
      </c>
      <c r="N68">
        <f>Input!J69</f>
        <v>20.399812285713779</v>
      </c>
      <c r="O68">
        <f t="shared" ref="O68:O83" si="18">N68-$N$3</f>
        <v>18.740890428571674</v>
      </c>
      <c r="P68">
        <f t="shared" ref="P68:P83" si="19">POWER(C68,$AB$3)*EXP(-D68)*$Z$3*$AA$3*$AB$3</f>
        <v>10.868497450976566</v>
      </c>
      <c r="Q68">
        <f t="shared" ref="Q68:Q83" si="20">(O68-P68)^2</f>
        <v>61.974571193688782</v>
      </c>
      <c r="R68">
        <f t="shared" ref="R68:R83" si="21">(P68-$S$4)^2</f>
        <v>56.069411473902626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1.5068437238730816</v>
      </c>
      <c r="D69">
        <f t="shared" si="13"/>
        <v>2.5614352628285704</v>
      </c>
      <c r="E69" s="4">
        <f>Input!I70</f>
        <v>4229.3968422857142</v>
      </c>
      <c r="F69">
        <f t="shared" si="14"/>
        <v>673.24308200000041</v>
      </c>
      <c r="G69">
        <f t="shared" si="15"/>
        <v>918.38735657997108</v>
      </c>
      <c r="H69">
        <f t="shared" si="16"/>
        <v>60095.715359340051</v>
      </c>
      <c r="I69">
        <f t="shared" si="17"/>
        <v>10221643.146034911</v>
      </c>
      <c r="N69">
        <f>Input!J70</f>
        <v>21.270335714285466</v>
      </c>
      <c r="O69">
        <f t="shared" si="18"/>
        <v>19.611413857143361</v>
      </c>
      <c r="P69">
        <f t="shared" si="19"/>
        <v>10.306088785045867</v>
      </c>
      <c r="Q69">
        <f t="shared" si="20"/>
        <v>86.589074697406232</v>
      </c>
      <c r="R69">
        <f t="shared" si="21"/>
        <v>64.808292143648629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1.5296746893863102</v>
      </c>
      <c r="D70">
        <f t="shared" si="13"/>
        <v>2.6513374507798275</v>
      </c>
      <c r="E70" s="4">
        <f>Input!I71</f>
        <v>4252.4246497142867</v>
      </c>
      <c r="F70">
        <f t="shared" si="14"/>
        <v>696.2708894285729</v>
      </c>
      <c r="G70">
        <f t="shared" si="15"/>
        <v>924.99265919438903</v>
      </c>
      <c r="H70">
        <f t="shared" si="16"/>
        <v>52313.647964807002</v>
      </c>
      <c r="I70">
        <f t="shared" si="17"/>
        <v>10179450.747751972</v>
      </c>
      <c r="N70">
        <f>Input!J71</f>
        <v>23.027807428572487</v>
      </c>
      <c r="O70">
        <f t="shared" si="18"/>
        <v>21.368885571430383</v>
      </c>
      <c r="P70">
        <f t="shared" si="19"/>
        <v>9.7506030752259694</v>
      </c>
      <c r="Q70">
        <f t="shared" si="20"/>
        <v>134.98448816160985</v>
      </c>
      <c r="R70">
        <f t="shared" si="21"/>
        <v>74.060576120238139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1.5525056548995386</v>
      </c>
      <c r="D71">
        <f t="shared" si="13"/>
        <v>2.7429928182522172</v>
      </c>
      <c r="E71" s="4">
        <f>Input!I72</f>
        <v>4276.6186301428579</v>
      </c>
      <c r="F71">
        <f t="shared" si="14"/>
        <v>720.46486985714409</v>
      </c>
      <c r="G71">
        <f t="shared" si="15"/>
        <v>931.14246493635233</v>
      </c>
      <c r="H71">
        <f t="shared" si="16"/>
        <v>44385.049068358821</v>
      </c>
      <c r="I71">
        <f t="shared" si="17"/>
        <v>10140246.348059082</v>
      </c>
      <c r="N71">
        <f>Input!J72</f>
        <v>24.193980428571194</v>
      </c>
      <c r="O71">
        <f t="shared" si="18"/>
        <v>22.53505857142909</v>
      </c>
      <c r="P71">
        <f t="shared" si="19"/>
        <v>9.2041931017188006</v>
      </c>
      <c r="Q71">
        <f t="shared" si="20"/>
        <v>177.71197417151413</v>
      </c>
      <c r="R71">
        <f t="shared" si="21"/>
        <v>83.763779561462798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1.5753366204127672</v>
      </c>
      <c r="D72">
        <f t="shared" si="13"/>
        <v>2.836409017561913</v>
      </c>
      <c r="E72" s="4">
        <f>Input!I73</f>
        <v>4301.601009</v>
      </c>
      <c r="F72">
        <f t="shared" si="14"/>
        <v>745.44724871428616</v>
      </c>
      <c r="G72">
        <f t="shared" si="15"/>
        <v>936.85651188687359</v>
      </c>
      <c r="H72">
        <f t="shared" si="16"/>
        <v>36637.506028272837</v>
      </c>
      <c r="I72">
        <f t="shared" si="17"/>
        <v>10103887.657914482</v>
      </c>
      <c r="N72">
        <f>Input!J73</f>
        <v>24.982378857142066</v>
      </c>
      <c r="O72">
        <f t="shared" si="18"/>
        <v>23.323456999999962</v>
      </c>
      <c r="P72">
        <f t="shared" si="19"/>
        <v>8.6688156719718386</v>
      </c>
      <c r="Q72">
        <f t="shared" si="20"/>
        <v>214.75851245314988</v>
      </c>
      <c r="R72">
        <f t="shared" si="21"/>
        <v>93.85023053691873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1.5981675859259956</v>
      </c>
      <c r="D73">
        <f t="shared" si="13"/>
        <v>2.9315936219751886</v>
      </c>
      <c r="E73" s="4">
        <f>Input!I74</f>
        <v>4326.9611621428576</v>
      </c>
      <c r="F73">
        <f t="shared" si="14"/>
        <v>770.80740185714376</v>
      </c>
      <c r="G73">
        <f t="shared" si="15"/>
        <v>942.15485659953697</v>
      </c>
      <c r="H73">
        <f t="shared" si="16"/>
        <v>29359.950246696491</v>
      </c>
      <c r="I73">
        <f t="shared" si="17"/>
        <v>10070232.443790441</v>
      </c>
      <c r="N73">
        <f>Input!J74</f>
        <v>25.360153142857598</v>
      </c>
      <c r="O73">
        <f t="shared" si="18"/>
        <v>23.701231285715494</v>
      </c>
      <c r="P73">
        <f t="shared" si="19"/>
        <v>8.1462274306269506</v>
      </c>
      <c r="Q73">
        <f t="shared" si="20"/>
        <v>241.95814493181945</v>
      </c>
      <c r="R73">
        <f t="shared" si="21"/>
        <v>104.24861505087478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1.6209985514392242</v>
      </c>
      <c r="D74">
        <f t="shared" si="13"/>
        <v>3.0285541276532899</v>
      </c>
      <c r="E74" s="4">
        <f>Input!I75</f>
        <v>4352.485565</v>
      </c>
      <c r="F74">
        <f t="shared" si="14"/>
        <v>796.33180471428614</v>
      </c>
      <c r="G74">
        <f t="shared" si="15"/>
        <v>947.05773098001021</v>
      </c>
      <c r="H74">
        <f t="shared" si="16"/>
        <v>22718.304848660489</v>
      </c>
      <c r="I74">
        <f t="shared" si="17"/>
        <v>10039139.28210419</v>
      </c>
      <c r="N74">
        <f>Input!J75</f>
        <v>25.524402857142377</v>
      </c>
      <c r="O74">
        <f t="shared" si="18"/>
        <v>23.865481000000273</v>
      </c>
      <c r="P74">
        <f t="shared" si="19"/>
        <v>7.6379830454938231</v>
      </c>
      <c r="Q74">
        <f t="shared" si="20"/>
        <v>263.33168986351103</v>
      </c>
      <c r="R74">
        <f t="shared" si="21"/>
        <v>114.88550250294813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1.6438295169524526</v>
      </c>
      <c r="D75">
        <f t="shared" si="13"/>
        <v>3.1272979555224785</v>
      </c>
      <c r="E75" s="4">
        <f>Input!I76</f>
        <v>4378.6176917142857</v>
      </c>
      <c r="F75">
        <f t="shared" si="14"/>
        <v>822.46393142857187</v>
      </c>
      <c r="G75">
        <f t="shared" si="15"/>
        <v>951.58540875556628</v>
      </c>
      <c r="H75">
        <f t="shared" si="16"/>
        <v>16672.355907105532</v>
      </c>
      <c r="I75">
        <f t="shared" si="17"/>
        <v>10010468.24939125</v>
      </c>
      <c r="N75">
        <f>Input!J76</f>
        <v>26.132126714285732</v>
      </c>
      <c r="O75">
        <f t="shared" si="18"/>
        <v>24.473204857143628</v>
      </c>
      <c r="P75">
        <f t="shared" si="19"/>
        <v>7.1454356330326325</v>
      </c>
      <c r="Q75">
        <f t="shared" si="20"/>
        <v>300.25158628404813</v>
      </c>
      <c r="R75">
        <f t="shared" si="21"/>
        <v>125.68681034373728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1.6666604824656812</v>
      </c>
      <c r="D76">
        <f t="shared" si="13"/>
        <v>3.2278324530731459</v>
      </c>
      <c r="E76" s="4">
        <f>Input!I77</f>
        <v>4405.2754175714281</v>
      </c>
      <c r="F76">
        <f t="shared" si="14"/>
        <v>849.12165728571426</v>
      </c>
      <c r="G76">
        <f t="shared" si="15"/>
        <v>955.75808204716873</v>
      </c>
      <c r="H76">
        <f t="shared" si="16"/>
        <v>11371.327085905339</v>
      </c>
      <c r="I76">
        <f t="shared" si="17"/>
        <v>9984081.5481265802</v>
      </c>
      <c r="N76">
        <f>Input!J77</f>
        <v>26.657725857142395</v>
      </c>
      <c r="O76">
        <f t="shared" si="18"/>
        <v>24.998804000000291</v>
      </c>
      <c r="P76">
        <f t="shared" si="19"/>
        <v>6.6697392645602118</v>
      </c>
      <c r="Q76">
        <f t="shared" si="20"/>
        <v>335.95461407595303</v>
      </c>
      <c r="R76">
        <f t="shared" si="21"/>
        <v>136.57917362980348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1.6894914479789098</v>
      </c>
      <c r="D77">
        <f t="shared" si="13"/>
        <v>3.330164896091619</v>
      </c>
      <c r="E77" s="4">
        <f>Input!I78</f>
        <v>4432.5572922857145</v>
      </c>
      <c r="F77">
        <f t="shared" si="14"/>
        <v>876.40353200000072</v>
      </c>
      <c r="G77">
        <f t="shared" si="15"/>
        <v>959.59574840758216</v>
      </c>
      <c r="H77">
        <f t="shared" si="16"/>
        <v>6920.9448708058626</v>
      </c>
      <c r="I77">
        <f t="shared" si="17"/>
        <v>9959844.0685679428</v>
      </c>
      <c r="N77">
        <f>Input!J78</f>
        <v>27.281874714286459</v>
      </c>
      <c r="O77">
        <f t="shared" si="18"/>
        <v>25.622952857144355</v>
      </c>
      <c r="P77">
        <f t="shared" si="19"/>
        <v>6.2118533761173254</v>
      </c>
      <c r="Q77">
        <f t="shared" si="20"/>
        <v>376.79078306232782</v>
      </c>
      <c r="R77">
        <f t="shared" si="21"/>
        <v>147.49119163344992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1.7123224134921382</v>
      </c>
      <c r="D78">
        <f t="shared" si="13"/>
        <v>3.4343024903280761</v>
      </c>
      <c r="E78" s="4">
        <f>Input!I79</f>
        <v>4460.5290155714283</v>
      </c>
      <c r="F78">
        <f t="shared" si="14"/>
        <v>904.3752552857145</v>
      </c>
      <c r="G78">
        <f t="shared" si="15"/>
        <v>963.11810854633188</v>
      </c>
      <c r="H78">
        <f t="shared" si="16"/>
        <v>3450.7228091984261</v>
      </c>
      <c r="I78">
        <f t="shared" si="17"/>
        <v>9937623.8874365315</v>
      </c>
      <c r="N78">
        <f>Input!J79</f>
        <v>27.971723285713779</v>
      </c>
      <c r="O78">
        <f t="shared" si="18"/>
        <v>26.312801428571674</v>
      </c>
      <c r="P78">
        <f t="shared" si="19"/>
        <v>5.7725488907069948</v>
      </c>
      <c r="Q78">
        <f t="shared" si="20"/>
        <v>421.90197431925651</v>
      </c>
      <c r="R78">
        <f t="shared" si="21"/>
        <v>158.35453032011202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1.7351533790053668</v>
      </c>
      <c r="D79">
        <f t="shared" si="13"/>
        <v>3.5402523731037405</v>
      </c>
      <c r="E79" s="4">
        <f>Input!I80</f>
        <v>4489.7490367142855</v>
      </c>
      <c r="F79">
        <f t="shared" si="14"/>
        <v>933.59527642857165</v>
      </c>
      <c r="G79">
        <f t="shared" si="15"/>
        <v>966.34447482772589</v>
      </c>
      <c r="H79">
        <f t="shared" si="16"/>
        <v>1072.5099957871664</v>
      </c>
      <c r="I79">
        <f t="shared" si="17"/>
        <v>9917292.7046614774</v>
      </c>
      <c r="N79">
        <f>Input!J80</f>
        <v>29.220021142857149</v>
      </c>
      <c r="O79">
        <f t="shared" si="18"/>
        <v>27.561099285715045</v>
      </c>
      <c r="P79">
        <f t="shared" si="19"/>
        <v>5.3524158514084528</v>
      </c>
      <c r="Q79">
        <f t="shared" si="20"/>
        <v>493.2256198852441</v>
      </c>
      <c r="R79">
        <f t="shared" si="21"/>
        <v>169.10486610047741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1.7579843445185952</v>
      </c>
      <c r="D80">
        <f t="shared" si="13"/>
        <v>3.6480216148603488</v>
      </c>
      <c r="E80" s="4">
        <f>Input!I81</f>
        <v>4519.4453818571428</v>
      </c>
      <c r="F80">
        <f t="shared" si="14"/>
        <v>963.291621571429</v>
      </c>
      <c r="G80">
        <f t="shared" si="15"/>
        <v>969.29369050290427</v>
      </c>
      <c r="H80">
        <f t="shared" si="16"/>
        <v>36.024831458180621</v>
      </c>
      <c r="I80">
        <f t="shared" si="17"/>
        <v>9898726.2197976056</v>
      </c>
      <c r="N80">
        <f>Input!J81</f>
        <v>29.696345142857353</v>
      </c>
      <c r="O80">
        <f t="shared" si="18"/>
        <v>28.037423285715249</v>
      </c>
      <c r="P80">
        <f t="shared" si="19"/>
        <v>4.9518723575853265</v>
      </c>
      <c r="Q80">
        <f t="shared" si="20"/>
        <v>532.94266165528029</v>
      </c>
      <c r="R80">
        <f t="shared" si="21"/>
        <v>179.68266256266173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1.7808153100318238</v>
      </c>
      <c r="D81">
        <f t="shared" si="13"/>
        <v>3.7576172206547032</v>
      </c>
      <c r="E81" s="4">
        <f>Input!I82</f>
        <v>4549.223852000001</v>
      </c>
      <c r="F81">
        <f t="shared" si="14"/>
        <v>993.07009171428717</v>
      </c>
      <c r="G81">
        <f t="shared" si="15"/>
        <v>971.98405952207531</v>
      </c>
      <c r="H81">
        <f t="shared" si="16"/>
        <v>444.62075361099488</v>
      </c>
      <c r="I81">
        <f t="shared" si="17"/>
        <v>9881804.4500778485</v>
      </c>
      <c r="N81">
        <f>Input!J82</f>
        <v>29.778470142858168</v>
      </c>
      <c r="O81">
        <f t="shared" si="18"/>
        <v>28.119548285716064</v>
      </c>
      <c r="P81">
        <f t="shared" si="19"/>
        <v>4.5711745938690234</v>
      </c>
      <c r="Q81">
        <f t="shared" si="20"/>
        <v>554.52590353087373</v>
      </c>
      <c r="R81">
        <f t="shared" si="21"/>
        <v>190.03377770046353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1.8036462755450522</v>
      </c>
      <c r="D82">
        <f t="shared" si="13"/>
        <v>3.8690461316009119</v>
      </c>
      <c r="E82" s="4">
        <f>Input!I83</f>
        <v>4580.1849198571426</v>
      </c>
      <c r="F82">
        <f t="shared" si="14"/>
        <v>1024.0311595714288</v>
      </c>
      <c r="G82">
        <f t="shared" si="15"/>
        <v>974.43328666956734</v>
      </c>
      <c r="H82">
        <f t="shared" si="16"/>
        <v>2459.9489963892051</v>
      </c>
      <c r="I82">
        <f t="shared" si="17"/>
        <v>9866411.9923824687</v>
      </c>
      <c r="N82">
        <f>Input!J83</f>
        <v>30.961067857141643</v>
      </c>
      <c r="O82">
        <f t="shared" si="18"/>
        <v>29.302145999999539</v>
      </c>
      <c r="P82">
        <f t="shared" si="19"/>
        <v>4.2104277425773136</v>
      </c>
      <c r="Q82">
        <f t="shared" si="20"/>
        <v>629.59432510985584</v>
      </c>
      <c r="R82">
        <f t="shared" si="21"/>
        <v>200.10990432988476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1.8264772410582808</v>
      </c>
      <c r="D83">
        <f t="shared" si="13"/>
        <v>3.9823152262628367</v>
      </c>
      <c r="E83" s="4">
        <f>Input!I84</f>
        <v>4612.7063598571431</v>
      </c>
      <c r="F83">
        <f t="shared" si="14"/>
        <v>1056.5525995714293</v>
      </c>
      <c r="G83">
        <f t="shared" si="15"/>
        <v>976.65842767266327</v>
      </c>
      <c r="H83">
        <f t="shared" si="16"/>
        <v>6383.0787033895695</v>
      </c>
      <c r="I83">
        <f t="shared" si="17"/>
        <v>9852438.2316939905</v>
      </c>
      <c r="N83">
        <f>Input!J84</f>
        <v>32.521440000000439</v>
      </c>
      <c r="O83">
        <f t="shared" si="18"/>
        <v>30.862518142858335</v>
      </c>
      <c r="P83">
        <f t="shared" si="19"/>
        <v>3.869597574440514</v>
      </c>
      <c r="Q83">
        <f t="shared" si="20"/>
        <v>728.61776081291373</v>
      </c>
      <c r="R83">
        <f t="shared" si="21"/>
        <v>209.86885082538518</v>
      </c>
    </row>
    <row r="84" spans="1:18" x14ac:dyDescent="0.25">
      <c r="A84">
        <f>Input!G85</f>
        <v>181</v>
      </c>
      <c r="E84" s="4">
        <f>Input!I85</f>
        <v>4645.7862487142856</v>
      </c>
      <c r="N84">
        <f>Input!J85</f>
        <v>33.079888857142578</v>
      </c>
    </row>
    <row r="85" spans="1:18" x14ac:dyDescent="0.25">
      <c r="A85">
        <f>Input!G86</f>
        <v>182</v>
      </c>
      <c r="E85" s="4">
        <f>Input!I86</f>
        <v>4680.1965602857144</v>
      </c>
      <c r="N85">
        <f>Input!J86</f>
        <v>34.410311571428792</v>
      </c>
    </row>
    <row r="86" spans="1:18" x14ac:dyDescent="0.25">
      <c r="A86">
        <f>Input!G87</f>
        <v>183</v>
      </c>
      <c r="E86" s="4">
        <f>Input!I87</f>
        <v>4714.8696712857136</v>
      </c>
      <c r="N86">
        <f>Input!J87</f>
        <v>34.673110999999153</v>
      </c>
    </row>
    <row r="87" spans="1:18" x14ac:dyDescent="0.25">
      <c r="A87">
        <f>Input!G88</f>
        <v>184</v>
      </c>
      <c r="E87" s="4">
        <f>Input!I88</f>
        <v>4749.6413321428572</v>
      </c>
      <c r="N87">
        <f>Input!J88</f>
        <v>34.771660857143615</v>
      </c>
    </row>
    <row r="88" spans="1:18" x14ac:dyDescent="0.25">
      <c r="A88">
        <f>Input!G89</f>
        <v>185</v>
      </c>
      <c r="E88" s="4">
        <f>Input!I89</f>
        <v>4784.6429424285716</v>
      </c>
      <c r="N88">
        <f>Input!J89</f>
        <v>35.001610285714378</v>
      </c>
    </row>
    <row r="89" spans="1:18" x14ac:dyDescent="0.25">
      <c r="A89">
        <f>Input!G90</f>
        <v>186</v>
      </c>
      <c r="E89" s="4">
        <f>Input!I90</f>
        <v>4819.4310282857141</v>
      </c>
      <c r="N89">
        <f>Input!J90</f>
        <v>34.788085857142505</v>
      </c>
    </row>
    <row r="90" spans="1:18" x14ac:dyDescent="0.25">
      <c r="A90">
        <f>Input!G91</f>
        <v>187</v>
      </c>
      <c r="E90" s="4">
        <f>Input!I91</f>
        <v>4854.2683888571428</v>
      </c>
      <c r="N90">
        <f>Input!J91</f>
        <v>34.83736057142869</v>
      </c>
    </row>
    <row r="91" spans="1:18" x14ac:dyDescent="0.25">
      <c r="A91">
        <f>Input!G92</f>
        <v>188</v>
      </c>
      <c r="E91" s="4">
        <f>Input!I92</f>
        <v>4890.1733725714284</v>
      </c>
      <c r="N91">
        <f>Input!J92</f>
        <v>35.904983714285663</v>
      </c>
    </row>
    <row r="92" spans="1:18" x14ac:dyDescent="0.25">
      <c r="A92">
        <f>Input!G93</f>
        <v>189</v>
      </c>
      <c r="E92" s="4">
        <f>Input!I93</f>
        <v>4926.8831797142857</v>
      </c>
      <c r="N92">
        <f>Input!J93</f>
        <v>36.709807142857244</v>
      </c>
    </row>
    <row r="93" spans="1:18" x14ac:dyDescent="0.25">
      <c r="A93">
        <f>Input!G94</f>
        <v>190</v>
      </c>
      <c r="E93" s="4">
        <f>Input!I94</f>
        <v>4966.0895822857137</v>
      </c>
      <c r="N93">
        <f>Input!J94</f>
        <v>39.206402571428043</v>
      </c>
    </row>
    <row r="94" spans="1:18" x14ac:dyDescent="0.25">
      <c r="A94">
        <f>Input!G95</f>
        <v>191</v>
      </c>
      <c r="E94" s="4">
        <f>Input!I95</f>
        <v>5005.7558841428563</v>
      </c>
      <c r="N94">
        <f>Input!J95</f>
        <v>39.666301857142571</v>
      </c>
    </row>
    <row r="95" spans="1:18" x14ac:dyDescent="0.25">
      <c r="A95">
        <f>Input!G96</f>
        <v>192</v>
      </c>
      <c r="E95" s="4">
        <f>Input!I96</f>
        <v>5045.898510142857</v>
      </c>
      <c r="N95">
        <f>Input!J96</f>
        <v>40.142626000000746</v>
      </c>
    </row>
    <row r="96" spans="1:18" x14ac:dyDescent="0.25">
      <c r="A96">
        <f>Input!G97</f>
        <v>193</v>
      </c>
      <c r="E96" s="4">
        <f>Input!I97</f>
        <v>5087.6672079999998</v>
      </c>
      <c r="N96">
        <f>Input!J97</f>
        <v>41.768697857142797</v>
      </c>
    </row>
    <row r="97" spans="1:14" x14ac:dyDescent="0.25">
      <c r="A97">
        <f>Input!G98</f>
        <v>194</v>
      </c>
      <c r="E97" s="4">
        <f>Input!I98</f>
        <v>5130.1093297142861</v>
      </c>
      <c r="N97">
        <f>Input!J98</f>
        <v>42.442121714286259</v>
      </c>
    </row>
    <row r="98" spans="1:14" x14ac:dyDescent="0.25">
      <c r="A98">
        <f>Input!G99</f>
        <v>195</v>
      </c>
      <c r="E98" s="4">
        <f>Input!I99</f>
        <v>5174.5717227142859</v>
      </c>
      <c r="N98">
        <f>Input!J99</f>
        <v>44.462392999999793</v>
      </c>
    </row>
    <row r="99" spans="1:14" x14ac:dyDescent="0.25">
      <c r="A99">
        <f>Input!G100</f>
        <v>196</v>
      </c>
      <c r="E99" s="4">
        <f>Input!I100</f>
        <v>5219.6911144285714</v>
      </c>
      <c r="N99">
        <f>Input!J100</f>
        <v>45.119391714285484</v>
      </c>
    </row>
    <row r="100" spans="1:14" x14ac:dyDescent="0.25">
      <c r="A100">
        <f>Input!G101</f>
        <v>197</v>
      </c>
      <c r="E100" s="4">
        <f>Input!I101</f>
        <v>5265.3196801428567</v>
      </c>
      <c r="N100">
        <f>Input!J101</f>
        <v>45.628565714285287</v>
      </c>
    </row>
    <row r="101" spans="1:14" x14ac:dyDescent="0.25">
      <c r="A101">
        <f>Input!G102</f>
        <v>198</v>
      </c>
      <c r="E101" s="4">
        <f>Input!I102</f>
        <v>5312.0322938571426</v>
      </c>
      <c r="N101">
        <f>Input!J102</f>
        <v>46.712613714285908</v>
      </c>
    </row>
    <row r="102" spans="1:14" x14ac:dyDescent="0.25">
      <c r="A102">
        <f>Input!G103</f>
        <v>199</v>
      </c>
      <c r="E102" s="4">
        <f>Input!I103</f>
        <v>5359.8946554285712</v>
      </c>
      <c r="N102">
        <f>Input!J103</f>
        <v>47.862361571428664</v>
      </c>
    </row>
    <row r="103" spans="1:14" x14ac:dyDescent="0.25">
      <c r="A103">
        <f>Input!G104</f>
        <v>200</v>
      </c>
      <c r="E103" s="4">
        <f>Input!I104</f>
        <v>5408.4961407142855</v>
      </c>
      <c r="N103">
        <f>Input!J104</f>
        <v>48.601485285714261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3556.1537602857138</v>
      </c>
      <c r="F3">
        <f>E3-$E$3</f>
        <v>0</v>
      </c>
      <c r="G3">
        <f>P3</f>
        <v>0</v>
      </c>
      <c r="H3">
        <f>(F3-G3)^2</f>
        <v>0</v>
      </c>
      <c r="I3">
        <f>(G3-$J$4)^2</f>
        <v>122218.94940641272</v>
      </c>
      <c r="J3" s="2" t="s">
        <v>11</v>
      </c>
      <c r="K3" s="23">
        <f>SUM(H3:H161)</f>
        <v>18212752.641769934</v>
      </c>
      <c r="L3">
        <f>1-(K3/K5)</f>
        <v>-0.81728562234335311</v>
      </c>
      <c r="N3" s="4">
        <f>Input!J4</f>
        <v>1.6589218571421043</v>
      </c>
      <c r="O3">
        <f>N3-$N$3</f>
        <v>0</v>
      </c>
      <c r="P3" s="4">
        <v>0</v>
      </c>
      <c r="Q3">
        <f>(O3-P3)^2</f>
        <v>0</v>
      </c>
      <c r="R3">
        <f>(O3-$S$4)^2</f>
        <v>135.71108267184866</v>
      </c>
      <c r="S3" s="2" t="s">
        <v>11</v>
      </c>
      <c r="T3" s="23">
        <f>SUM(Q4:Q167)</f>
        <v>17385.932965000753</v>
      </c>
      <c r="U3">
        <f>1-(T3/T5)</f>
        <v>-1.8399509551684003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3558.0262068571428</v>
      </c>
      <c r="F4">
        <f t="shared" ref="F4:F67" si="3">E4-$E$3</f>
        <v>1.8724465714290091</v>
      </c>
      <c r="G4">
        <f>P4</f>
        <v>1.5905808897170817E-11</v>
      </c>
      <c r="H4">
        <f>(F4-G4)^2</f>
        <v>3.506056162796686</v>
      </c>
      <c r="I4">
        <f t="shared" ref="I4:I67" si="4">(G4-$J$4)^2</f>
        <v>122218.9494064016</v>
      </c>
      <c r="J4">
        <f>AVERAGE(F3:F161)</f>
        <v>349.59826859756146</v>
      </c>
      <c r="K4" t="s">
        <v>5</v>
      </c>
      <c r="L4" t="s">
        <v>6</v>
      </c>
      <c r="N4" s="4">
        <f>Input!J5</f>
        <v>1.8724465714290091</v>
      </c>
      <c r="O4">
        <f>N4-$N$3</f>
        <v>0.21352471428690478</v>
      </c>
      <c r="P4">
        <f>$Y$3*((1/$AA$3)*(1/SQRT(2*PI()))*EXP(-1*D4*D4/2))</f>
        <v>1.5905808897170817E-11</v>
      </c>
      <c r="Q4">
        <f>(O4-P4)^2</f>
        <v>4.5592803604511754E-2</v>
      </c>
      <c r="R4">
        <f t="shared" ref="R4:R67" si="5">(O4-$S$4)^2</f>
        <v>130.78175889721061</v>
      </c>
      <c r="S4">
        <f>AVERAGE(O3:O167)</f>
        <v>11.649509975610504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3559.9643532857144</v>
      </c>
      <c r="F5">
        <f t="shared" si="3"/>
        <v>3.8105930000006083</v>
      </c>
      <c r="G5">
        <f>G4+P5</f>
        <v>3.1811617794341634E-11</v>
      </c>
      <c r="H5">
        <f t="shared" ref="H5:H68" si="6">(F5-G5)^2</f>
        <v>14.520619011411195</v>
      </c>
      <c r="I5">
        <f t="shared" si="4"/>
        <v>122218.94940639047</v>
      </c>
      <c r="K5">
        <f>SUM(I3:I161)</f>
        <v>10021953.851307621</v>
      </c>
      <c r="L5">
        <f>1-((1-L3)*(W3-1)/(W3-1-1))</f>
        <v>-0.8402892378160538</v>
      </c>
      <c r="N5" s="4">
        <f>Input!J6</f>
        <v>1.9381464285715992</v>
      </c>
      <c r="O5">
        <f t="shared" ref="O5:O68" si="7">N5-$N$3</f>
        <v>0.27922457142949497</v>
      </c>
      <c r="P5">
        <f t="shared" ref="P5:P68" si="8">$Y$3*((1/$AA$3)*(1/SQRT(2*PI()))*EXP(-1*D5*D5/2))</f>
        <v>1.5905808897170817E-11</v>
      </c>
      <c r="Q5">
        <f t="shared" ref="Q5:Q68" si="9">(O5-P5)^2</f>
        <v>7.7966361281102542E-2</v>
      </c>
      <c r="R5">
        <f t="shared" si="5"/>
        <v>129.28339017253171</v>
      </c>
      <c r="T5">
        <f>SUM(R4:R167)</f>
        <v>6121.9131032387213</v>
      </c>
      <c r="U5">
        <f>1-((1-U3)*(Y3-1)/(Y3-1-1))</f>
        <v>0.96016882980366847</v>
      </c>
    </row>
    <row r="6" spans="1:27" ht="14.45" x14ac:dyDescent="0.3">
      <c r="A6">
        <f>Input!G7</f>
        <v>103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3562.116024285715</v>
      </c>
      <c r="F6">
        <f t="shared" si="3"/>
        <v>5.9622640000011415</v>
      </c>
      <c r="G6">
        <f t="shared" ref="G6:G69" si="10">G5+P6</f>
        <v>4.771742669151245E-11</v>
      </c>
      <c r="H6">
        <f t="shared" si="6"/>
        <v>35.548592005140605</v>
      </c>
      <c r="I6">
        <f t="shared" si="4"/>
        <v>122218.94940637938</v>
      </c>
      <c r="N6" s="4">
        <f>Input!J7</f>
        <v>2.1516710000005332</v>
      </c>
      <c r="O6">
        <f t="shared" si="7"/>
        <v>0.49274914285842897</v>
      </c>
      <c r="P6">
        <f t="shared" si="8"/>
        <v>1.5905808897170817E-11</v>
      </c>
      <c r="Q6">
        <f t="shared" si="9"/>
        <v>0.24280171777204126</v>
      </c>
      <c r="R6">
        <f t="shared" si="5"/>
        <v>124.47331227923078</v>
      </c>
    </row>
    <row r="7" spans="1:27" ht="14.45" x14ac:dyDescent="0.3">
      <c r="A7">
        <f>Input!G8</f>
        <v>104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3564.2019954285715</v>
      </c>
      <c r="F7">
        <f t="shared" si="3"/>
        <v>8.0482351428577203</v>
      </c>
      <c r="G7">
        <f t="shared" si="10"/>
        <v>6.3623235588683267E-11</v>
      </c>
      <c r="H7">
        <f t="shared" si="6"/>
        <v>64.77408891370591</v>
      </c>
      <c r="I7">
        <f t="shared" si="4"/>
        <v>122218.94940636825</v>
      </c>
      <c r="N7" s="4">
        <f>Input!J8</f>
        <v>2.0859711428565788</v>
      </c>
      <c r="O7">
        <f t="shared" si="7"/>
        <v>0.42704928571447454</v>
      </c>
      <c r="P7">
        <f t="shared" si="8"/>
        <v>1.5905808897170817E-11</v>
      </c>
      <c r="Q7">
        <f t="shared" si="9"/>
        <v>0.18237109241565774</v>
      </c>
      <c r="R7">
        <f t="shared" si="5"/>
        <v>125.94362393626167</v>
      </c>
      <c r="T7" s="17"/>
      <c r="U7" s="18"/>
    </row>
    <row r="8" spans="1:27" ht="14.45" x14ac:dyDescent="0.3">
      <c r="A8">
        <f>Input!G9</f>
        <v>105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3566.468641142857</v>
      </c>
      <c r="F8">
        <f t="shared" si="3"/>
        <v>10.31488085714318</v>
      </c>
      <c r="G8">
        <f t="shared" si="10"/>
        <v>7.9529044485854084E-11</v>
      </c>
      <c r="H8">
        <f t="shared" si="6"/>
        <v>106.39676709541816</v>
      </c>
      <c r="I8">
        <f t="shared" si="4"/>
        <v>122218.94940635712</v>
      </c>
      <c r="N8" s="4">
        <f>Input!J9</f>
        <v>2.2666457142854597</v>
      </c>
      <c r="O8">
        <f t="shared" si="7"/>
        <v>0.60772385714335542</v>
      </c>
      <c r="P8">
        <f t="shared" si="8"/>
        <v>1.5905808897170817E-11</v>
      </c>
      <c r="Q8">
        <f t="shared" si="9"/>
        <v>0.36932828652186478</v>
      </c>
      <c r="R8">
        <f t="shared" si="5"/>
        <v>121.92104068597384</v>
      </c>
      <c r="T8" s="19" t="s">
        <v>28</v>
      </c>
      <c r="U8" s="24">
        <f>SQRT((U5-L5)^2)</f>
        <v>1.8004580676197222</v>
      </c>
    </row>
    <row r="9" spans="1:27" ht="14.45" x14ac:dyDescent="0.3">
      <c r="A9">
        <f>Input!G10</f>
        <v>106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3568.9652365714287</v>
      </c>
      <c r="F9">
        <f t="shared" si="3"/>
        <v>12.811476285714889</v>
      </c>
      <c r="G9">
        <f t="shared" si="10"/>
        <v>9.5434853383024901E-11</v>
      </c>
      <c r="H9">
        <f t="shared" si="6"/>
        <v>164.13392461698965</v>
      </c>
      <c r="I9">
        <f t="shared" si="4"/>
        <v>122218.949406346</v>
      </c>
      <c r="N9" s="4">
        <f>Input!J10</f>
        <v>2.4965954285717089</v>
      </c>
      <c r="O9">
        <f t="shared" si="7"/>
        <v>0.83767357142960464</v>
      </c>
      <c r="P9">
        <f t="shared" si="8"/>
        <v>1.5905808897170814E-11</v>
      </c>
      <c r="Q9">
        <f t="shared" si="9"/>
        <v>0.70169701224498116</v>
      </c>
      <c r="R9">
        <f t="shared" si="5"/>
        <v>116.89580643077137</v>
      </c>
      <c r="T9" s="21"/>
      <c r="U9" s="22"/>
    </row>
    <row r="10" spans="1:27" ht="14.45" x14ac:dyDescent="0.3">
      <c r="A10">
        <f>Input!G11</f>
        <v>107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3571.5768068571429</v>
      </c>
      <c r="F10">
        <f t="shared" si="3"/>
        <v>15.42304657142904</v>
      </c>
      <c r="G10">
        <f t="shared" si="10"/>
        <v>1.113406622801957E-10</v>
      </c>
      <c r="H10">
        <f t="shared" si="6"/>
        <v>237.87036554103466</v>
      </c>
      <c r="I10">
        <f t="shared" si="4"/>
        <v>122218.94940633487</v>
      </c>
      <c r="N10" s="4">
        <f>Input!J11</f>
        <v>2.6115702857141514</v>
      </c>
      <c r="O10">
        <f t="shared" si="7"/>
        <v>0.95264842857204712</v>
      </c>
      <c r="P10">
        <f t="shared" si="8"/>
        <v>1.5905808897170801E-11</v>
      </c>
      <c r="Q10">
        <f t="shared" si="9"/>
        <v>0.90753902843048539</v>
      </c>
      <c r="R10">
        <f t="shared" si="5"/>
        <v>114.42284695650999</v>
      </c>
    </row>
    <row r="11" spans="1:27" ht="14.45" x14ac:dyDescent="0.3">
      <c r="A11">
        <f>Input!G12</f>
        <v>108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3574.3033518571428</v>
      </c>
      <c r="F11">
        <f t="shared" si="3"/>
        <v>18.149591571429028</v>
      </c>
      <c r="G11">
        <f t="shared" si="10"/>
        <v>1.272464711773664E-10</v>
      </c>
      <c r="H11">
        <f t="shared" si="6"/>
        <v>329.40767420506864</v>
      </c>
      <c r="I11">
        <f t="shared" si="4"/>
        <v>122218.94940632374</v>
      </c>
      <c r="N11" s="4">
        <f>Input!J12</f>
        <v>2.7265449999999873</v>
      </c>
      <c r="O11">
        <f t="shared" si="7"/>
        <v>1.0676231428578831</v>
      </c>
      <c r="P11">
        <f t="shared" si="8"/>
        <v>1.59058088971707E-11</v>
      </c>
      <c r="Q11">
        <f t="shared" si="9"/>
        <v>1.1398191751317812</v>
      </c>
      <c r="R11">
        <f t="shared" si="5"/>
        <v>111.97632894118331</v>
      </c>
    </row>
    <row r="12" spans="1:27" ht="14.45" x14ac:dyDescent="0.3">
      <c r="A12">
        <f>Input!G13</f>
        <v>109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3577.1941465714285</v>
      </c>
      <c r="F12">
        <f t="shared" si="3"/>
        <v>21.040386285714703</v>
      </c>
      <c r="G12">
        <f t="shared" si="10"/>
        <v>1.4315228007453636E-10</v>
      </c>
      <c r="H12">
        <f t="shared" si="6"/>
        <v>442.69785504606739</v>
      </c>
      <c r="I12">
        <f t="shared" si="4"/>
        <v>122218.94940631265</v>
      </c>
      <c r="N12" s="4">
        <f>Input!J13</f>
        <v>2.8907947142856756</v>
      </c>
      <c r="O12">
        <f t="shared" si="7"/>
        <v>1.2318728571435713</v>
      </c>
      <c r="P12">
        <f t="shared" si="8"/>
        <v>1.5905808897169964E-11</v>
      </c>
      <c r="Q12">
        <f t="shared" si="9"/>
        <v>1.5175107361278779</v>
      </c>
      <c r="R12">
        <f t="shared" si="5"/>
        <v>108.52716313206002</v>
      </c>
    </row>
    <row r="13" spans="1:27" ht="14.45" x14ac:dyDescent="0.3">
      <c r="A13">
        <f>Input!G14</f>
        <v>110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3579.7564418571428</v>
      </c>
      <c r="F13">
        <f t="shared" si="3"/>
        <v>23.602681571429002</v>
      </c>
      <c r="G13">
        <f t="shared" si="10"/>
        <v>1.5905808897170085E-10</v>
      </c>
      <c r="H13">
        <f t="shared" si="6"/>
        <v>557.08657735476584</v>
      </c>
      <c r="I13">
        <f t="shared" si="4"/>
        <v>122218.94940630152</v>
      </c>
      <c r="N13" s="4">
        <f>Input!J14</f>
        <v>2.5622952857142991</v>
      </c>
      <c r="O13">
        <f t="shared" si="7"/>
        <v>0.90337342857219483</v>
      </c>
      <c r="P13">
        <f t="shared" si="8"/>
        <v>1.5905808897164506E-11</v>
      </c>
      <c r="Q13">
        <f t="shared" si="9"/>
        <v>0.81608355142154454</v>
      </c>
      <c r="R13">
        <f t="shared" si="5"/>
        <v>115.47945068759245</v>
      </c>
    </row>
    <row r="14" spans="1:27" ht="14.45" x14ac:dyDescent="0.3">
      <c r="A14">
        <f>Input!G15</f>
        <v>111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3582.5815365714288</v>
      </c>
      <c r="F14">
        <f t="shared" si="3"/>
        <v>26.427776285715026</v>
      </c>
      <c r="G14">
        <f t="shared" si="10"/>
        <v>1.7496389786882502E-10</v>
      </c>
      <c r="H14">
        <f t="shared" si="6"/>
        <v>698.42735939855368</v>
      </c>
      <c r="I14">
        <f t="shared" si="4"/>
        <v>122218.9494062904</v>
      </c>
      <c r="N14" s="4">
        <f>Input!J15</f>
        <v>2.8250947142860241</v>
      </c>
      <c r="O14">
        <f t="shared" si="7"/>
        <v>1.1661728571439198</v>
      </c>
      <c r="P14">
        <f t="shared" si="8"/>
        <v>1.5905808897124178E-11</v>
      </c>
      <c r="Q14">
        <f t="shared" si="9"/>
        <v>1.3599591327021157</v>
      </c>
      <c r="R14">
        <f t="shared" si="5"/>
        <v>109.90035713941927</v>
      </c>
    </row>
    <row r="15" spans="1:27" ht="14.45" x14ac:dyDescent="0.3">
      <c r="A15">
        <f>Input!G16</f>
        <v>112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3585.0288571428573</v>
      </c>
      <c r="F15">
        <f t="shared" si="3"/>
        <v>28.87509685714349</v>
      </c>
      <c r="G15">
        <f t="shared" si="10"/>
        <v>1.9086970676565123E-10</v>
      </c>
      <c r="H15">
        <f t="shared" si="6"/>
        <v>833.77121849839511</v>
      </c>
      <c r="I15">
        <f t="shared" si="4"/>
        <v>122218.94940627927</v>
      </c>
      <c r="N15" s="4">
        <f>Input!J16</f>
        <v>2.4473205714284632</v>
      </c>
      <c r="O15">
        <f t="shared" si="7"/>
        <v>0.78839871428635888</v>
      </c>
      <c r="P15">
        <f t="shared" si="8"/>
        <v>1.5905808896826206E-11</v>
      </c>
      <c r="Q15">
        <f t="shared" si="9"/>
        <v>0.62157253266330348</v>
      </c>
      <c r="R15">
        <f t="shared" si="5"/>
        <v>117.96373783086217</v>
      </c>
    </row>
    <row r="16" spans="1:27" ht="14.45" x14ac:dyDescent="0.3">
      <c r="A16">
        <f>Input!G17</f>
        <v>113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3587.9032267142857</v>
      </c>
      <c r="F16">
        <f t="shared" si="3"/>
        <v>31.74946642857185</v>
      </c>
      <c r="G16">
        <f t="shared" si="10"/>
        <v>2.0677551566027569E-10</v>
      </c>
      <c r="H16">
        <f t="shared" si="6"/>
        <v>1008.028618485881</v>
      </c>
      <c r="I16">
        <f t="shared" si="4"/>
        <v>122218.94940626813</v>
      </c>
      <c r="N16" s="4">
        <f>Input!J17</f>
        <v>2.8743695714283604</v>
      </c>
      <c r="O16">
        <f t="shared" si="7"/>
        <v>1.2154477142862561</v>
      </c>
      <c r="P16">
        <f t="shared" si="8"/>
        <v>1.5905808894624467E-11</v>
      </c>
      <c r="Q16">
        <f t="shared" si="9"/>
        <v>1.4773131461250193</v>
      </c>
      <c r="R16">
        <f t="shared" si="5"/>
        <v>108.86965527319089</v>
      </c>
    </row>
    <row r="17" spans="1:18" ht="14.45" x14ac:dyDescent="0.3">
      <c r="A17">
        <f>Input!G18</f>
        <v>114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3590.8432962857146</v>
      </c>
      <c r="F17">
        <f t="shared" si="3"/>
        <v>34.689536000000771</v>
      </c>
      <c r="G17">
        <f t="shared" si="10"/>
        <v>2.2268132453863139E-10</v>
      </c>
      <c r="H17">
        <f t="shared" si="6"/>
        <v>1203.3639078798999</v>
      </c>
      <c r="I17">
        <f t="shared" si="4"/>
        <v>122218.94940625704</v>
      </c>
      <c r="N17" s="4">
        <f>Input!J18</f>
        <v>2.9400695714289213</v>
      </c>
      <c r="O17">
        <f t="shared" si="7"/>
        <v>1.2811477142868171</v>
      </c>
      <c r="P17">
        <f t="shared" si="8"/>
        <v>1.5905808878355702E-11</v>
      </c>
      <c r="Q17">
        <f t="shared" si="9"/>
        <v>1.6413394657815807</v>
      </c>
      <c r="R17">
        <f t="shared" si="5"/>
        <v>107.50293598204125</v>
      </c>
    </row>
    <row r="18" spans="1:18" ht="14.45" x14ac:dyDescent="0.3">
      <c r="A18">
        <f>Input!G19</f>
        <v>115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3593.7669408571433</v>
      </c>
      <c r="F18">
        <f t="shared" si="3"/>
        <v>37.613180571429439</v>
      </c>
      <c r="G18">
        <f t="shared" si="10"/>
        <v>2.3858713329677624E-10</v>
      </c>
      <c r="H18">
        <f t="shared" si="6"/>
        <v>1414.7513526810089</v>
      </c>
      <c r="I18">
        <f t="shared" si="4"/>
        <v>122218.94940624591</v>
      </c>
      <c r="N18" s="4">
        <f>Input!J19</f>
        <v>2.9236445714286674</v>
      </c>
      <c r="O18">
        <f t="shared" si="7"/>
        <v>1.2647227142865631</v>
      </c>
      <c r="P18">
        <f t="shared" si="8"/>
        <v>1.5905808758144875E-11</v>
      </c>
      <c r="Q18">
        <f t="shared" si="9"/>
        <v>1.5995235439921389</v>
      </c>
      <c r="R18">
        <f t="shared" si="5"/>
        <v>107.84380646295601</v>
      </c>
    </row>
    <row r="19" spans="1:18" ht="14.45" x14ac:dyDescent="0.3">
      <c r="A19">
        <f>Input!G20</f>
        <v>116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3596.8712601428574</v>
      </c>
      <c r="F19">
        <f t="shared" si="3"/>
        <v>40.717499857143594</v>
      </c>
      <c r="G19">
        <f t="shared" si="10"/>
        <v>2.5449294116667661E-10</v>
      </c>
      <c r="H19">
        <f t="shared" si="6"/>
        <v>1657.9147945957639</v>
      </c>
      <c r="I19">
        <f t="shared" si="4"/>
        <v>122218.94940623479</v>
      </c>
      <c r="N19" s="4">
        <f>Input!J20</f>
        <v>3.1043192857141548</v>
      </c>
      <c r="O19">
        <f t="shared" si="7"/>
        <v>1.4453974285720506</v>
      </c>
      <c r="P19">
        <f t="shared" si="8"/>
        <v>1.5905807869900371E-11</v>
      </c>
      <c r="Q19">
        <f t="shared" si="9"/>
        <v>2.0891737264767158</v>
      </c>
      <c r="R19">
        <f t="shared" si="5"/>
        <v>104.1239128726276</v>
      </c>
    </row>
    <row r="20" spans="1:18" ht="14.45" x14ac:dyDescent="0.3">
      <c r="A20">
        <f>Input!G21</f>
        <v>117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3600.6161532857141</v>
      </c>
      <c r="F20">
        <f t="shared" si="3"/>
        <v>44.462393000000247</v>
      </c>
      <c r="G20">
        <f t="shared" si="10"/>
        <v>2.7039874247329008E-10</v>
      </c>
      <c r="H20">
        <f t="shared" si="6"/>
        <v>1976.9043912624261</v>
      </c>
      <c r="I20">
        <f t="shared" si="4"/>
        <v>122218.94940622366</v>
      </c>
      <c r="N20" s="4">
        <f>Input!J21</f>
        <v>3.7448931428566539</v>
      </c>
      <c r="O20">
        <f t="shared" si="7"/>
        <v>2.0859712857145496</v>
      </c>
      <c r="P20">
        <f t="shared" si="8"/>
        <v>1.5905801306613451E-11</v>
      </c>
      <c r="Q20">
        <f t="shared" si="9"/>
        <v>4.3512762047592526</v>
      </c>
      <c r="R20">
        <f t="shared" si="5"/>
        <v>91.461272273136842</v>
      </c>
    </row>
    <row r="21" spans="1:18" ht="14.45" x14ac:dyDescent="0.3">
      <c r="A21">
        <f>Input!G22</f>
        <v>118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3604.7388207142853</v>
      </c>
      <c r="F21">
        <f t="shared" si="3"/>
        <v>48.585060428571524</v>
      </c>
      <c r="G21">
        <f t="shared" si="10"/>
        <v>2.8630449528349222E-10</v>
      </c>
      <c r="H21">
        <f t="shared" si="6"/>
        <v>2360.508096820126</v>
      </c>
      <c r="I21">
        <f t="shared" si="4"/>
        <v>122218.94940621253</v>
      </c>
      <c r="N21" s="4">
        <f>Input!J22</f>
        <v>4.1226674285712761</v>
      </c>
      <c r="O21">
        <f t="shared" si="7"/>
        <v>2.4637455714291718</v>
      </c>
      <c r="P21">
        <f t="shared" si="8"/>
        <v>1.5905752810202133E-11</v>
      </c>
      <c r="Q21">
        <f t="shared" si="9"/>
        <v>6.0700422406584797</v>
      </c>
      <c r="R21">
        <f t="shared" si="5"/>
        <v>84.37826768912484</v>
      </c>
    </row>
    <row r="22" spans="1:18" ht="14.45" x14ac:dyDescent="0.3">
      <c r="A22">
        <f>Input!G23</f>
        <v>119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3609.8634112857139</v>
      </c>
      <c r="F22">
        <f t="shared" si="3"/>
        <v>53.709651000000122</v>
      </c>
      <c r="G22">
        <f t="shared" si="10"/>
        <v>3.0220988975557336E-10</v>
      </c>
      <c r="H22">
        <f t="shared" si="6"/>
        <v>2884.7266105093513</v>
      </c>
      <c r="I22">
        <f t="shared" si="4"/>
        <v>122218.9494062014</v>
      </c>
      <c r="N22" s="4">
        <f>Input!J23</f>
        <v>5.1245905714285982</v>
      </c>
      <c r="O22">
        <f t="shared" si="7"/>
        <v>3.4656687142864939</v>
      </c>
      <c r="P22">
        <f t="shared" si="8"/>
        <v>1.5905394472081117E-11</v>
      </c>
      <c r="Q22">
        <f t="shared" si="9"/>
        <v>12.010859637073953</v>
      </c>
      <c r="R22">
        <f t="shared" si="5"/>
        <v>66.975257790549378</v>
      </c>
    </row>
    <row r="23" spans="1:18" ht="14.45" x14ac:dyDescent="0.3">
      <c r="A23">
        <f>Input!G24</f>
        <v>120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3615.2015264285719</v>
      </c>
      <c r="F23">
        <f t="shared" si="3"/>
        <v>59.047766142858109</v>
      </c>
      <c r="G23">
        <f t="shared" si="10"/>
        <v>3.1811263669737343E-10</v>
      </c>
      <c r="H23">
        <f t="shared" si="6"/>
        <v>3486.6386864240931</v>
      </c>
      <c r="I23">
        <f t="shared" si="4"/>
        <v>122218.94940619031</v>
      </c>
      <c r="N23" s="4">
        <f>Input!J24</f>
        <v>5.3381151428579869</v>
      </c>
      <c r="O23">
        <f t="shared" si="7"/>
        <v>3.6791932857158827</v>
      </c>
      <c r="P23">
        <f t="shared" si="8"/>
        <v>1.590274694180009E-11</v>
      </c>
      <c r="Q23">
        <f t="shared" si="9"/>
        <v>13.536463233539813</v>
      </c>
      <c r="R23">
        <f t="shared" si="5"/>
        <v>63.525948137212758</v>
      </c>
    </row>
    <row r="24" spans="1:18" ht="14.45" x14ac:dyDescent="0.3">
      <c r="A24">
        <f>Input!G25</f>
        <v>121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3620.8188660000005</v>
      </c>
      <c r="F24">
        <f t="shared" si="3"/>
        <v>64.66510571428671</v>
      </c>
      <c r="G24">
        <f t="shared" si="10"/>
        <v>3.3399583454326653E-10</v>
      </c>
      <c r="H24">
        <f t="shared" si="6"/>
        <v>4181.5758969966801</v>
      </c>
      <c r="I24">
        <f t="shared" si="4"/>
        <v>122218.94940617919</v>
      </c>
      <c r="N24" s="4">
        <f>Input!J25</f>
        <v>5.6173395714286016</v>
      </c>
      <c r="O24">
        <f t="shared" si="7"/>
        <v>3.9584177142864974</v>
      </c>
      <c r="P24">
        <f t="shared" si="8"/>
        <v>1.5883197845893091E-11</v>
      </c>
      <c r="Q24">
        <f t="shared" si="9"/>
        <v>15.669070800651394</v>
      </c>
      <c r="R24">
        <f t="shared" si="5"/>
        <v>59.152900172198031</v>
      </c>
    </row>
    <row r="25" spans="1:18" ht="14.45" x14ac:dyDescent="0.3">
      <c r="A25">
        <f>Input!G26</f>
        <v>122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3627.0932044285719</v>
      </c>
      <c r="F25">
        <f t="shared" si="3"/>
        <v>70.939444142858065</v>
      </c>
      <c r="G25">
        <f t="shared" si="10"/>
        <v>3.4973532589942913E-10</v>
      </c>
      <c r="H25">
        <f t="shared" si="6"/>
        <v>5032.4047352480602</v>
      </c>
      <c r="I25">
        <f t="shared" si="4"/>
        <v>122218.94940616818</v>
      </c>
      <c r="N25" s="4">
        <f>Input!J26</f>
        <v>6.2743384285713546</v>
      </c>
      <c r="O25">
        <f t="shared" si="7"/>
        <v>4.6154165714292503</v>
      </c>
      <c r="P25">
        <f t="shared" si="8"/>
        <v>1.5739491356162613E-11</v>
      </c>
      <c r="Q25">
        <f t="shared" si="9"/>
        <v>21.302070127678448</v>
      </c>
      <c r="R25">
        <f t="shared" si="5"/>
        <v>49.478470018746222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3634.8950650000002</v>
      </c>
      <c r="F26">
        <f t="shared" si="3"/>
        <v>78.741304714286343</v>
      </c>
      <c r="G26">
        <f t="shared" si="10"/>
        <v>3.6445249314752842E-10</v>
      </c>
      <c r="H26">
        <f t="shared" si="6"/>
        <v>6200.1930680506975</v>
      </c>
      <c r="I26">
        <f t="shared" si="4"/>
        <v>122218.94940615789</v>
      </c>
      <c r="N26" s="4">
        <f>Input!J27</f>
        <v>7.8018605714282785</v>
      </c>
      <c r="O26">
        <f t="shared" si="7"/>
        <v>6.1429387142861742</v>
      </c>
      <c r="P26">
        <f t="shared" si="8"/>
        <v>1.4717167248099301E-11</v>
      </c>
      <c r="Q26">
        <f t="shared" si="9"/>
        <v>37.735696047295065</v>
      </c>
      <c r="R26">
        <f t="shared" si="5"/>
        <v>30.322327056043026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3643.7481235714286</v>
      </c>
      <c r="F27">
        <f t="shared" si="3"/>
        <v>87.594363285714735</v>
      </c>
      <c r="G27">
        <f t="shared" si="10"/>
        <v>3.7341256631609317E-10</v>
      </c>
      <c r="H27">
        <f t="shared" si="6"/>
        <v>7672.7724793643511</v>
      </c>
      <c r="I27">
        <f t="shared" si="4"/>
        <v>122218.94940615165</v>
      </c>
      <c r="N27" s="4">
        <f>Input!J28</f>
        <v>8.8530585714283916</v>
      </c>
      <c r="O27">
        <f t="shared" si="7"/>
        <v>7.1941367142862873</v>
      </c>
      <c r="P27">
        <f t="shared" si="8"/>
        <v>8.9600731685647465E-12</v>
      </c>
      <c r="Q27">
        <f t="shared" si="9"/>
        <v>51.755603063712982</v>
      </c>
      <c r="R27">
        <f t="shared" si="5"/>
        <v>19.850350897722791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3653.8494799999999</v>
      </c>
      <c r="F28">
        <f t="shared" si="3"/>
        <v>97.695719714286042</v>
      </c>
      <c r="G28">
        <f t="shared" si="10"/>
        <v>3.7364158786833386E-10</v>
      </c>
      <c r="H28">
        <f t="shared" si="6"/>
        <v>9544.4536504193311</v>
      </c>
      <c r="I28">
        <f t="shared" si="4"/>
        <v>122218.94940615149</v>
      </c>
      <c r="N28" s="4">
        <f>Input!J29</f>
        <v>10.101356428571307</v>
      </c>
      <c r="O28">
        <f t="shared" si="7"/>
        <v>8.4424345714292031</v>
      </c>
      <c r="P28">
        <f t="shared" si="8"/>
        <v>2.2902155224067229E-13</v>
      </c>
      <c r="Q28">
        <f t="shared" si="9"/>
        <v>71.274701492859123</v>
      </c>
      <c r="R28">
        <f t="shared" si="5"/>
        <v>10.285332648104658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3664.4107354285711</v>
      </c>
      <c r="F29">
        <f t="shared" si="3"/>
        <v>108.2569751428573</v>
      </c>
      <c r="G29">
        <f t="shared" si="10"/>
        <v>3.7364158786833428E-10</v>
      </c>
      <c r="H29">
        <f t="shared" si="6"/>
        <v>11719.572667000324</v>
      </c>
      <c r="I29">
        <f t="shared" si="4"/>
        <v>122218.94940615149</v>
      </c>
      <c r="N29" s="4">
        <f>Input!J30</f>
        <v>10.561255428571258</v>
      </c>
      <c r="O29">
        <f t="shared" si="7"/>
        <v>8.9023335714291534</v>
      </c>
      <c r="P29">
        <f t="shared" si="8"/>
        <v>3.919975116794979E-25</v>
      </c>
      <c r="Q29">
        <f t="shared" si="9"/>
        <v>79.251543016994546</v>
      </c>
      <c r="R29">
        <f t="shared" si="5"/>
        <v>7.5469781956907784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3675.1033907142855</v>
      </c>
      <c r="F30">
        <f t="shared" si="3"/>
        <v>118.94963042857171</v>
      </c>
      <c r="G30">
        <f t="shared" si="10"/>
        <v>3.7364158786833428E-10</v>
      </c>
      <c r="H30">
        <f t="shared" si="6"/>
        <v>14149.014579004903</v>
      </c>
      <c r="I30">
        <f t="shared" si="4"/>
        <v>122218.94940615149</v>
      </c>
      <c r="N30" s="4">
        <f>Input!J31</f>
        <v>10.692655285714409</v>
      </c>
      <c r="O30">
        <f t="shared" si="7"/>
        <v>9.0337334285723045</v>
      </c>
      <c r="P30">
        <f t="shared" si="8"/>
        <v>4.4593054098789261E-112</v>
      </c>
      <c r="Q30">
        <f t="shared" si="9"/>
        <v>81.608339658504718</v>
      </c>
      <c r="R30">
        <f t="shared" si="5"/>
        <v>6.842286944035088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3685.9931455714286</v>
      </c>
      <c r="F31">
        <f t="shared" si="3"/>
        <v>129.8393852857148</v>
      </c>
      <c r="G31">
        <f t="shared" si="10"/>
        <v>3.7364158786833428E-10</v>
      </c>
      <c r="H31">
        <f t="shared" si="6"/>
        <v>16858.265971275268</v>
      </c>
      <c r="I31">
        <f t="shared" si="4"/>
        <v>122218.94940615149</v>
      </c>
      <c r="N31" s="4">
        <f>Input!J32</f>
        <v>10.889754857143089</v>
      </c>
      <c r="O31">
        <f t="shared" si="7"/>
        <v>9.2308330000009846</v>
      </c>
      <c r="P31">
        <f t="shared" si="8"/>
        <v>0</v>
      </c>
      <c r="Q31">
        <f t="shared" si="9"/>
        <v>85.208277873907178</v>
      </c>
      <c r="R31">
        <f t="shared" si="5"/>
        <v>5.8499983123436143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3696.7515007142856</v>
      </c>
      <c r="F32">
        <f t="shared" si="3"/>
        <v>140.5977404285718</v>
      </c>
      <c r="G32">
        <f t="shared" si="10"/>
        <v>3.7364158786833428E-10</v>
      </c>
      <c r="H32">
        <f t="shared" si="6"/>
        <v>19767.724613514987</v>
      </c>
      <c r="I32">
        <f t="shared" si="4"/>
        <v>122218.94940615149</v>
      </c>
      <c r="N32" s="4">
        <f>Input!J33</f>
        <v>10.758355142856999</v>
      </c>
      <c r="O32">
        <f t="shared" si="7"/>
        <v>9.0994332857148947</v>
      </c>
      <c r="P32">
        <f t="shared" si="8"/>
        <v>0</v>
      </c>
      <c r="Q32">
        <f t="shared" si="9"/>
        <v>82.799686121176165</v>
      </c>
      <c r="R32">
        <f t="shared" si="5"/>
        <v>6.5028911243489498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3707.3784559999995</v>
      </c>
      <c r="F33">
        <f t="shared" si="3"/>
        <v>151.22469571428564</v>
      </c>
      <c r="G33">
        <f t="shared" si="10"/>
        <v>3.7364158786833428E-10</v>
      </c>
      <c r="H33">
        <f t="shared" si="6"/>
        <v>22868.908593765278</v>
      </c>
      <c r="I33">
        <f t="shared" si="4"/>
        <v>122218.94940615149</v>
      </c>
      <c r="N33" s="4">
        <f>Input!J34</f>
        <v>10.626955285713848</v>
      </c>
      <c r="O33">
        <f t="shared" si="7"/>
        <v>8.9680334285717436</v>
      </c>
      <c r="P33">
        <f t="shared" si="8"/>
        <v>0</v>
      </c>
      <c r="Q33">
        <f t="shared" si="9"/>
        <v>80.425623575980268</v>
      </c>
      <c r="R33">
        <f t="shared" si="5"/>
        <v>7.1903164723189166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3717.5455122857138</v>
      </c>
      <c r="F34">
        <f t="shared" si="3"/>
        <v>161.391752</v>
      </c>
      <c r="G34">
        <f t="shared" si="10"/>
        <v>3.7364158786833428E-10</v>
      </c>
      <c r="H34">
        <f t="shared" si="6"/>
        <v>26047.297613508901</v>
      </c>
      <c r="I34">
        <f t="shared" si="4"/>
        <v>122218.94940615149</v>
      </c>
      <c r="N34" s="4">
        <f>Input!J35</f>
        <v>10.167056285714352</v>
      </c>
      <c r="O34">
        <f t="shared" si="7"/>
        <v>8.508134428572248</v>
      </c>
      <c r="P34">
        <f t="shared" si="8"/>
        <v>0</v>
      </c>
      <c r="Q34">
        <f t="shared" si="9"/>
        <v>72.388351454656416</v>
      </c>
      <c r="R34">
        <f t="shared" si="5"/>
        <v>9.8682403275299055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3727.2198194285711</v>
      </c>
      <c r="F35">
        <f t="shared" si="3"/>
        <v>171.06605914285728</v>
      </c>
      <c r="G35">
        <f t="shared" si="10"/>
        <v>3.7364158786833428E-10</v>
      </c>
      <c r="H35">
        <f t="shared" si="6"/>
        <v>29263.596590539713</v>
      </c>
      <c r="I35">
        <f t="shared" si="4"/>
        <v>122218.94940615149</v>
      </c>
      <c r="N35" s="4">
        <f>Input!J36</f>
        <v>9.6743071428572875</v>
      </c>
      <c r="O35">
        <f t="shared" si="7"/>
        <v>8.0153852857151833</v>
      </c>
      <c r="P35">
        <f t="shared" si="8"/>
        <v>0</v>
      </c>
      <c r="Q35">
        <f t="shared" si="9"/>
        <v>64.246401278459473</v>
      </c>
      <c r="R35">
        <f t="shared" si="5"/>
        <v>13.206862261706764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3737.3868757142855</v>
      </c>
      <c r="F36">
        <f t="shared" si="3"/>
        <v>181.23311542857164</v>
      </c>
      <c r="G36">
        <f t="shared" si="10"/>
        <v>3.7364158786833428E-10</v>
      </c>
      <c r="H36">
        <f t="shared" si="6"/>
        <v>32845.442127810544</v>
      </c>
      <c r="I36">
        <f t="shared" si="4"/>
        <v>122218.94940615149</v>
      </c>
      <c r="N36" s="4">
        <f>Input!J37</f>
        <v>10.167056285714352</v>
      </c>
      <c r="O36">
        <f t="shared" si="7"/>
        <v>8.508134428572248</v>
      </c>
      <c r="P36">
        <f t="shared" si="8"/>
        <v>0</v>
      </c>
      <c r="Q36">
        <f t="shared" si="9"/>
        <v>72.388351454656416</v>
      </c>
      <c r="R36">
        <f t="shared" si="5"/>
        <v>9.8682403275299055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3747.4882321428568</v>
      </c>
      <c r="F37">
        <f t="shared" si="3"/>
        <v>191.33447185714294</v>
      </c>
      <c r="G37">
        <f t="shared" si="10"/>
        <v>3.7364158786833428E-10</v>
      </c>
      <c r="H37">
        <f t="shared" si="6"/>
        <v>36608.880120708847</v>
      </c>
      <c r="I37">
        <f t="shared" si="4"/>
        <v>122218.94940615149</v>
      </c>
      <c r="N37" s="4">
        <f>Input!J38</f>
        <v>10.101356428571307</v>
      </c>
      <c r="O37">
        <f t="shared" si="7"/>
        <v>8.4424345714292031</v>
      </c>
      <c r="P37">
        <f t="shared" si="8"/>
        <v>0</v>
      </c>
      <c r="Q37">
        <f t="shared" si="9"/>
        <v>71.274701492862988</v>
      </c>
      <c r="R37">
        <f t="shared" si="5"/>
        <v>10.285332648104658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3757.8523879999998</v>
      </c>
      <c r="F38">
        <f t="shared" si="3"/>
        <v>201.69862771428598</v>
      </c>
      <c r="G38">
        <f t="shared" si="10"/>
        <v>3.7364158786833428E-10</v>
      </c>
      <c r="H38">
        <f t="shared" si="6"/>
        <v>40682.336421675405</v>
      </c>
      <c r="I38">
        <f t="shared" si="4"/>
        <v>122218.94940615149</v>
      </c>
      <c r="N38" s="4">
        <f>Input!J39</f>
        <v>10.364155857143032</v>
      </c>
      <c r="O38">
        <f t="shared" si="7"/>
        <v>8.7052340000009281</v>
      </c>
      <c r="P38">
        <f t="shared" si="8"/>
        <v>0</v>
      </c>
      <c r="Q38">
        <f t="shared" si="9"/>
        <v>75.781098994772151</v>
      </c>
      <c r="R38">
        <f t="shared" si="5"/>
        <v>8.6687610205517238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3768.4793432857145</v>
      </c>
      <c r="F39">
        <f t="shared" si="3"/>
        <v>212.32558300000073</v>
      </c>
      <c r="G39">
        <f t="shared" si="10"/>
        <v>3.7364158786833428E-10</v>
      </c>
      <c r="H39">
        <f t="shared" si="6"/>
        <v>45082.153196131534</v>
      </c>
      <c r="I39">
        <f t="shared" si="4"/>
        <v>122218.94940615149</v>
      </c>
      <c r="N39" s="4">
        <f>Input!J40</f>
        <v>10.626955285714757</v>
      </c>
      <c r="O39">
        <f t="shared" si="7"/>
        <v>8.9680334285726531</v>
      </c>
      <c r="P39">
        <f t="shared" si="8"/>
        <v>0</v>
      </c>
      <c r="Q39">
        <f t="shared" si="9"/>
        <v>80.425623575996582</v>
      </c>
      <c r="R39">
        <f t="shared" si="5"/>
        <v>7.1903164723140387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3779.1555735714287</v>
      </c>
      <c r="F40">
        <f t="shared" si="3"/>
        <v>223.00181328571489</v>
      </c>
      <c r="G40">
        <f t="shared" si="10"/>
        <v>3.7364158786833428E-10</v>
      </c>
      <c r="H40">
        <f t="shared" si="6"/>
        <v>49729.808728550204</v>
      </c>
      <c r="I40">
        <f t="shared" si="4"/>
        <v>122218.94940615149</v>
      </c>
      <c r="N40" s="4">
        <f>Input!J41</f>
        <v>10.676230285714155</v>
      </c>
      <c r="O40">
        <f t="shared" si="7"/>
        <v>9.0173084285720506</v>
      </c>
      <c r="P40">
        <f t="shared" si="8"/>
        <v>0</v>
      </c>
      <c r="Q40">
        <f t="shared" si="9"/>
        <v>81.311851295996547</v>
      </c>
      <c r="R40">
        <f t="shared" si="5"/>
        <v>6.9284849842316296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3790.7187521428573</v>
      </c>
      <c r="F41">
        <f t="shared" si="3"/>
        <v>234.56499185714347</v>
      </c>
      <c r="G41">
        <f t="shared" si="10"/>
        <v>3.7364158786833428E-10</v>
      </c>
      <c r="H41">
        <f t="shared" si="6"/>
        <v>55020.735404766499</v>
      </c>
      <c r="I41">
        <f t="shared" si="4"/>
        <v>122218.94940615149</v>
      </c>
      <c r="N41" s="4">
        <f>Input!J42</f>
        <v>11.56317857142858</v>
      </c>
      <c r="O41">
        <f t="shared" si="7"/>
        <v>9.9042567142864755</v>
      </c>
      <c r="P41">
        <f t="shared" si="8"/>
        <v>0</v>
      </c>
      <c r="Q41">
        <f t="shared" si="9"/>
        <v>98.094301062488725</v>
      </c>
      <c r="R41">
        <f t="shared" si="5"/>
        <v>3.0459089461621596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3802.0848311428572</v>
      </c>
      <c r="F42">
        <f t="shared" si="3"/>
        <v>245.93107085714337</v>
      </c>
      <c r="G42">
        <f t="shared" si="10"/>
        <v>3.7364158786833428E-10</v>
      </c>
      <c r="H42">
        <f t="shared" si="6"/>
        <v>60482.091612757496</v>
      </c>
      <c r="I42">
        <f t="shared" si="4"/>
        <v>122218.94940615149</v>
      </c>
      <c r="N42" s="4">
        <f>Input!J43</f>
        <v>11.3660789999999</v>
      </c>
      <c r="O42">
        <f t="shared" si="7"/>
        <v>9.7071571428577954</v>
      </c>
      <c r="P42">
        <f t="shared" si="8"/>
        <v>0</v>
      </c>
      <c r="Q42">
        <f t="shared" si="9"/>
        <v>94.228899796135124</v>
      </c>
      <c r="R42">
        <f t="shared" si="5"/>
        <v>3.7727345269024735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3813.1716855714285</v>
      </c>
      <c r="F43">
        <f t="shared" si="3"/>
        <v>257.01792528571468</v>
      </c>
      <c r="G43">
        <f t="shared" si="10"/>
        <v>3.7364158786833428E-10</v>
      </c>
      <c r="H43">
        <f t="shared" si="6"/>
        <v>66058.213917981149</v>
      </c>
      <c r="I43">
        <f t="shared" si="4"/>
        <v>122218.94940615149</v>
      </c>
      <c r="N43" s="4">
        <f>Input!J44</f>
        <v>11.086854428571314</v>
      </c>
      <c r="O43">
        <f t="shared" si="7"/>
        <v>9.4279325714292099</v>
      </c>
      <c r="P43">
        <f t="shared" si="8"/>
        <v>0</v>
      </c>
      <c r="Q43">
        <f t="shared" si="9"/>
        <v>88.885912571415801</v>
      </c>
      <c r="R43">
        <f t="shared" si="5"/>
        <v>4.9354061627688992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3824.8005639999997</v>
      </c>
      <c r="F44">
        <f t="shared" si="3"/>
        <v>268.64680371428585</v>
      </c>
      <c r="G44">
        <f t="shared" si="10"/>
        <v>3.7364158786833428E-10</v>
      </c>
      <c r="H44">
        <f t="shared" si="6"/>
        <v>72171.10514570128</v>
      </c>
      <c r="I44">
        <f t="shared" si="4"/>
        <v>122218.94940615149</v>
      </c>
      <c r="N44" s="4">
        <f>Input!J45</f>
        <v>11.62887842857117</v>
      </c>
      <c r="O44">
        <f t="shared" si="7"/>
        <v>9.9699565714290657</v>
      </c>
      <c r="P44">
        <f t="shared" si="8"/>
        <v>0</v>
      </c>
      <c r="Q44">
        <f t="shared" si="9"/>
        <v>99.400034036181609</v>
      </c>
      <c r="R44">
        <f t="shared" si="5"/>
        <v>2.8208996374974595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3836.100943142857</v>
      </c>
      <c r="F45">
        <f t="shared" si="3"/>
        <v>279.94718285714316</v>
      </c>
      <c r="G45">
        <f t="shared" si="10"/>
        <v>3.7364158786833428E-10</v>
      </c>
      <c r="H45">
        <f t="shared" si="6"/>
        <v>78370.42518944155</v>
      </c>
      <c r="I45">
        <f t="shared" si="4"/>
        <v>122218.94940615149</v>
      </c>
      <c r="N45" s="4">
        <f>Input!J46</f>
        <v>11.300379142857309</v>
      </c>
      <c r="O45">
        <f t="shared" si="7"/>
        <v>9.6414572857152052</v>
      </c>
      <c r="P45">
        <f t="shared" si="8"/>
        <v>0</v>
      </c>
      <c r="Q45">
        <f t="shared" si="9"/>
        <v>92.957698592270816</v>
      </c>
      <c r="R45">
        <f t="shared" si="5"/>
        <v>4.0322756053957471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3848.0254711428574</v>
      </c>
      <c r="F46">
        <f t="shared" si="3"/>
        <v>291.87171085714363</v>
      </c>
      <c r="G46">
        <f t="shared" si="10"/>
        <v>3.7364158786833428E-10</v>
      </c>
      <c r="H46">
        <f t="shared" si="6"/>
        <v>85189.095598457949</v>
      </c>
      <c r="I46">
        <f t="shared" si="4"/>
        <v>122218.94940615149</v>
      </c>
      <c r="N46" s="4">
        <f>Input!J47</f>
        <v>11.924528000000464</v>
      </c>
      <c r="O46">
        <f t="shared" si="7"/>
        <v>10.26560614285836</v>
      </c>
      <c r="P46">
        <f t="shared" si="8"/>
        <v>0</v>
      </c>
      <c r="Q46">
        <f t="shared" si="9"/>
        <v>105.3826694802913</v>
      </c>
      <c r="R46">
        <f t="shared" si="5"/>
        <v>1.915189818306076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3860.0978238571429</v>
      </c>
      <c r="F47">
        <f t="shared" si="3"/>
        <v>303.94406357142907</v>
      </c>
      <c r="G47">
        <f t="shared" si="10"/>
        <v>3.7364158786833428E-10</v>
      </c>
      <c r="H47">
        <f t="shared" si="6"/>
        <v>92381.993780085788</v>
      </c>
      <c r="I47">
        <f t="shared" si="4"/>
        <v>122218.94940615149</v>
      </c>
      <c r="N47" s="4">
        <f>Input!J48</f>
        <v>12.072352714285444</v>
      </c>
      <c r="O47">
        <f t="shared" si="7"/>
        <v>10.413430857143339</v>
      </c>
      <c r="P47">
        <f t="shared" si="8"/>
        <v>0</v>
      </c>
      <c r="Q47">
        <f t="shared" si="9"/>
        <v>108.43954221650506</v>
      </c>
      <c r="R47">
        <f t="shared" si="5"/>
        <v>1.5278915871105641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3871.7595524285712</v>
      </c>
      <c r="F48">
        <f t="shared" si="3"/>
        <v>315.60579214285735</v>
      </c>
      <c r="G48">
        <f t="shared" si="10"/>
        <v>3.7364158786833428E-10</v>
      </c>
      <c r="H48">
        <f t="shared" si="6"/>
        <v>99607.016033884633</v>
      </c>
      <c r="I48">
        <f t="shared" si="4"/>
        <v>122218.94940615149</v>
      </c>
      <c r="N48" s="4">
        <f>Input!J49</f>
        <v>11.661728571428284</v>
      </c>
      <c r="O48">
        <f t="shared" si="7"/>
        <v>10.00280671428618</v>
      </c>
      <c r="P48">
        <f t="shared" si="8"/>
        <v>0</v>
      </c>
      <c r="Q48">
        <f t="shared" si="9"/>
        <v>100.05614216336869</v>
      </c>
      <c r="R48">
        <f t="shared" si="5"/>
        <v>2.7116316308561661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3884.4396290000004</v>
      </c>
      <c r="F49">
        <f t="shared" si="3"/>
        <v>328.28586871428661</v>
      </c>
      <c r="G49">
        <f t="shared" si="10"/>
        <v>3.7364158786833428E-10</v>
      </c>
      <c r="H49">
        <f t="shared" si="6"/>
        <v>107771.61159724851</v>
      </c>
      <c r="I49">
        <f t="shared" si="4"/>
        <v>122218.94940615149</v>
      </c>
      <c r="N49" s="4">
        <f>Input!J50</f>
        <v>12.680076571429254</v>
      </c>
      <c r="O49">
        <f t="shared" si="7"/>
        <v>11.02115471428715</v>
      </c>
      <c r="P49">
        <f t="shared" si="8"/>
        <v>0</v>
      </c>
      <c r="Q49">
        <f t="shared" si="9"/>
        <v>121.46585123625385</v>
      </c>
      <c r="R49">
        <f t="shared" si="5"/>
        <v>0.39483033443274168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3897.743854571429</v>
      </c>
      <c r="F50">
        <f t="shared" si="3"/>
        <v>341.59009428571517</v>
      </c>
      <c r="G50">
        <f t="shared" si="10"/>
        <v>3.7364158786833428E-10</v>
      </c>
      <c r="H50">
        <f t="shared" si="6"/>
        <v>116683.79251386852</v>
      </c>
      <c r="I50">
        <f t="shared" si="4"/>
        <v>122218.94940615149</v>
      </c>
      <c r="N50" s="4">
        <f>Input!J51</f>
        <v>13.30422557142856</v>
      </c>
      <c r="O50">
        <f t="shared" si="7"/>
        <v>11.645303714286456</v>
      </c>
      <c r="P50">
        <f t="shared" si="8"/>
        <v>0</v>
      </c>
      <c r="Q50">
        <f t="shared" si="9"/>
        <v>135.61309859797393</v>
      </c>
      <c r="R50">
        <f t="shared" si="5"/>
        <v>1.76926343261867E-5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3911.2287547142864</v>
      </c>
      <c r="F51">
        <f t="shared" si="3"/>
        <v>355.07499442857261</v>
      </c>
      <c r="G51">
        <f t="shared" si="10"/>
        <v>3.7364158786833428E-10</v>
      </c>
      <c r="H51">
        <f t="shared" si="6"/>
        <v>126078.25166818553</v>
      </c>
      <c r="I51">
        <f t="shared" si="4"/>
        <v>122218.94940615149</v>
      </c>
      <c r="N51" s="4">
        <f>Input!J52</f>
        <v>13.484900142857441</v>
      </c>
      <c r="O51">
        <f t="shared" si="7"/>
        <v>11.825978285715337</v>
      </c>
      <c r="P51">
        <f t="shared" si="8"/>
        <v>0</v>
      </c>
      <c r="Q51">
        <f t="shared" si="9"/>
        <v>139.85376241421065</v>
      </c>
      <c r="R51">
        <f t="shared" si="5"/>
        <v>3.1141064471255267E-2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3925.0750041428573</v>
      </c>
      <c r="F52">
        <f t="shared" si="3"/>
        <v>368.92124385714351</v>
      </c>
      <c r="G52">
        <f t="shared" si="10"/>
        <v>3.7364158786833428E-10</v>
      </c>
      <c r="H52">
        <f t="shared" si="6"/>
        <v>136102.88416882628</v>
      </c>
      <c r="I52">
        <f t="shared" si="4"/>
        <v>122218.94940615149</v>
      </c>
      <c r="N52" s="4">
        <f>Input!J53</f>
        <v>13.8462494285709</v>
      </c>
      <c r="O52">
        <f t="shared" si="7"/>
        <v>12.187327571428796</v>
      </c>
      <c r="P52">
        <f t="shared" si="8"/>
        <v>0</v>
      </c>
      <c r="Q52">
        <f t="shared" si="9"/>
        <v>148.5309533333085</v>
      </c>
      <c r="R52">
        <f t="shared" si="5"/>
        <v>0.28924776637176675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3939.3154528571426</v>
      </c>
      <c r="F53">
        <f t="shared" si="3"/>
        <v>383.16169257142883</v>
      </c>
      <c r="G53">
        <f t="shared" si="10"/>
        <v>3.7364158786833428E-10</v>
      </c>
      <c r="H53">
        <f t="shared" si="6"/>
        <v>146812.88265391582</v>
      </c>
      <c r="I53">
        <f t="shared" si="4"/>
        <v>122218.94940615149</v>
      </c>
      <c r="N53" s="4">
        <f>Input!J54</f>
        <v>14.240448714285321</v>
      </c>
      <c r="O53">
        <f t="shared" si="7"/>
        <v>12.581526857143217</v>
      </c>
      <c r="P53">
        <f t="shared" si="8"/>
        <v>0</v>
      </c>
      <c r="Q53">
        <f t="shared" si="9"/>
        <v>158.29481805701607</v>
      </c>
      <c r="R53">
        <f t="shared" si="5"/>
        <v>0.86865546746196232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3954.41</v>
      </c>
      <c r="F54">
        <f t="shared" si="3"/>
        <v>398.25623971428604</v>
      </c>
      <c r="G54">
        <f t="shared" si="10"/>
        <v>3.7364158786833428E-10</v>
      </c>
      <c r="H54">
        <f t="shared" si="6"/>
        <v>158608.03247106526</v>
      </c>
      <c r="I54">
        <f t="shared" si="4"/>
        <v>122218.94940615149</v>
      </c>
      <c r="N54" s="4">
        <f>Input!J55</f>
        <v>15.094547142857209</v>
      </c>
      <c r="O54">
        <f t="shared" si="7"/>
        <v>13.435625285715105</v>
      </c>
      <c r="P54">
        <f t="shared" si="8"/>
        <v>0</v>
      </c>
      <c r="Q54">
        <f t="shared" si="9"/>
        <v>180.51602681814708</v>
      </c>
      <c r="R54">
        <f t="shared" si="5"/>
        <v>3.1902079009900528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3971.1963189999997</v>
      </c>
      <c r="F55">
        <f t="shared" si="3"/>
        <v>415.04255871428586</v>
      </c>
      <c r="G55">
        <f t="shared" si="10"/>
        <v>3.7364158786833428E-10</v>
      </c>
      <c r="H55">
        <f t="shared" si="6"/>
        <v>172260.32554379129</v>
      </c>
      <c r="I55">
        <f t="shared" si="4"/>
        <v>122218.94940615149</v>
      </c>
      <c r="N55" s="4">
        <f>Input!J56</f>
        <v>16.786318999999821</v>
      </c>
      <c r="O55">
        <f t="shared" si="7"/>
        <v>15.127397142857717</v>
      </c>
      <c r="P55">
        <f t="shared" si="8"/>
        <v>0</v>
      </c>
      <c r="Q55">
        <f t="shared" si="9"/>
        <v>228.83814431773982</v>
      </c>
      <c r="R55">
        <f t="shared" si="5"/>
        <v>12.09569914810284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3988.902436285714</v>
      </c>
      <c r="F56">
        <f t="shared" si="3"/>
        <v>432.74867600000016</v>
      </c>
      <c r="G56">
        <f t="shared" si="10"/>
        <v>3.7364158786833428E-10</v>
      </c>
      <c r="H56">
        <f t="shared" si="6"/>
        <v>187271.41657942973</v>
      </c>
      <c r="I56">
        <f t="shared" si="4"/>
        <v>122218.94940615149</v>
      </c>
      <c r="N56" s="4">
        <f>Input!J57</f>
        <v>17.706117285714299</v>
      </c>
      <c r="O56">
        <f t="shared" si="7"/>
        <v>16.047195428572195</v>
      </c>
      <c r="P56">
        <f t="shared" si="8"/>
        <v>0</v>
      </c>
      <c r="Q56">
        <f t="shared" si="9"/>
        <v>257.51248112278836</v>
      </c>
      <c r="R56">
        <f t="shared" si="5"/>
        <v>19.339637343190869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4007.1341525714292</v>
      </c>
      <c r="F57">
        <f t="shared" si="3"/>
        <v>450.98039228571542</v>
      </c>
      <c r="G57">
        <f t="shared" si="10"/>
        <v>3.7364158786833428E-10</v>
      </c>
      <c r="H57">
        <f t="shared" si="6"/>
        <v>203383.31422584076</v>
      </c>
      <c r="I57">
        <f t="shared" si="4"/>
        <v>122218.94940615149</v>
      </c>
      <c r="N57" s="4">
        <f>Input!J58</f>
        <v>18.231716285715265</v>
      </c>
      <c r="O57">
        <f t="shared" si="7"/>
        <v>16.572794428573161</v>
      </c>
      <c r="P57">
        <f t="shared" si="8"/>
        <v>0</v>
      </c>
      <c r="Q57">
        <f t="shared" si="9"/>
        <v>274.65751517174562</v>
      </c>
      <c r="R57">
        <f t="shared" si="5"/>
        <v>24.238729804783805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4025.8257681428577</v>
      </c>
      <c r="F58">
        <f t="shared" si="3"/>
        <v>469.67200785714385</v>
      </c>
      <c r="G58">
        <f t="shared" si="10"/>
        <v>3.7364158786833428E-10</v>
      </c>
      <c r="H58">
        <f t="shared" si="6"/>
        <v>220591.79496421004</v>
      </c>
      <c r="I58">
        <f t="shared" si="4"/>
        <v>122218.94940615149</v>
      </c>
      <c r="N58" s="4">
        <f>Input!J59</f>
        <v>18.691615571428429</v>
      </c>
      <c r="O58">
        <f t="shared" si="7"/>
        <v>17.032693714286324</v>
      </c>
      <c r="P58">
        <f t="shared" si="8"/>
        <v>0</v>
      </c>
      <c r="Q58">
        <f t="shared" si="9"/>
        <v>290.11265516468887</v>
      </c>
      <c r="R58">
        <f t="shared" si="5"/>
        <v>28.978667164343779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4044.5338087142854</v>
      </c>
      <c r="F59">
        <f t="shared" si="3"/>
        <v>488.38004842857163</v>
      </c>
      <c r="G59">
        <f t="shared" si="10"/>
        <v>3.7364158786833428E-10</v>
      </c>
      <c r="H59">
        <f t="shared" si="6"/>
        <v>238515.07170272901</v>
      </c>
      <c r="I59">
        <f t="shared" si="4"/>
        <v>122218.94940615149</v>
      </c>
      <c r="N59" s="4">
        <f>Input!J60</f>
        <v>18.708040571427773</v>
      </c>
      <c r="O59">
        <f t="shared" si="7"/>
        <v>17.049118714285669</v>
      </c>
      <c r="P59">
        <f t="shared" si="8"/>
        <v>0</v>
      </c>
      <c r="Q59">
        <f t="shared" si="9"/>
        <v>290.67244893380581</v>
      </c>
      <c r="R59">
        <f t="shared" si="5"/>
        <v>29.155774530777197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4063.2089992857141</v>
      </c>
      <c r="F60">
        <f t="shared" si="3"/>
        <v>507.05523900000026</v>
      </c>
      <c r="G60">
        <f t="shared" si="10"/>
        <v>3.7364158786833428E-10</v>
      </c>
      <c r="H60">
        <f t="shared" si="6"/>
        <v>257105.01539696849</v>
      </c>
      <c r="I60">
        <f t="shared" si="4"/>
        <v>122218.94940615149</v>
      </c>
      <c r="N60" s="4">
        <f>Input!J61</f>
        <v>18.675190571428629</v>
      </c>
      <c r="O60">
        <f t="shared" si="7"/>
        <v>17.016268714286525</v>
      </c>
      <c r="P60">
        <f t="shared" si="8"/>
        <v>0</v>
      </c>
      <c r="Q60">
        <f t="shared" si="9"/>
        <v>289.5534009568064</v>
      </c>
      <c r="R60">
        <f t="shared" si="5"/>
        <v>28.802099359155434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4081.687090285714</v>
      </c>
      <c r="F61">
        <f t="shared" si="3"/>
        <v>525.53333000000021</v>
      </c>
      <c r="G61">
        <f t="shared" si="10"/>
        <v>3.7364158786833428E-10</v>
      </c>
      <c r="H61">
        <f t="shared" si="6"/>
        <v>276185.28094049636</v>
      </c>
      <c r="I61">
        <f t="shared" si="4"/>
        <v>122218.94940615149</v>
      </c>
      <c r="N61" s="4">
        <f>Input!J62</f>
        <v>18.478090999999949</v>
      </c>
      <c r="O61">
        <f t="shared" si="7"/>
        <v>16.819169142857845</v>
      </c>
      <c r="P61">
        <f t="shared" si="8"/>
        <v>0</v>
      </c>
      <c r="Q61">
        <f t="shared" si="9"/>
        <v>282.88445065606152</v>
      </c>
      <c r="R61">
        <f t="shared" si="5"/>
        <v>26.725375905504468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4099.5246072857135</v>
      </c>
      <c r="F62">
        <f t="shared" si="3"/>
        <v>543.37084699999969</v>
      </c>
      <c r="G62">
        <f t="shared" si="10"/>
        <v>3.7364158786833428E-10</v>
      </c>
      <c r="H62">
        <f t="shared" si="6"/>
        <v>295251.87736909097</v>
      </c>
      <c r="I62">
        <f t="shared" si="4"/>
        <v>122218.94940615149</v>
      </c>
      <c r="N62" s="4">
        <f>Input!J63</f>
        <v>17.83751699999948</v>
      </c>
      <c r="O62">
        <f t="shared" si="7"/>
        <v>16.178595142857375</v>
      </c>
      <c r="P62">
        <f t="shared" si="8"/>
        <v>0</v>
      </c>
      <c r="Q62">
        <f t="shared" si="9"/>
        <v>261.74694079648827</v>
      </c>
      <c r="R62">
        <f t="shared" si="5"/>
        <v>20.512612452175617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4116.5573008571428</v>
      </c>
      <c r="F63">
        <f t="shared" si="3"/>
        <v>560.40354057142895</v>
      </c>
      <c r="G63">
        <f t="shared" si="10"/>
        <v>3.7364158786833428E-10</v>
      </c>
      <c r="H63">
        <f t="shared" si="6"/>
        <v>314052.12828457437</v>
      </c>
      <c r="I63">
        <f t="shared" si="4"/>
        <v>122218.94940615149</v>
      </c>
      <c r="N63" s="4">
        <f>Input!J64</f>
        <v>17.032693571429263</v>
      </c>
      <c r="O63">
        <f t="shared" si="7"/>
        <v>15.373771714287159</v>
      </c>
      <c r="P63">
        <f t="shared" si="8"/>
        <v>0</v>
      </c>
      <c r="Q63">
        <f t="shared" si="9"/>
        <v>236.35285672301592</v>
      </c>
      <c r="R63">
        <f t="shared" si="5"/>
        <v>13.870125498170855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4133.6228442857137</v>
      </c>
      <c r="F64">
        <f t="shared" si="3"/>
        <v>577.46908399999984</v>
      </c>
      <c r="G64">
        <f t="shared" si="10"/>
        <v>3.7364158786833428E-10</v>
      </c>
      <c r="H64">
        <f t="shared" si="6"/>
        <v>333470.54297536728</v>
      </c>
      <c r="I64">
        <f t="shared" si="4"/>
        <v>122218.94940615149</v>
      </c>
      <c r="N64" s="4">
        <f>Input!J65</f>
        <v>17.065543428570891</v>
      </c>
      <c r="O64">
        <f t="shared" si="7"/>
        <v>15.406621571428786</v>
      </c>
      <c r="P64">
        <f t="shared" si="8"/>
        <v>0</v>
      </c>
      <c r="Q64">
        <f t="shared" si="9"/>
        <v>237.36398824521481</v>
      </c>
      <c r="R64">
        <f t="shared" si="5"/>
        <v>14.115887543432198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4150.9183372857142</v>
      </c>
      <c r="F65">
        <f t="shared" si="3"/>
        <v>594.76457700000037</v>
      </c>
      <c r="G65">
        <f t="shared" si="10"/>
        <v>3.7364158786833428E-10</v>
      </c>
      <c r="H65">
        <f t="shared" si="6"/>
        <v>353744.90205354488</v>
      </c>
      <c r="I65">
        <f t="shared" si="4"/>
        <v>122218.94940615149</v>
      </c>
      <c r="N65" s="4">
        <f>Input!J66</f>
        <v>17.295493000000533</v>
      </c>
      <c r="O65">
        <f t="shared" si="7"/>
        <v>15.636571142858429</v>
      </c>
      <c r="P65">
        <f t="shared" si="8"/>
        <v>0</v>
      </c>
      <c r="Q65">
        <f t="shared" si="9"/>
        <v>244.50235710567296</v>
      </c>
      <c r="R65">
        <f t="shared" si="5"/>
        <v>15.896656751376383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4168.8544041428568</v>
      </c>
      <c r="F66">
        <f t="shared" si="3"/>
        <v>612.70064385714295</v>
      </c>
      <c r="G66">
        <f t="shared" si="10"/>
        <v>3.7364158786833428E-10</v>
      </c>
      <c r="H66">
        <f t="shared" si="6"/>
        <v>375402.0789824996</v>
      </c>
      <c r="I66">
        <f t="shared" si="4"/>
        <v>122218.94940615149</v>
      </c>
      <c r="N66" s="4">
        <f>Input!J67</f>
        <v>17.936066857142578</v>
      </c>
      <c r="O66">
        <f t="shared" si="7"/>
        <v>16.277145000000473</v>
      </c>
      <c r="P66">
        <f t="shared" si="8"/>
        <v>0</v>
      </c>
      <c r="Q66">
        <f t="shared" si="9"/>
        <v>264.94544935104039</v>
      </c>
      <c r="R66">
        <f t="shared" si="5"/>
        <v>21.415005918960748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4187.726694285715</v>
      </c>
      <c r="F67">
        <f t="shared" si="3"/>
        <v>631.57293400000117</v>
      </c>
      <c r="G67">
        <f t="shared" si="10"/>
        <v>3.7364158786833428E-10</v>
      </c>
      <c r="H67">
        <f t="shared" si="6"/>
        <v>398884.37096089782</v>
      </c>
      <c r="I67">
        <f t="shared" si="4"/>
        <v>122218.94940615149</v>
      </c>
      <c r="N67" s="4">
        <f>Input!J68</f>
        <v>18.872290142858219</v>
      </c>
      <c r="O67">
        <f t="shared" si="7"/>
        <v>17.213368285716115</v>
      </c>
      <c r="P67">
        <f t="shared" si="8"/>
        <v>0</v>
      </c>
      <c r="Q67">
        <f t="shared" si="9"/>
        <v>296.30004773969733</v>
      </c>
      <c r="R67">
        <f t="shared" si="5"/>
        <v>30.956519294931258</v>
      </c>
    </row>
    <row r="68" spans="1:18" x14ac:dyDescent="0.25">
      <c r="A68">
        <f>Input!G69</f>
        <v>165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4208.1265065714288</v>
      </c>
      <c r="F68">
        <f t="shared" ref="F68:F84" si="14">E68-$E$3</f>
        <v>651.97274628571495</v>
      </c>
      <c r="G68">
        <f t="shared" si="10"/>
        <v>3.7364158786833428E-10</v>
      </c>
      <c r="H68">
        <f t="shared" si="6"/>
        <v>425068.46189884999</v>
      </c>
      <c r="I68">
        <f t="shared" ref="I68:I84" si="15">(G68-$J$4)^2</f>
        <v>122218.94940615149</v>
      </c>
      <c r="N68" s="4">
        <f>Input!J69</f>
        <v>20.399812285713779</v>
      </c>
      <c r="O68">
        <f t="shared" si="7"/>
        <v>18.740890428571674</v>
      </c>
      <c r="P68">
        <f t="shared" si="8"/>
        <v>0</v>
      </c>
      <c r="Q68">
        <f t="shared" si="9"/>
        <v>351.22097405572941</v>
      </c>
      <c r="R68">
        <f t="shared" ref="R68:R84" si="16">(O68-$S$4)^2</f>
        <v>50.287676728639767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4229.3968422857142</v>
      </c>
      <c r="F69">
        <f t="shared" si="14"/>
        <v>673.24308200000041</v>
      </c>
      <c r="G69">
        <f t="shared" si="10"/>
        <v>3.7364158786833428E-10</v>
      </c>
      <c r="H69">
        <f t="shared" ref="H69:H84" si="17">(F69-G69)^2</f>
        <v>453256.2474603561</v>
      </c>
      <c r="I69">
        <f t="shared" si="15"/>
        <v>122218.94940615149</v>
      </c>
      <c r="N69" s="4">
        <f>Input!J70</f>
        <v>21.270335714285466</v>
      </c>
      <c r="O69">
        <f t="shared" ref="O69:O84" si="18">N69-$N$3</f>
        <v>19.611413857143361</v>
      </c>
      <c r="P69">
        <f t="shared" ref="P69:P84" si="19">$Y$3*((1/$AA$3)*(1/SQRT(2*PI()))*EXP(-1*D69*D69/2))</f>
        <v>0</v>
      </c>
      <c r="Q69">
        <f t="shared" ref="Q69:Q84" si="20">(O69-P69)^2</f>
        <v>384.60755347615464</v>
      </c>
      <c r="R69">
        <f t="shared" si="16"/>
        <v>63.39191341876797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4252.4246497142867</v>
      </c>
      <c r="F70">
        <f t="shared" si="14"/>
        <v>696.2708894285729</v>
      </c>
      <c r="G70">
        <f t="shared" ref="G70:G84" si="21">G69+P70</f>
        <v>3.7364158786833428E-10</v>
      </c>
      <c r="H70">
        <f t="shared" si="17"/>
        <v>484793.15146513563</v>
      </c>
      <c r="I70">
        <f t="shared" si="15"/>
        <v>122218.94940615149</v>
      </c>
      <c r="N70" s="4">
        <f>Input!J71</f>
        <v>23.027807428572487</v>
      </c>
      <c r="O70">
        <f t="shared" si="18"/>
        <v>21.368885571430383</v>
      </c>
      <c r="P70">
        <f t="shared" si="19"/>
        <v>0</v>
      </c>
      <c r="Q70">
        <f t="shared" si="20"/>
        <v>456.62927056488559</v>
      </c>
      <c r="R70">
        <f t="shared" si="16"/>
        <v>94.466261972619009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4276.6186301428579</v>
      </c>
      <c r="F71">
        <f t="shared" si="14"/>
        <v>720.46486985714409</v>
      </c>
      <c r="G71">
        <f t="shared" si="21"/>
        <v>3.7364158786833428E-10</v>
      </c>
      <c r="H71">
        <f t="shared" si="17"/>
        <v>519069.6286977331</v>
      </c>
      <c r="I71">
        <f t="shared" si="15"/>
        <v>122218.94940615149</v>
      </c>
      <c r="N71" s="4">
        <f>Input!J72</f>
        <v>24.193980428571194</v>
      </c>
      <c r="O71">
        <f t="shared" si="18"/>
        <v>22.53505857142909</v>
      </c>
      <c r="P71">
        <f t="shared" si="19"/>
        <v>0</v>
      </c>
      <c r="Q71">
        <f t="shared" si="20"/>
        <v>507.82886481773971</v>
      </c>
      <c r="R71">
        <f t="shared" si="16"/>
        <v>118.49516823192798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4301.601009</v>
      </c>
      <c r="F72">
        <f t="shared" si="14"/>
        <v>745.44724871428616</v>
      </c>
      <c r="G72">
        <f t="shared" si="21"/>
        <v>3.7364158786833428E-10</v>
      </c>
      <c r="H72">
        <f t="shared" si="17"/>
        <v>555691.60061514168</v>
      </c>
      <c r="I72">
        <f t="shared" si="15"/>
        <v>122218.94940615149</v>
      </c>
      <c r="N72" s="4">
        <f>Input!J73</f>
        <v>24.982378857142066</v>
      </c>
      <c r="O72">
        <f t="shared" si="18"/>
        <v>23.323456999999962</v>
      </c>
      <c r="P72">
        <f t="shared" si="19"/>
        <v>0</v>
      </c>
      <c r="Q72">
        <f t="shared" si="20"/>
        <v>543.98364643084722</v>
      </c>
      <c r="R72">
        <f t="shared" si="16"/>
        <v>136.28103912825148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4326.9611621428576</v>
      </c>
      <c r="F73">
        <f t="shared" si="14"/>
        <v>770.80740185714376</v>
      </c>
      <c r="G73">
        <f t="shared" si="21"/>
        <v>3.7364158786833428E-10</v>
      </c>
      <c r="H73">
        <f t="shared" si="17"/>
        <v>594144.05075718428</v>
      </c>
      <c r="I73">
        <f t="shared" si="15"/>
        <v>122218.94940615149</v>
      </c>
      <c r="N73" s="4">
        <f>Input!J74</f>
        <v>25.360153142857598</v>
      </c>
      <c r="O73">
        <f t="shared" si="18"/>
        <v>23.701231285715494</v>
      </c>
      <c r="P73">
        <f t="shared" si="19"/>
        <v>0</v>
      </c>
      <c r="Q73">
        <f t="shared" si="20"/>
        <v>561.74836445897893</v>
      </c>
      <c r="R73">
        <f t="shared" si="16"/>
        <v>145.24398653643871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4352.485565</v>
      </c>
      <c r="F74">
        <f t="shared" si="14"/>
        <v>796.33180471428614</v>
      </c>
      <c r="G74">
        <f t="shared" si="21"/>
        <v>3.7364158786833428E-10</v>
      </c>
      <c r="H74">
        <f t="shared" si="17"/>
        <v>634144.34319891676</v>
      </c>
      <c r="I74">
        <f t="shared" si="15"/>
        <v>122218.94940615149</v>
      </c>
      <c r="N74" s="4">
        <f>Input!J75</f>
        <v>25.524402857142377</v>
      </c>
      <c r="O74">
        <f t="shared" si="18"/>
        <v>23.865481000000273</v>
      </c>
      <c r="P74">
        <f t="shared" si="19"/>
        <v>0</v>
      </c>
      <c r="Q74">
        <f t="shared" si="20"/>
        <v>569.56118336137399</v>
      </c>
      <c r="R74">
        <f t="shared" si="16"/>
        <v>149.22994806873041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4378.6176917142857</v>
      </c>
      <c r="F75">
        <f t="shared" si="14"/>
        <v>822.46393142857187</v>
      </c>
      <c r="G75">
        <f t="shared" si="21"/>
        <v>3.7364158786833428E-10</v>
      </c>
      <c r="H75">
        <f t="shared" si="17"/>
        <v>676446.91850032785</v>
      </c>
      <c r="I75">
        <f t="shared" si="15"/>
        <v>122218.94940615149</v>
      </c>
      <c r="N75" s="4">
        <f>Input!J76</f>
        <v>26.132126714285732</v>
      </c>
      <c r="O75">
        <f t="shared" si="18"/>
        <v>24.473204857143628</v>
      </c>
      <c r="P75">
        <f t="shared" si="19"/>
        <v>0</v>
      </c>
      <c r="Q75">
        <f t="shared" si="20"/>
        <v>598.93775597971842</v>
      </c>
      <c r="R75">
        <f t="shared" si="16"/>
        <v>164.44715041465884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4405.2754175714281</v>
      </c>
      <c r="F76">
        <f t="shared" si="14"/>
        <v>849.12165728571426</v>
      </c>
      <c r="G76">
        <f t="shared" si="21"/>
        <v>3.7364158786833428E-10</v>
      </c>
      <c r="H76">
        <f t="shared" si="17"/>
        <v>721007.58887100336</v>
      </c>
      <c r="I76">
        <f t="shared" si="15"/>
        <v>122218.94940615149</v>
      </c>
      <c r="N76" s="4">
        <f>Input!J77</f>
        <v>26.657725857142395</v>
      </c>
      <c r="O76">
        <f t="shared" si="18"/>
        <v>24.998804000000291</v>
      </c>
      <c r="P76">
        <f t="shared" si="19"/>
        <v>0</v>
      </c>
      <c r="Q76">
        <f t="shared" si="20"/>
        <v>624.94020143043053</v>
      </c>
      <c r="R76">
        <f t="shared" si="16"/>
        <v>178.20365094960886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4432.5572922857145</v>
      </c>
      <c r="F77">
        <f t="shared" si="14"/>
        <v>876.40353200000072</v>
      </c>
      <c r="G77">
        <f t="shared" si="21"/>
        <v>3.7364158786833428E-10</v>
      </c>
      <c r="H77">
        <f t="shared" si="17"/>
        <v>768083.15090142132</v>
      </c>
      <c r="I77">
        <f t="shared" si="15"/>
        <v>122218.94940615149</v>
      </c>
      <c r="N77" s="4">
        <f>Input!J78</f>
        <v>27.281874714286459</v>
      </c>
      <c r="O77">
        <f t="shared" si="18"/>
        <v>25.622952857144355</v>
      </c>
      <c r="P77">
        <f t="shared" si="19"/>
        <v>0</v>
      </c>
      <c r="Q77">
        <f t="shared" si="20"/>
        <v>656.53571311944211</v>
      </c>
      <c r="R77">
        <f t="shared" si="16"/>
        <v>195.25710596348904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4460.5290155714283</v>
      </c>
      <c r="F78">
        <f t="shared" si="14"/>
        <v>904.3752552857145</v>
      </c>
      <c r="G78">
        <f t="shared" si="21"/>
        <v>3.7364158786833428E-10</v>
      </c>
      <c r="H78">
        <f t="shared" si="17"/>
        <v>817894.60237242538</v>
      </c>
      <c r="I78">
        <f t="shared" si="15"/>
        <v>122218.94940615149</v>
      </c>
      <c r="N78" s="4">
        <f>Input!J79</f>
        <v>27.971723285713779</v>
      </c>
      <c r="O78">
        <f t="shared" si="18"/>
        <v>26.312801428571674</v>
      </c>
      <c r="P78">
        <f t="shared" si="19"/>
        <v>0</v>
      </c>
      <c r="Q78">
        <f t="shared" si="20"/>
        <v>692.36351901944352</v>
      </c>
      <c r="R78">
        <f t="shared" si="16"/>
        <v>215.0121162344841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4489.7490367142855</v>
      </c>
      <c r="F79">
        <f t="shared" si="14"/>
        <v>933.59527642857165</v>
      </c>
      <c r="G79">
        <f t="shared" si="21"/>
        <v>3.7364158786833428E-10</v>
      </c>
      <c r="H79">
        <f t="shared" si="17"/>
        <v>871600.14016904333</v>
      </c>
      <c r="I79">
        <f t="shared" si="15"/>
        <v>122218.94940615149</v>
      </c>
      <c r="N79" s="4">
        <f>Input!J80</f>
        <v>29.220021142857149</v>
      </c>
      <c r="O79">
        <f t="shared" si="18"/>
        <v>27.561099285715045</v>
      </c>
      <c r="P79">
        <f t="shared" si="19"/>
        <v>0</v>
      </c>
      <c r="Q79">
        <f t="shared" si="20"/>
        <v>759.61419383704231</v>
      </c>
      <c r="R79">
        <f t="shared" si="16"/>
        <v>253.1786743734331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4519.4453818571428</v>
      </c>
      <c r="F80">
        <f t="shared" si="14"/>
        <v>963.291621571429</v>
      </c>
      <c r="G80">
        <f t="shared" si="21"/>
        <v>3.7364158786833428E-10</v>
      </c>
      <c r="H80">
        <f t="shared" si="17"/>
        <v>927930.7481889932</v>
      </c>
      <c r="I80">
        <f t="shared" si="15"/>
        <v>122218.94940615149</v>
      </c>
      <c r="N80" s="4">
        <f>Input!J81</f>
        <v>29.696345142857353</v>
      </c>
      <c r="O80">
        <f t="shared" si="18"/>
        <v>28.037423285715249</v>
      </c>
      <c r="P80">
        <f t="shared" si="19"/>
        <v>0</v>
      </c>
      <c r="Q80">
        <f t="shared" si="20"/>
        <v>786.09710450236764</v>
      </c>
      <c r="R80">
        <f t="shared" si="16"/>
        <v>268.56370265950818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4549.223852000001</v>
      </c>
      <c r="F81">
        <f t="shared" si="14"/>
        <v>993.07009171428717</v>
      </c>
      <c r="G81">
        <f t="shared" si="21"/>
        <v>3.7364158786833428E-10</v>
      </c>
      <c r="H81">
        <f t="shared" si="17"/>
        <v>986188.20705668058</v>
      </c>
      <c r="I81">
        <f t="shared" si="15"/>
        <v>122218.94940615149</v>
      </c>
      <c r="N81" s="4">
        <f>Input!J82</f>
        <v>29.778470142858168</v>
      </c>
      <c r="O81">
        <f t="shared" si="18"/>
        <v>28.119548285716064</v>
      </c>
      <c r="P81">
        <f t="shared" si="19"/>
        <v>0</v>
      </c>
      <c r="Q81">
        <f t="shared" si="20"/>
        <v>790.70899579271725</v>
      </c>
      <c r="R81">
        <f t="shared" si="16"/>
        <v>271.26216193634474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4580.1849198571426</v>
      </c>
      <c r="F82">
        <f t="shared" si="14"/>
        <v>1024.0311595714288</v>
      </c>
      <c r="G82">
        <f t="shared" si="21"/>
        <v>3.7364158786833428E-10</v>
      </c>
      <c r="H82">
        <f t="shared" si="17"/>
        <v>1048639.8157724401</v>
      </c>
      <c r="I82">
        <f t="shared" si="15"/>
        <v>122218.94940615149</v>
      </c>
      <c r="N82" s="4">
        <f>Input!J83</f>
        <v>30.961067857141643</v>
      </c>
      <c r="O82">
        <f t="shared" si="18"/>
        <v>29.302145999999539</v>
      </c>
      <c r="P82">
        <f t="shared" si="19"/>
        <v>0</v>
      </c>
      <c r="Q82">
        <f t="shared" si="20"/>
        <v>858.61576020528901</v>
      </c>
      <c r="R82">
        <f t="shared" si="16"/>
        <v>311.61555860955741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4612.7063598571431</v>
      </c>
      <c r="F83">
        <f t="shared" si="14"/>
        <v>1056.5525995714293</v>
      </c>
      <c r="G83">
        <f t="shared" si="21"/>
        <v>3.7364158786833428E-10</v>
      </c>
      <c r="H83">
        <f t="shared" si="17"/>
        <v>1116303.3956603555</v>
      </c>
      <c r="I83">
        <f t="shared" si="15"/>
        <v>122218.94940615149</v>
      </c>
      <c r="N83" s="4">
        <f>Input!J84</f>
        <v>32.521440000000439</v>
      </c>
      <c r="O83">
        <f t="shared" si="18"/>
        <v>30.862518142858335</v>
      </c>
      <c r="P83">
        <f t="shared" si="19"/>
        <v>0</v>
      </c>
      <c r="Q83">
        <f t="shared" si="20"/>
        <v>952.49502611825983</v>
      </c>
      <c r="R83">
        <f t="shared" si="16"/>
        <v>369.13968283473173</v>
      </c>
    </row>
    <row r="84" spans="1:18" x14ac:dyDescent="0.25">
      <c r="A84">
        <f>Input!G85</f>
        <v>181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4645.7862487142856</v>
      </c>
      <c r="F84">
        <f t="shared" si="14"/>
        <v>1089.6324884285718</v>
      </c>
      <c r="G84">
        <f t="shared" si="21"/>
        <v>3.7364158786833428E-10</v>
      </c>
      <c r="H84">
        <f t="shared" si="17"/>
        <v>1187298.9598382276</v>
      </c>
      <c r="I84">
        <f t="shared" si="15"/>
        <v>122218.94940615149</v>
      </c>
      <c r="N84" s="4">
        <f>Input!J85</f>
        <v>33.079888857142578</v>
      </c>
      <c r="O84">
        <f t="shared" si="18"/>
        <v>31.420967000000473</v>
      </c>
      <c r="P84">
        <f t="shared" si="19"/>
        <v>0</v>
      </c>
      <c r="Q84">
        <f t="shared" si="20"/>
        <v>987.27716721511877</v>
      </c>
      <c r="R84">
        <f t="shared" si="16"/>
        <v>390.91051286729936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2021-07-01T08:02:15Z</dcterms:modified>
</cp:coreProperties>
</file>